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6815" windowHeight="9150"/>
  </bookViews>
  <sheets>
    <sheet name="ДО 2015" sheetId="1" r:id="rId1"/>
  </sheets>
  <definedNames>
    <definedName name="_xlnm._FilterDatabase" localSheetId="0" hidden="1">'ДО 2015'!$A$10:$G$92</definedName>
    <definedName name="_xlnm.Print_Titles" localSheetId="0">'ДО 2015'!$10:$12</definedName>
    <definedName name="_xlnm.Print_Area" localSheetId="0">'ДО 2015'!$A$1:$M$96</definedName>
  </definedNames>
  <calcPr calcId="124519" fullCalcOnLoad="1"/>
</workbook>
</file>

<file path=xl/calcChain.xml><?xml version="1.0" encoding="utf-8"?>
<calcChain xmlns="http://schemas.openxmlformats.org/spreadsheetml/2006/main">
  <c r="C15" i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J17"/>
  <c r="J16" s="1"/>
  <c r="K17"/>
  <c r="K16" s="1"/>
  <c r="H18"/>
  <c r="H17" s="1"/>
  <c r="H16" s="1"/>
  <c r="I18"/>
  <c r="I17" s="1"/>
  <c r="I16" s="1"/>
  <c r="L18"/>
  <c r="L17" s="1"/>
  <c r="L16" s="1"/>
  <c r="M18"/>
  <c r="M17" s="1"/>
  <c r="M16" s="1"/>
  <c r="H20"/>
  <c r="H19" s="1"/>
  <c r="I20"/>
  <c r="I19" s="1"/>
  <c r="J20"/>
  <c r="J19" s="1"/>
  <c r="K20"/>
  <c r="K19" s="1"/>
  <c r="L21"/>
  <c r="L20" s="1"/>
  <c r="L19" s="1"/>
  <c r="M21"/>
  <c r="M20" s="1"/>
  <c r="M19" s="1"/>
  <c r="J24"/>
  <c r="J23" s="1"/>
  <c r="K24"/>
  <c r="K23" s="1"/>
  <c r="H25"/>
  <c r="H24" s="1"/>
  <c r="H23" s="1"/>
  <c r="I25"/>
  <c r="I24" s="1"/>
  <c r="I23" s="1"/>
  <c r="L25"/>
  <c r="L24" s="1"/>
  <c r="L23" s="1"/>
  <c r="M25"/>
  <c r="M24" s="1"/>
  <c r="M23" s="1"/>
  <c r="H27"/>
  <c r="H26" s="1"/>
  <c r="I27"/>
  <c r="I26" s="1"/>
  <c r="I22" s="1"/>
  <c r="J27"/>
  <c r="J26" s="1"/>
  <c r="K27"/>
  <c r="K26" s="1"/>
  <c r="L28"/>
  <c r="L27" s="1"/>
  <c r="L26" s="1"/>
  <c r="M28"/>
  <c r="M27" s="1"/>
  <c r="M26" s="1"/>
  <c r="H32"/>
  <c r="H31" s="1"/>
  <c r="H30" s="1"/>
  <c r="I32"/>
  <c r="I31" s="1"/>
  <c r="I30" s="1"/>
  <c r="J32"/>
  <c r="J31" s="1"/>
  <c r="J30" s="1"/>
  <c r="K32"/>
  <c r="K31" s="1"/>
  <c r="K30" s="1"/>
  <c r="L33"/>
  <c r="L32" s="1"/>
  <c r="L31" s="1"/>
  <c r="L30" s="1"/>
  <c r="M33"/>
  <c r="M32" s="1"/>
  <c r="M31" s="1"/>
  <c r="M30" s="1"/>
  <c r="H36"/>
  <c r="I36"/>
  <c r="J36"/>
  <c r="K36"/>
  <c r="L37"/>
  <c r="L36" s="1"/>
  <c r="M37"/>
  <c r="M36" s="1"/>
  <c r="J38"/>
  <c r="K38"/>
  <c r="H39"/>
  <c r="H38" s="1"/>
  <c r="I39"/>
  <c r="I38" s="1"/>
  <c r="L39"/>
  <c r="L38" s="1"/>
  <c r="M39"/>
  <c r="M38" s="1"/>
  <c r="J40"/>
  <c r="K40"/>
  <c r="H41"/>
  <c r="H40" s="1"/>
  <c r="I41"/>
  <c r="I40" s="1"/>
  <c r="L41"/>
  <c r="L40" s="1"/>
  <c r="M41"/>
  <c r="M40" s="1"/>
  <c r="H43"/>
  <c r="I43"/>
  <c r="J43"/>
  <c r="K43"/>
  <c r="L44"/>
  <c r="L43" s="1"/>
  <c r="M44"/>
  <c r="M43" s="1"/>
  <c r="H45"/>
  <c r="I45"/>
  <c r="J45"/>
  <c r="K45"/>
  <c r="L46"/>
  <c r="L45" s="1"/>
  <c r="M46"/>
  <c r="M45" s="1"/>
  <c r="H49"/>
  <c r="H48" s="1"/>
  <c r="I49"/>
  <c r="I48" s="1"/>
  <c r="J49"/>
  <c r="J48" s="1"/>
  <c r="K49"/>
  <c r="K48" s="1"/>
  <c r="L50"/>
  <c r="L49" s="1"/>
  <c r="L48" s="1"/>
  <c r="M50"/>
  <c r="M49" s="1"/>
  <c r="M48" s="1"/>
  <c r="H52"/>
  <c r="I52"/>
  <c r="J52"/>
  <c r="K52"/>
  <c r="L53"/>
  <c r="L52" s="1"/>
  <c r="M53"/>
  <c r="M52" s="1"/>
  <c r="H54"/>
  <c r="I54"/>
  <c r="J54"/>
  <c r="K54"/>
  <c r="L55"/>
  <c r="L54" s="1"/>
  <c r="M55"/>
  <c r="M54" s="1"/>
  <c r="H56"/>
  <c r="I56"/>
  <c r="J56"/>
  <c r="K56"/>
  <c r="L57"/>
  <c r="L56" s="1"/>
  <c r="M57"/>
  <c r="M56" s="1"/>
  <c r="H59"/>
  <c r="H58" s="1"/>
  <c r="I59"/>
  <c r="I58" s="1"/>
  <c r="J59"/>
  <c r="J58" s="1"/>
  <c r="K59"/>
  <c r="K58" s="1"/>
  <c r="L59"/>
  <c r="L58" s="1"/>
  <c r="L60"/>
  <c r="M60"/>
  <c r="M59" s="1"/>
  <c r="M58" s="1"/>
  <c r="J62"/>
  <c r="J61" s="1"/>
  <c r="K62"/>
  <c r="K61" s="1"/>
  <c r="L63"/>
  <c r="L62" s="1"/>
  <c r="L61" s="1"/>
  <c r="M63"/>
  <c r="M62" s="1"/>
  <c r="M61" s="1"/>
  <c r="H67"/>
  <c r="I67"/>
  <c r="J67"/>
  <c r="K67"/>
  <c r="L68"/>
  <c r="L67" s="1"/>
  <c r="M68"/>
  <c r="M67" s="1"/>
  <c r="H69"/>
  <c r="I69"/>
  <c r="J69"/>
  <c r="K69"/>
  <c r="L70"/>
  <c r="L69" s="1"/>
  <c r="M70"/>
  <c r="M69" s="1"/>
  <c r="J74"/>
  <c r="J73" s="1"/>
  <c r="K74"/>
  <c r="K73" s="1"/>
  <c r="H75"/>
  <c r="H74" s="1"/>
  <c r="H73" s="1"/>
  <c r="I75"/>
  <c r="I74" s="1"/>
  <c r="I73" s="1"/>
  <c r="L75"/>
  <c r="L74" s="1"/>
  <c r="L73" s="1"/>
  <c r="M75"/>
  <c r="M74" s="1"/>
  <c r="M73" s="1"/>
  <c r="H77"/>
  <c r="H76" s="1"/>
  <c r="I77"/>
  <c r="I76" s="1"/>
  <c r="J77"/>
  <c r="J76" s="1"/>
  <c r="K77"/>
  <c r="K76" s="1"/>
  <c r="L78"/>
  <c r="L77" s="1"/>
  <c r="L76" s="1"/>
  <c r="M78"/>
  <c r="M77" s="1"/>
  <c r="M76" s="1"/>
  <c r="H81"/>
  <c r="H80" s="1"/>
  <c r="H79" s="1"/>
  <c r="I81"/>
  <c r="I80" s="1"/>
  <c r="I79" s="1"/>
  <c r="J81"/>
  <c r="J80" s="1"/>
  <c r="J79" s="1"/>
  <c r="K81"/>
  <c r="K80" s="1"/>
  <c r="K79" s="1"/>
  <c r="L82"/>
  <c r="L81" s="1"/>
  <c r="L80" s="1"/>
  <c r="L79" s="1"/>
  <c r="M82"/>
  <c r="M81" s="1"/>
  <c r="M80" s="1"/>
  <c r="M79" s="1"/>
  <c r="H85"/>
  <c r="H84" s="1"/>
  <c r="H83" s="1"/>
  <c r="I85"/>
  <c r="I84" s="1"/>
  <c r="I83" s="1"/>
  <c r="J85"/>
  <c r="J84" s="1"/>
  <c r="J83" s="1"/>
  <c r="K85"/>
  <c r="K84" s="1"/>
  <c r="K83" s="1"/>
  <c r="L86"/>
  <c r="L85" s="1"/>
  <c r="L84" s="1"/>
  <c r="L83" s="1"/>
  <c r="M86"/>
  <c r="M85" s="1"/>
  <c r="M84" s="1"/>
  <c r="M83" s="1"/>
  <c r="H90"/>
  <c r="H89" s="1"/>
  <c r="H88" s="1"/>
  <c r="H87" s="1"/>
  <c r="I90"/>
  <c r="I89" s="1"/>
  <c r="I88" s="1"/>
  <c r="I87" s="1"/>
  <c r="J90"/>
  <c r="J89" s="1"/>
  <c r="J88" s="1"/>
  <c r="J87" s="1"/>
  <c r="K90"/>
  <c r="K89" s="1"/>
  <c r="K88" s="1"/>
  <c r="K87" s="1"/>
  <c r="L91"/>
  <c r="M91"/>
  <c r="L92"/>
  <c r="M92"/>
  <c r="M90" s="1"/>
  <c r="M89" s="1"/>
  <c r="M88" s="1"/>
  <c r="M87" s="1"/>
  <c r="K66" l="1"/>
  <c r="K65" s="1"/>
  <c r="K64" s="1"/>
  <c r="I66"/>
  <c r="I65" s="1"/>
  <c r="I64" s="1"/>
  <c r="J51"/>
  <c r="H51"/>
  <c r="K42"/>
  <c r="I42"/>
  <c r="J22"/>
  <c r="I15"/>
  <c r="L42"/>
  <c r="J35"/>
  <c r="L15"/>
  <c r="I72"/>
  <c r="H15"/>
  <c r="L90"/>
  <c r="L89" s="1"/>
  <c r="L88" s="1"/>
  <c r="L87" s="1"/>
  <c r="K72"/>
  <c r="K71" s="1"/>
  <c r="M66"/>
  <c r="M65" s="1"/>
  <c r="M64" s="1"/>
  <c r="H47"/>
  <c r="M42"/>
  <c r="J42"/>
  <c r="H42"/>
  <c r="L35"/>
  <c r="K35"/>
  <c r="K34" s="1"/>
  <c r="I35"/>
  <c r="I34" s="1"/>
  <c r="L22"/>
  <c r="L14" s="1"/>
  <c r="H22"/>
  <c r="K22"/>
  <c r="J15"/>
  <c r="C61"/>
  <c r="C62"/>
  <c r="C63" s="1"/>
  <c r="C64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I14"/>
  <c r="M22"/>
  <c r="M72"/>
  <c r="M71" s="1"/>
  <c r="L72"/>
  <c r="L71" s="1"/>
  <c r="H72"/>
  <c r="H71" s="1"/>
  <c r="L34"/>
  <c r="I71"/>
  <c r="L51"/>
  <c r="L47" s="1"/>
  <c r="K51"/>
  <c r="I51"/>
  <c r="I47" s="1"/>
  <c r="I29" s="1"/>
  <c r="J47"/>
  <c r="H35"/>
  <c r="H34" s="1"/>
  <c r="H29" s="1"/>
  <c r="J34"/>
  <c r="J29" s="1"/>
  <c r="L29"/>
  <c r="J14"/>
  <c r="M15"/>
  <c r="M14" s="1"/>
  <c r="J72"/>
  <c r="J71" s="1"/>
  <c r="L66"/>
  <c r="L65" s="1"/>
  <c r="L64" s="1"/>
  <c r="J66"/>
  <c r="J65" s="1"/>
  <c r="J64" s="1"/>
  <c r="H66"/>
  <c r="H65" s="1"/>
  <c r="H64" s="1"/>
  <c r="M51"/>
  <c r="M47" s="1"/>
  <c r="K47"/>
  <c r="K29" s="1"/>
  <c r="M35"/>
  <c r="M34" s="1"/>
  <c r="M29" s="1"/>
  <c r="K15"/>
  <c r="K14" s="1"/>
  <c r="H14" l="1"/>
  <c r="H13" s="1"/>
  <c r="H98" s="1"/>
  <c r="H100" s="1"/>
  <c r="L13"/>
  <c r="K13"/>
  <c r="J13"/>
  <c r="I13"/>
  <c r="M13"/>
  <c r="I98"/>
  <c r="I100" s="1"/>
</calcChain>
</file>

<file path=xl/sharedStrings.xml><?xml version="1.0" encoding="utf-8"?>
<sst xmlns="http://schemas.openxmlformats.org/spreadsheetml/2006/main" count="355" uniqueCount="96">
  <si>
    <t>Д.Б.Микель</t>
  </si>
  <si>
    <t xml:space="preserve">городского округа </t>
  </si>
  <si>
    <t>Председатель Думы</t>
  </si>
  <si>
    <t>800</t>
  </si>
  <si>
    <t>06</t>
  </si>
  <si>
    <t>01</t>
  </si>
  <si>
    <t>Иные бюджетные ассигнования</t>
  </si>
  <si>
    <t>990 00 00</t>
  </si>
  <si>
    <t>Непрограммное направление расходов</t>
  </si>
  <si>
    <t>600</t>
  </si>
  <si>
    <t>10</t>
  </si>
  <si>
    <t>Предоставление субсидий бюджетным, автономным учреждениям и иным некоммерческим организациям</t>
  </si>
  <si>
    <t>050 04 00</t>
  </si>
  <si>
    <t>Мероприятия в установленной сфере деятельности</t>
  </si>
  <si>
    <t>050 00 00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</si>
  <si>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</si>
  <si>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Другие вопросы в области социальной политики</t>
  </si>
  <si>
    <t>990 05 00</t>
  </si>
  <si>
    <t>Выплаты компенсационного характера</t>
  </si>
  <si>
    <t>Финансовое обеспечение деятельности муниципальных учреждений</t>
  </si>
  <si>
    <t>02</t>
  </si>
  <si>
    <t>990 06 00</t>
  </si>
  <si>
    <t>Мероприятия по энергосбережению и повышению энергетической эффективности</t>
  </si>
  <si>
    <t>990 03 00</t>
  </si>
  <si>
    <t>Субсидии не в рамках программных расходов</t>
  </si>
  <si>
    <t>07</t>
  </si>
  <si>
    <t>Мероприятия в сфере дополнительного образования</t>
  </si>
  <si>
    <t>990 05 28</t>
  </si>
  <si>
    <t>Выплаты компенсационного характера в сфере дополнительного образования</t>
  </si>
  <si>
    <t>Организации дополнительного образования</t>
  </si>
  <si>
    <t>Общее образование</t>
  </si>
  <si>
    <t>Молодёжная политика и оздоровление детей</t>
  </si>
  <si>
    <t>070 04 00</t>
  </si>
  <si>
    <t>070 00 00</t>
  </si>
  <si>
    <t>Муниципальная программа «Дети городского округа Тольятти» на 2014-2016 годы</t>
  </si>
  <si>
    <t>050 04 27</t>
  </si>
  <si>
    <t>Мероприятия в общеобразовательных организациях</t>
  </si>
  <si>
    <t>990 05 30</t>
  </si>
  <si>
    <t>09</t>
  </si>
  <si>
    <t>Выплаты компенсационного характера в организациях, осуществляющих обеспечение образовательной деятельности</t>
  </si>
  <si>
    <t>100 04 30</t>
  </si>
  <si>
    <t>Мероприятия в организациях, осуществляющих обеспечение образовательной деятельности</t>
  </si>
  <si>
    <t>100 04 00</t>
  </si>
  <si>
    <t>100 00 00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</si>
  <si>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</si>
  <si>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070 04 30</t>
  </si>
  <si>
    <t>070 02 30</t>
  </si>
  <si>
    <t>Организации, осуществляющие обеспечение образовательной деятельности</t>
  </si>
  <si>
    <t>070 02 00</t>
  </si>
  <si>
    <t>Другие вопросы в области образования</t>
  </si>
  <si>
    <t>070 02 28</t>
  </si>
  <si>
    <t>070 02 27</t>
  </si>
  <si>
    <t>Общеобразовательные организации</t>
  </si>
  <si>
    <t>990 11 27</t>
  </si>
  <si>
    <t>Мероприятия по профилактике наркомании в общеобразовательных организациях</t>
  </si>
  <si>
    <t>990 11 00</t>
  </si>
  <si>
    <t>Мероприятия по профилактике наркомании</t>
  </si>
  <si>
    <t>990 06 27</t>
  </si>
  <si>
    <t>Мероприятия по энергосбережению и повышению энергетической эффективности в общеобразовательных учреждениях</t>
  </si>
  <si>
    <t>990 05 29</t>
  </si>
  <si>
    <t>Выплаты компенсационного характера в организациях, осуществляющих профессиональную ориентацию и подготовку обучающихся</t>
  </si>
  <si>
    <t>990 05 27</t>
  </si>
  <si>
    <t>Выплаты компенсационного характера в общеобразовательных организациях</t>
  </si>
  <si>
    <t>990 03 02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</si>
  <si>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 на финансовое обеспечение (возмещение) нормативных затрат на оплату коммунальных услуг</t>
  </si>
  <si>
    <t>070 04 28</t>
  </si>
  <si>
    <t>070 04 27</t>
  </si>
  <si>
    <t>070 02 29</t>
  </si>
  <si>
    <t>Организации, осуществляющие профессиональную ориентацию и подготовку обучающихся</t>
  </si>
  <si>
    <t>060 04 27</t>
  </si>
  <si>
    <t>060 04 00</t>
  </si>
  <si>
    <t>060 00 00</t>
  </si>
  <si>
    <t>Муниципальная программа мер по профилактике наркомании населения городского округа Тольятти на 2013-2015 годы</t>
  </si>
  <si>
    <t>990 05 26</t>
  </si>
  <si>
    <t>Выплаты компенсационного характера в сфере дошкольного образования</t>
  </si>
  <si>
    <t>990 03 01</t>
  </si>
  <si>
    <t>Субсидии некоммерческим организациям (за исключением субсидий муниципальным учреждениям) на финансовое обеспечение (возмещение) затрат, связанных с обеспечением  дошкольного образования</t>
  </si>
  <si>
    <t>070 04 26</t>
  </si>
  <si>
    <t>Мероприятия в сфере дошкольного образования</t>
  </si>
  <si>
    <t>070 02 26</t>
  </si>
  <si>
    <t>Дошкольные образовательные организации</t>
  </si>
  <si>
    <t>Дошкольное образование</t>
  </si>
  <si>
    <t>Департамент образования мэрии городского округа Тольятти</t>
  </si>
  <si>
    <t>Сумма (тыс.руб.)</t>
  </si>
  <si>
    <t>Изменения</t>
  </si>
  <si>
    <t>ВР</t>
  </si>
  <si>
    <t>ЦСР</t>
  </si>
  <si>
    <t>ПР</t>
  </si>
  <si>
    <t xml:space="preserve">Рз </t>
  </si>
  <si>
    <t>Код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</si>
  <si>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</si>
  <si>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плановый период 2015 и 2016 годов</t>
  </si>
  <si>
    <t>к решению Думы</t>
  </si>
  <si>
    <t>Приложение №7</t>
  </si>
  <si>
    <t>Приложение № 7</t>
  </si>
  <si>
    <t>18.12.2013 № 140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</si>
</sst>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9"/>
      <name val="Times New Roman"/>
      <family val="1"/>
      <charset val="204"/>
    </font>
    <font>
      <sz val="19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/>
    <xf numFmtId="3" fontId="0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3" fontId="7" fillId="0" borderId="0" xfId="0" applyNumberFormat="1" applyFont="1" applyFill="1" applyAlignment="1"/>
    <xf numFmtId="0" fontId="6" fillId="0" borderId="0" xfId="0" applyFont="1" applyFill="1" applyBorder="1" applyAlignment="1">
      <alignment wrapText="1"/>
    </xf>
    <xf numFmtId="0" fontId="8" fillId="0" borderId="0" xfId="0" applyFont="1" applyFill="1"/>
    <xf numFmtId="49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/>
    <xf numFmtId="164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3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/>
    <xf numFmtId="3" fontId="5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9" fontId="5" fillId="0" borderId="8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0" fontId="5" fillId="2" borderId="3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</cellXfs>
  <cellStyles count="3">
    <cellStyle name="Обычный" xfId="0" builtinId="0"/>
    <cellStyle name="Процентный" xfId="2" builtinId="5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Zeros="0" tabSelected="1" zoomScaleSheetLayoutView="100" workbookViewId="0">
      <selection activeCell="N12" sqref="N12"/>
    </sheetView>
  </sheetViews>
  <sheetFormatPr defaultRowHeight="16.5"/>
  <cols>
    <col min="1" max="1" width="7.140625" style="5" customWidth="1"/>
    <col min="2" max="2" width="65.7109375" style="5" customWidth="1"/>
    <col min="3" max="3" width="6" style="3" bestFit="1" customWidth="1"/>
    <col min="4" max="4" width="8.28515625" style="5" customWidth="1"/>
    <col min="5" max="5" width="8.140625" style="5" customWidth="1"/>
    <col min="6" max="6" width="12" style="4" bestFit="1" customWidth="1"/>
    <col min="7" max="7" width="8.5703125" style="3" customWidth="1"/>
    <col min="8" max="8" width="17" style="2" hidden="1" customWidth="1"/>
    <col min="9" max="9" width="16.42578125" style="1" hidden="1" customWidth="1"/>
    <col min="10" max="10" width="16.85546875" style="1" hidden="1" customWidth="1"/>
    <col min="11" max="11" width="17.7109375" style="1" hidden="1" customWidth="1"/>
    <col min="12" max="12" width="16.42578125" style="1" customWidth="1"/>
    <col min="13" max="13" width="15.7109375" style="1" hidden="1" customWidth="1"/>
    <col min="14" max="16384" width="9.140625" style="1"/>
  </cols>
  <sheetData>
    <row r="1" spans="1:13" ht="20.25">
      <c r="A1" s="70"/>
      <c r="B1" s="70"/>
      <c r="C1" s="70"/>
      <c r="D1" s="70"/>
      <c r="E1" s="70"/>
      <c r="F1" s="70"/>
      <c r="G1" s="70"/>
      <c r="H1" s="69"/>
      <c r="I1" s="69" t="s">
        <v>94</v>
      </c>
      <c r="J1" s="17"/>
      <c r="K1" s="17"/>
      <c r="L1" s="69" t="s">
        <v>93</v>
      </c>
      <c r="M1" s="70"/>
    </row>
    <row r="2" spans="1:13" ht="20.25">
      <c r="A2" s="70"/>
      <c r="B2" s="70"/>
      <c r="C2" s="70"/>
      <c r="D2" s="70"/>
      <c r="E2" s="70"/>
      <c r="F2" s="70"/>
      <c r="G2" s="70"/>
      <c r="H2" s="69"/>
      <c r="I2" s="69" t="s">
        <v>92</v>
      </c>
      <c r="J2" s="17"/>
      <c r="K2" s="17"/>
      <c r="L2" s="69" t="s">
        <v>92</v>
      </c>
      <c r="M2" s="70"/>
    </row>
    <row r="3" spans="1:13" ht="20.25"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95</v>
      </c>
      <c r="M3" s="69"/>
    </row>
    <row r="4" spans="1:13" ht="18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8.75">
      <c r="A5" s="6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39" customHeight="1">
      <c r="A6" s="66" t="s">
        <v>91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50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1" thickBot="1">
      <c r="A9" s="64"/>
      <c r="B9" s="64"/>
      <c r="C9" s="65"/>
      <c r="D9" s="64"/>
      <c r="E9" s="64"/>
      <c r="F9" s="64"/>
      <c r="G9" s="64"/>
    </row>
    <row r="10" spans="1:13" ht="44.25" customHeight="1" thickBot="1">
      <c r="A10" s="62" t="s">
        <v>89</v>
      </c>
      <c r="B10" s="63" t="s">
        <v>90</v>
      </c>
      <c r="C10" s="62" t="s">
        <v>89</v>
      </c>
      <c r="D10" s="52" t="s">
        <v>88</v>
      </c>
      <c r="E10" s="61" t="s">
        <v>87</v>
      </c>
      <c r="F10" s="60" t="s">
        <v>86</v>
      </c>
      <c r="G10" s="59" t="s">
        <v>85</v>
      </c>
      <c r="H10" s="56" t="s">
        <v>83</v>
      </c>
      <c r="I10" s="55"/>
      <c r="J10" s="58" t="s">
        <v>84</v>
      </c>
      <c r="K10" s="57"/>
      <c r="L10" s="56" t="s">
        <v>83</v>
      </c>
      <c r="M10" s="55"/>
    </row>
    <row r="11" spans="1:13" ht="21" customHeight="1">
      <c r="A11" s="50"/>
      <c r="B11" s="51"/>
      <c r="C11" s="50"/>
      <c r="D11" s="43"/>
      <c r="E11" s="49"/>
      <c r="F11" s="48"/>
      <c r="G11" s="47"/>
      <c r="H11" s="52">
        <v>2015</v>
      </c>
      <c r="I11" s="52">
        <v>2016</v>
      </c>
      <c r="J11" s="54"/>
      <c r="K11" s="53"/>
      <c r="L11" s="52">
        <v>2015</v>
      </c>
      <c r="M11" s="52">
        <v>2016</v>
      </c>
    </row>
    <row r="12" spans="1:13" ht="83.25" customHeight="1">
      <c r="A12" s="50"/>
      <c r="B12" s="51"/>
      <c r="C12" s="50"/>
      <c r="D12" s="43"/>
      <c r="E12" s="49"/>
      <c r="F12" s="48"/>
      <c r="G12" s="47"/>
      <c r="H12" s="43"/>
      <c r="I12" s="46"/>
      <c r="J12" s="45">
        <v>2015</v>
      </c>
      <c r="K12" s="45">
        <v>2016</v>
      </c>
      <c r="L12" s="44"/>
      <c r="M12" s="43"/>
    </row>
    <row r="13" spans="1:13" s="17" customFormat="1" ht="40.5">
      <c r="A13" s="71">
        <v>913</v>
      </c>
      <c r="B13" s="72" t="s">
        <v>82</v>
      </c>
      <c r="C13" s="73">
        <v>913</v>
      </c>
      <c r="D13" s="74"/>
      <c r="E13" s="74"/>
      <c r="F13" s="75"/>
      <c r="G13" s="74"/>
      <c r="H13" s="76">
        <f>H14+H29+H64+H71+H87</f>
        <v>1921640</v>
      </c>
      <c r="I13" s="76">
        <f>I14+I29+I64+I71+I87</f>
        <v>1921640</v>
      </c>
      <c r="J13" s="76">
        <f>J14+J29+J64+J71+J87</f>
        <v>-13088</v>
      </c>
      <c r="K13" s="76">
        <f>K14+K29+K64+K71+K87</f>
        <v>0</v>
      </c>
      <c r="L13" s="76">
        <f>L14+L29+L64+L71+L87</f>
        <v>1908552</v>
      </c>
      <c r="M13" s="39">
        <f>M14+M29+M64+M71+M87</f>
        <v>1921640</v>
      </c>
    </row>
    <row r="14" spans="1:13" s="25" customFormat="1" ht="18.75">
      <c r="A14" s="38"/>
      <c r="B14" s="37" t="s">
        <v>81</v>
      </c>
      <c r="C14" s="36">
        <v>913</v>
      </c>
      <c r="D14" s="26" t="s">
        <v>25</v>
      </c>
      <c r="E14" s="26" t="s">
        <v>5</v>
      </c>
      <c r="F14" s="27"/>
      <c r="G14" s="26"/>
      <c r="H14" s="36">
        <f>H15+H22</f>
        <v>679325</v>
      </c>
      <c r="I14" s="36">
        <f>I15+I22</f>
        <v>679325</v>
      </c>
      <c r="J14" s="36">
        <f>J15+J22</f>
        <v>0</v>
      </c>
      <c r="K14" s="36">
        <f>K15+K22</f>
        <v>0</v>
      </c>
      <c r="L14" s="36">
        <f>L15+L22</f>
        <v>679325</v>
      </c>
      <c r="M14" s="36">
        <f>M15+M22</f>
        <v>679325</v>
      </c>
    </row>
    <row r="15" spans="1:13" ht="33">
      <c r="A15" s="33"/>
      <c r="B15" s="32" t="s">
        <v>34</v>
      </c>
      <c r="C15" s="31">
        <f>C14</f>
        <v>913</v>
      </c>
      <c r="D15" s="31" t="s">
        <v>25</v>
      </c>
      <c r="E15" s="31" t="s">
        <v>5</v>
      </c>
      <c r="F15" s="34" t="s">
        <v>33</v>
      </c>
      <c r="G15" s="31"/>
      <c r="H15" s="30">
        <f>H16+H19</f>
        <v>580864</v>
      </c>
      <c r="I15" s="30">
        <f>I16+I19</f>
        <v>580864</v>
      </c>
      <c r="J15" s="30">
        <f>J16+J19</f>
        <v>0</v>
      </c>
      <c r="K15" s="30">
        <f>K16+K19</f>
        <v>0</v>
      </c>
      <c r="L15" s="30">
        <f>L16+L19</f>
        <v>580864</v>
      </c>
      <c r="M15" s="30">
        <f>M16+M19</f>
        <v>580864</v>
      </c>
    </row>
    <row r="16" spans="1:13" ht="33">
      <c r="A16" s="33"/>
      <c r="B16" s="32" t="s">
        <v>19</v>
      </c>
      <c r="C16" s="31">
        <f>C15</f>
        <v>913</v>
      </c>
      <c r="D16" s="31" t="s">
        <v>25</v>
      </c>
      <c r="E16" s="31" t="s">
        <v>5</v>
      </c>
      <c r="F16" s="34" t="s">
        <v>48</v>
      </c>
      <c r="G16" s="31"/>
      <c r="H16" s="30">
        <f>H17</f>
        <v>580789</v>
      </c>
      <c r="I16" s="30">
        <f>I17</f>
        <v>580789</v>
      </c>
      <c r="J16" s="30">
        <f>J17</f>
        <v>0</v>
      </c>
      <c r="K16" s="30">
        <f>K17</f>
        <v>0</v>
      </c>
      <c r="L16" s="30">
        <f>L17</f>
        <v>580789</v>
      </c>
      <c r="M16" s="30">
        <f>M17</f>
        <v>580789</v>
      </c>
    </row>
    <row r="17" spans="1:13">
      <c r="A17" s="33"/>
      <c r="B17" s="32" t="s">
        <v>80</v>
      </c>
      <c r="C17" s="31">
        <f>C16</f>
        <v>913</v>
      </c>
      <c r="D17" s="31" t="s">
        <v>25</v>
      </c>
      <c r="E17" s="31" t="s">
        <v>5</v>
      </c>
      <c r="F17" s="34" t="s">
        <v>79</v>
      </c>
      <c r="G17" s="31"/>
      <c r="H17" s="30">
        <f>H18</f>
        <v>580789</v>
      </c>
      <c r="I17" s="30">
        <f>I18</f>
        <v>580789</v>
      </c>
      <c r="J17" s="30">
        <f>J18</f>
        <v>0</v>
      </c>
      <c r="K17" s="30">
        <f>K18</f>
        <v>0</v>
      </c>
      <c r="L17" s="30">
        <f>L18</f>
        <v>580789</v>
      </c>
      <c r="M17" s="30">
        <f>M18</f>
        <v>580789</v>
      </c>
    </row>
    <row r="18" spans="1:13" ht="33">
      <c r="A18" s="33"/>
      <c r="B18" s="32" t="s">
        <v>11</v>
      </c>
      <c r="C18" s="31">
        <f>C17</f>
        <v>913</v>
      </c>
      <c r="D18" s="31" t="s">
        <v>25</v>
      </c>
      <c r="E18" s="31" t="s">
        <v>5</v>
      </c>
      <c r="F18" s="34" t="s">
        <v>79</v>
      </c>
      <c r="G18" s="31" t="s">
        <v>9</v>
      </c>
      <c r="H18" s="30">
        <f>609222-28433</f>
        <v>580789</v>
      </c>
      <c r="I18" s="30">
        <f>609222-28433</f>
        <v>580789</v>
      </c>
      <c r="J18" s="29"/>
      <c r="K18" s="29"/>
      <c r="L18" s="28">
        <f>H18+J18</f>
        <v>580789</v>
      </c>
      <c r="M18" s="28">
        <f>I18+K18</f>
        <v>580789</v>
      </c>
    </row>
    <row r="19" spans="1:13">
      <c r="A19" s="33"/>
      <c r="B19" s="32" t="s">
        <v>13</v>
      </c>
      <c r="C19" s="31">
        <f>C18</f>
        <v>913</v>
      </c>
      <c r="D19" s="31" t="s">
        <v>25</v>
      </c>
      <c r="E19" s="31" t="s">
        <v>5</v>
      </c>
      <c r="F19" s="42" t="s">
        <v>32</v>
      </c>
      <c r="G19" s="31"/>
      <c r="H19" s="30">
        <f>H20</f>
        <v>75</v>
      </c>
      <c r="I19" s="30">
        <f>I20</f>
        <v>75</v>
      </c>
      <c r="J19" s="30">
        <f>J20</f>
        <v>0</v>
      </c>
      <c r="K19" s="30">
        <f>K20</f>
        <v>0</v>
      </c>
      <c r="L19" s="30">
        <f>L20</f>
        <v>75</v>
      </c>
      <c r="M19" s="30">
        <f>M20</f>
        <v>75</v>
      </c>
    </row>
    <row r="20" spans="1:13">
      <c r="A20" s="33"/>
      <c r="B20" s="40" t="s">
        <v>78</v>
      </c>
      <c r="C20" s="31">
        <f>C19</f>
        <v>913</v>
      </c>
      <c r="D20" s="31" t="s">
        <v>25</v>
      </c>
      <c r="E20" s="31" t="s">
        <v>5</v>
      </c>
      <c r="F20" s="42" t="s">
        <v>77</v>
      </c>
      <c r="G20" s="31"/>
      <c r="H20" s="30">
        <f>H21</f>
        <v>75</v>
      </c>
      <c r="I20" s="30">
        <f>I21</f>
        <v>75</v>
      </c>
      <c r="J20" s="30">
        <f>J21</f>
        <v>0</v>
      </c>
      <c r="K20" s="30">
        <f>K21</f>
        <v>0</v>
      </c>
      <c r="L20" s="30">
        <f>L21</f>
        <v>75</v>
      </c>
      <c r="M20" s="30">
        <f>M21</f>
        <v>75</v>
      </c>
    </row>
    <row r="21" spans="1:13" ht="33">
      <c r="A21" s="33"/>
      <c r="B21" s="32" t="s">
        <v>11</v>
      </c>
      <c r="C21" s="31">
        <f>C20</f>
        <v>913</v>
      </c>
      <c r="D21" s="31" t="s">
        <v>25</v>
      </c>
      <c r="E21" s="31" t="s">
        <v>5</v>
      </c>
      <c r="F21" s="42" t="s">
        <v>77</v>
      </c>
      <c r="G21" s="31" t="s">
        <v>9</v>
      </c>
      <c r="H21" s="30">
        <v>75</v>
      </c>
      <c r="I21" s="30">
        <v>75</v>
      </c>
      <c r="J21" s="29"/>
      <c r="K21" s="29"/>
      <c r="L21" s="28">
        <f>H21+J21</f>
        <v>75</v>
      </c>
      <c r="M21" s="28">
        <f>I21+K21</f>
        <v>75</v>
      </c>
    </row>
    <row r="22" spans="1:13">
      <c r="A22" s="33"/>
      <c r="B22" s="32" t="s">
        <v>8</v>
      </c>
      <c r="C22" s="31">
        <f>C21</f>
        <v>913</v>
      </c>
      <c r="D22" s="31" t="s">
        <v>25</v>
      </c>
      <c r="E22" s="31" t="s">
        <v>5</v>
      </c>
      <c r="F22" s="34" t="s">
        <v>7</v>
      </c>
      <c r="G22" s="31"/>
      <c r="H22" s="30">
        <f>H23+H26</f>
        <v>98461</v>
      </c>
      <c r="I22" s="30">
        <f>I23+I26</f>
        <v>98461</v>
      </c>
      <c r="J22" s="30">
        <f>J23+J26</f>
        <v>0</v>
      </c>
      <c r="K22" s="30">
        <f>K23+K26</f>
        <v>0</v>
      </c>
      <c r="L22" s="30">
        <f>L23+L26</f>
        <v>98461</v>
      </c>
      <c r="M22" s="30">
        <f>M23+M26</f>
        <v>98461</v>
      </c>
    </row>
    <row r="23" spans="1:13">
      <c r="A23" s="33"/>
      <c r="B23" s="32" t="s">
        <v>24</v>
      </c>
      <c r="C23" s="31">
        <f>C22</f>
        <v>913</v>
      </c>
      <c r="D23" s="31" t="s">
        <v>25</v>
      </c>
      <c r="E23" s="31" t="s">
        <v>5</v>
      </c>
      <c r="F23" s="34" t="s">
        <v>23</v>
      </c>
      <c r="G23" s="31"/>
      <c r="H23" s="30">
        <f>H24</f>
        <v>96640</v>
      </c>
      <c r="I23" s="30">
        <f>I24</f>
        <v>96640</v>
      </c>
      <c r="J23" s="30">
        <f>J24</f>
        <v>0</v>
      </c>
      <c r="K23" s="30">
        <f>K24</f>
        <v>0</v>
      </c>
      <c r="L23" s="30">
        <f>L24</f>
        <v>96640</v>
      </c>
      <c r="M23" s="30">
        <f>M24</f>
        <v>96640</v>
      </c>
    </row>
    <row r="24" spans="1:13" ht="75.75" customHeight="1">
      <c r="A24" s="33"/>
      <c r="B24" s="32" t="s">
        <v>76</v>
      </c>
      <c r="C24" s="31">
        <f>C23</f>
        <v>913</v>
      </c>
      <c r="D24" s="31" t="s">
        <v>25</v>
      </c>
      <c r="E24" s="31" t="s">
        <v>5</v>
      </c>
      <c r="F24" s="34" t="s">
        <v>75</v>
      </c>
      <c r="G24" s="31"/>
      <c r="H24" s="30">
        <f>H25</f>
        <v>96640</v>
      </c>
      <c r="I24" s="30">
        <f>I25</f>
        <v>96640</v>
      </c>
      <c r="J24" s="30">
        <f>J25</f>
        <v>0</v>
      </c>
      <c r="K24" s="30">
        <f>K25</f>
        <v>0</v>
      </c>
      <c r="L24" s="30">
        <f>L25</f>
        <v>96640</v>
      </c>
      <c r="M24" s="30">
        <f>M25</f>
        <v>96640</v>
      </c>
    </row>
    <row r="25" spans="1:13">
      <c r="A25" s="33"/>
      <c r="B25" s="32" t="s">
        <v>6</v>
      </c>
      <c r="C25" s="31">
        <f>C24</f>
        <v>913</v>
      </c>
      <c r="D25" s="31" t="s">
        <v>25</v>
      </c>
      <c r="E25" s="31" t="s">
        <v>5</v>
      </c>
      <c r="F25" s="34" t="s">
        <v>75</v>
      </c>
      <c r="G25" s="31" t="s">
        <v>3</v>
      </c>
      <c r="H25" s="30">
        <f>396640-300000</f>
        <v>96640</v>
      </c>
      <c r="I25" s="30">
        <f>396640-300000</f>
        <v>96640</v>
      </c>
      <c r="J25" s="29"/>
      <c r="K25" s="29"/>
      <c r="L25" s="28">
        <f>H25+J25</f>
        <v>96640</v>
      </c>
      <c r="M25" s="28">
        <f>I25+K25</f>
        <v>96640</v>
      </c>
    </row>
    <row r="26" spans="1:13">
      <c r="A26" s="33"/>
      <c r="B26" s="32" t="s">
        <v>18</v>
      </c>
      <c r="C26" s="31">
        <f>C25</f>
        <v>913</v>
      </c>
      <c r="D26" s="31" t="s">
        <v>25</v>
      </c>
      <c r="E26" s="31" t="s">
        <v>5</v>
      </c>
      <c r="F26" s="34" t="s">
        <v>17</v>
      </c>
      <c r="G26" s="31"/>
      <c r="H26" s="30">
        <f>H27</f>
        <v>1821</v>
      </c>
      <c r="I26" s="30">
        <f>I27</f>
        <v>1821</v>
      </c>
      <c r="J26" s="30">
        <f>J27</f>
        <v>0</v>
      </c>
      <c r="K26" s="30">
        <f>K27</f>
        <v>0</v>
      </c>
      <c r="L26" s="30">
        <f>L27</f>
        <v>1821</v>
      </c>
      <c r="M26" s="30">
        <f>M27</f>
        <v>1821</v>
      </c>
    </row>
    <row r="27" spans="1:13" ht="33">
      <c r="A27" s="33"/>
      <c r="B27" s="32" t="s">
        <v>74</v>
      </c>
      <c r="C27" s="31">
        <f>C26</f>
        <v>913</v>
      </c>
      <c r="D27" s="31" t="s">
        <v>25</v>
      </c>
      <c r="E27" s="31" t="s">
        <v>5</v>
      </c>
      <c r="F27" s="34" t="s">
        <v>73</v>
      </c>
      <c r="G27" s="31"/>
      <c r="H27" s="30">
        <f>H28</f>
        <v>1821</v>
      </c>
      <c r="I27" s="30">
        <f>I28</f>
        <v>1821</v>
      </c>
      <c r="J27" s="30">
        <f>J28</f>
        <v>0</v>
      </c>
      <c r="K27" s="30">
        <f>K28</f>
        <v>0</v>
      </c>
      <c r="L27" s="30">
        <f>L28</f>
        <v>1821</v>
      </c>
      <c r="M27" s="30">
        <f>M28</f>
        <v>1821</v>
      </c>
    </row>
    <row r="28" spans="1:13" ht="33">
      <c r="A28" s="33"/>
      <c r="B28" s="32" t="s">
        <v>11</v>
      </c>
      <c r="C28" s="31">
        <f>C27</f>
        <v>913</v>
      </c>
      <c r="D28" s="31" t="s">
        <v>25</v>
      </c>
      <c r="E28" s="31" t="s">
        <v>5</v>
      </c>
      <c r="F28" s="34" t="s">
        <v>73</v>
      </c>
      <c r="G28" s="31" t="s">
        <v>9</v>
      </c>
      <c r="H28" s="30">
        <v>1821</v>
      </c>
      <c r="I28" s="30">
        <v>1821</v>
      </c>
      <c r="J28" s="29"/>
      <c r="K28" s="29"/>
      <c r="L28" s="28">
        <f>H28+J28</f>
        <v>1821</v>
      </c>
      <c r="M28" s="28">
        <f>I28+K28</f>
        <v>1821</v>
      </c>
    </row>
    <row r="29" spans="1:13" ht="18.75">
      <c r="A29" s="33"/>
      <c r="B29" s="37" t="s">
        <v>30</v>
      </c>
      <c r="C29" s="26">
        <f>C28</f>
        <v>913</v>
      </c>
      <c r="D29" s="26" t="s">
        <v>25</v>
      </c>
      <c r="E29" s="26" t="s">
        <v>20</v>
      </c>
      <c r="F29" s="27"/>
      <c r="G29" s="26"/>
      <c r="H29" s="36">
        <f>H30+H34+H47</f>
        <v>1075468</v>
      </c>
      <c r="I29" s="36">
        <f>I30+I34+I47</f>
        <v>1075468</v>
      </c>
      <c r="J29" s="36">
        <f>J30+J34+J47</f>
        <v>-13088</v>
      </c>
      <c r="K29" s="36">
        <f>K30+K34+K47</f>
        <v>0</v>
      </c>
      <c r="L29" s="36">
        <f>L30+L34+L47</f>
        <v>1062380</v>
      </c>
      <c r="M29" s="36">
        <f>M30+M34+M47</f>
        <v>1075468</v>
      </c>
    </row>
    <row r="30" spans="1:13" ht="33">
      <c r="A30" s="33"/>
      <c r="B30" s="32" t="s">
        <v>72</v>
      </c>
      <c r="C30" s="31">
        <f>C29</f>
        <v>913</v>
      </c>
      <c r="D30" s="31" t="s">
        <v>25</v>
      </c>
      <c r="E30" s="31" t="s">
        <v>20</v>
      </c>
      <c r="F30" s="34" t="s">
        <v>71</v>
      </c>
      <c r="G30" s="31"/>
      <c r="H30" s="30">
        <f>H31</f>
        <v>572</v>
      </c>
      <c r="I30" s="30">
        <f>I31</f>
        <v>572</v>
      </c>
      <c r="J30" s="30">
        <f>J31</f>
        <v>0</v>
      </c>
      <c r="K30" s="30">
        <f>K31</f>
        <v>-572</v>
      </c>
      <c r="L30" s="30">
        <f>L31</f>
        <v>572</v>
      </c>
      <c r="M30" s="30">
        <f>M31</f>
        <v>0</v>
      </c>
    </row>
    <row r="31" spans="1:13">
      <c r="A31" s="33"/>
      <c r="B31" s="32" t="s">
        <v>13</v>
      </c>
      <c r="C31" s="31">
        <f>C30</f>
        <v>913</v>
      </c>
      <c r="D31" s="31" t="s">
        <v>25</v>
      </c>
      <c r="E31" s="31" t="s">
        <v>20</v>
      </c>
      <c r="F31" s="34" t="s">
        <v>70</v>
      </c>
      <c r="G31" s="31"/>
      <c r="H31" s="30">
        <f>H32</f>
        <v>572</v>
      </c>
      <c r="I31" s="30">
        <f>I32</f>
        <v>572</v>
      </c>
      <c r="J31" s="30">
        <f>J32</f>
        <v>0</v>
      </c>
      <c r="K31" s="30">
        <f>K32</f>
        <v>-572</v>
      </c>
      <c r="L31" s="30">
        <f>L32</f>
        <v>572</v>
      </c>
      <c r="M31" s="30">
        <f>M32</f>
        <v>0</v>
      </c>
    </row>
    <row r="32" spans="1:13">
      <c r="A32" s="33"/>
      <c r="B32" s="32" t="s">
        <v>36</v>
      </c>
      <c r="C32" s="31">
        <f>C31</f>
        <v>913</v>
      </c>
      <c r="D32" s="31" t="s">
        <v>25</v>
      </c>
      <c r="E32" s="31" t="s">
        <v>20</v>
      </c>
      <c r="F32" s="34" t="s">
        <v>69</v>
      </c>
      <c r="G32" s="31"/>
      <c r="H32" s="30">
        <f>H33</f>
        <v>572</v>
      </c>
      <c r="I32" s="30">
        <f>I33</f>
        <v>572</v>
      </c>
      <c r="J32" s="30">
        <f>J33</f>
        <v>0</v>
      </c>
      <c r="K32" s="30">
        <f>K33</f>
        <v>-572</v>
      </c>
      <c r="L32" s="30">
        <f>L33</f>
        <v>572</v>
      </c>
      <c r="M32" s="30">
        <f>M33</f>
        <v>0</v>
      </c>
    </row>
    <row r="33" spans="1:13" ht="33">
      <c r="A33" s="33"/>
      <c r="B33" s="32" t="s">
        <v>11</v>
      </c>
      <c r="C33" s="31">
        <f>C32</f>
        <v>913</v>
      </c>
      <c r="D33" s="31" t="s">
        <v>25</v>
      </c>
      <c r="E33" s="31" t="s">
        <v>20</v>
      </c>
      <c r="F33" s="34" t="s">
        <v>69</v>
      </c>
      <c r="G33" s="31" t="s">
        <v>9</v>
      </c>
      <c r="H33" s="30">
        <v>572</v>
      </c>
      <c r="I33" s="30">
        <v>572</v>
      </c>
      <c r="J33" s="29"/>
      <c r="K33" s="30">
        <v>-572</v>
      </c>
      <c r="L33" s="30">
        <f>H33+J33</f>
        <v>572</v>
      </c>
      <c r="M33" s="28">
        <f>I33+K33</f>
        <v>0</v>
      </c>
    </row>
    <row r="34" spans="1:13" ht="33">
      <c r="A34" s="33"/>
      <c r="B34" s="32" t="s">
        <v>34</v>
      </c>
      <c r="C34" s="31">
        <f>C33</f>
        <v>913</v>
      </c>
      <c r="D34" s="31" t="s">
        <v>25</v>
      </c>
      <c r="E34" s="31" t="s">
        <v>20</v>
      </c>
      <c r="F34" s="34" t="s">
        <v>33</v>
      </c>
      <c r="G34" s="31"/>
      <c r="H34" s="30">
        <f>H35+H42</f>
        <v>1066773</v>
      </c>
      <c r="I34" s="30">
        <f>I35+I42</f>
        <v>1066773</v>
      </c>
      <c r="J34" s="30">
        <f>J35+J42</f>
        <v>-13088</v>
      </c>
      <c r="K34" s="30">
        <f>K35+K42</f>
        <v>0</v>
      </c>
      <c r="L34" s="30">
        <f>L35+L42</f>
        <v>1053685</v>
      </c>
      <c r="M34" s="30">
        <f>M35+M42</f>
        <v>1066773</v>
      </c>
    </row>
    <row r="35" spans="1:13" ht="33">
      <c r="A35" s="33"/>
      <c r="B35" s="32" t="s">
        <v>19</v>
      </c>
      <c r="C35" s="31">
        <f>C34</f>
        <v>913</v>
      </c>
      <c r="D35" s="31" t="s">
        <v>25</v>
      </c>
      <c r="E35" s="31" t="s">
        <v>20</v>
      </c>
      <c r="F35" s="34" t="s">
        <v>48</v>
      </c>
      <c r="G35" s="31"/>
      <c r="H35" s="30">
        <f>H36+H38+H40</f>
        <v>1065600</v>
      </c>
      <c r="I35" s="30">
        <f>I36+I38+I40</f>
        <v>1065600</v>
      </c>
      <c r="J35" s="30">
        <f>J36+J38+J40</f>
        <v>-13088</v>
      </c>
      <c r="K35" s="30">
        <f>K36+K38+K40</f>
        <v>0</v>
      </c>
      <c r="L35" s="30">
        <f>L36+L38+L40</f>
        <v>1052512</v>
      </c>
      <c r="M35" s="30">
        <f>M36+M38+M40</f>
        <v>1065600</v>
      </c>
    </row>
    <row r="36" spans="1:13">
      <c r="A36" s="33"/>
      <c r="B36" s="32" t="s">
        <v>52</v>
      </c>
      <c r="C36" s="31">
        <f>C35</f>
        <v>913</v>
      </c>
      <c r="D36" s="31" t="s">
        <v>25</v>
      </c>
      <c r="E36" s="31" t="s">
        <v>20</v>
      </c>
      <c r="F36" s="34" t="s">
        <v>51</v>
      </c>
      <c r="G36" s="31"/>
      <c r="H36" s="30">
        <f>H37</f>
        <v>719816</v>
      </c>
      <c r="I36" s="30">
        <f>I37</f>
        <v>719816</v>
      </c>
      <c r="J36" s="30">
        <f>J37</f>
        <v>-13088</v>
      </c>
      <c r="K36" s="30">
        <f>K37</f>
        <v>0</v>
      </c>
      <c r="L36" s="30">
        <f>L37</f>
        <v>706728</v>
      </c>
      <c r="M36" s="30">
        <f>M37</f>
        <v>719816</v>
      </c>
    </row>
    <row r="37" spans="1:13" s="25" customFormat="1" ht="33.75">
      <c r="A37" s="38"/>
      <c r="B37" s="32" t="s">
        <v>11</v>
      </c>
      <c r="C37" s="31">
        <f>C36</f>
        <v>913</v>
      </c>
      <c r="D37" s="31" t="s">
        <v>25</v>
      </c>
      <c r="E37" s="31" t="s">
        <v>20</v>
      </c>
      <c r="F37" s="34" t="s">
        <v>51</v>
      </c>
      <c r="G37" s="31" t="s">
        <v>9</v>
      </c>
      <c r="H37" s="30">
        <v>719816</v>
      </c>
      <c r="I37" s="30">
        <v>719816</v>
      </c>
      <c r="J37" s="30">
        <v>-13088</v>
      </c>
      <c r="K37" s="30"/>
      <c r="L37" s="28">
        <f>H37+J37</f>
        <v>706728</v>
      </c>
      <c r="M37" s="28">
        <f>I37+K37</f>
        <v>719816</v>
      </c>
    </row>
    <row r="38" spans="1:13">
      <c r="A38" s="33"/>
      <c r="B38" s="32" t="s">
        <v>29</v>
      </c>
      <c r="C38" s="31">
        <f>C37</f>
        <v>913</v>
      </c>
      <c r="D38" s="31" t="s">
        <v>25</v>
      </c>
      <c r="E38" s="31" t="s">
        <v>20</v>
      </c>
      <c r="F38" s="34" t="s">
        <v>50</v>
      </c>
      <c r="G38" s="31"/>
      <c r="H38" s="30">
        <f>H39</f>
        <v>335571</v>
      </c>
      <c r="I38" s="30">
        <f>I39</f>
        <v>335571</v>
      </c>
      <c r="J38" s="30">
        <f>J39</f>
        <v>0</v>
      </c>
      <c r="K38" s="30">
        <f>K39</f>
        <v>0</v>
      </c>
      <c r="L38" s="30">
        <f>L39</f>
        <v>335571</v>
      </c>
      <c r="M38" s="30">
        <f>M39</f>
        <v>335571</v>
      </c>
    </row>
    <row r="39" spans="1:13" ht="33">
      <c r="A39" s="33"/>
      <c r="B39" s="32" t="s">
        <v>11</v>
      </c>
      <c r="C39" s="31">
        <f>C38</f>
        <v>913</v>
      </c>
      <c r="D39" s="31" t="s">
        <v>25</v>
      </c>
      <c r="E39" s="31" t="s">
        <v>20</v>
      </c>
      <c r="F39" s="34" t="s">
        <v>50</v>
      </c>
      <c r="G39" s="31" t="s">
        <v>9</v>
      </c>
      <c r="H39" s="30">
        <f>340558-4987</f>
        <v>335571</v>
      </c>
      <c r="I39" s="30">
        <f>340558-4987</f>
        <v>335571</v>
      </c>
      <c r="J39" s="29"/>
      <c r="K39" s="29"/>
      <c r="L39" s="28">
        <f>H39+J39</f>
        <v>335571</v>
      </c>
      <c r="M39" s="28">
        <f>I39+K39</f>
        <v>335571</v>
      </c>
    </row>
    <row r="40" spans="1:13" ht="33">
      <c r="A40" s="33"/>
      <c r="B40" s="32" t="s">
        <v>68</v>
      </c>
      <c r="C40" s="31">
        <f>C39</f>
        <v>913</v>
      </c>
      <c r="D40" s="31" t="s">
        <v>25</v>
      </c>
      <c r="E40" s="31" t="s">
        <v>20</v>
      </c>
      <c r="F40" s="34" t="s">
        <v>67</v>
      </c>
      <c r="G40" s="31"/>
      <c r="H40" s="30">
        <f>H41</f>
        <v>10213</v>
      </c>
      <c r="I40" s="30">
        <f>I41</f>
        <v>10213</v>
      </c>
      <c r="J40" s="30">
        <f>J41</f>
        <v>0</v>
      </c>
      <c r="K40" s="30">
        <f>K41</f>
        <v>0</v>
      </c>
      <c r="L40" s="30">
        <f>L41</f>
        <v>10213</v>
      </c>
      <c r="M40" s="30">
        <f>M41</f>
        <v>10213</v>
      </c>
    </row>
    <row r="41" spans="1:13" ht="33">
      <c r="A41" s="33"/>
      <c r="B41" s="32" t="s">
        <v>11</v>
      </c>
      <c r="C41" s="31">
        <f>C40</f>
        <v>913</v>
      </c>
      <c r="D41" s="31" t="s">
        <v>25</v>
      </c>
      <c r="E41" s="31" t="s">
        <v>20</v>
      </c>
      <c r="F41" s="34" t="s">
        <v>67</v>
      </c>
      <c r="G41" s="31" t="s">
        <v>9</v>
      </c>
      <c r="H41" s="30">
        <f>10421-208</f>
        <v>10213</v>
      </c>
      <c r="I41" s="30">
        <f>10421-208</f>
        <v>10213</v>
      </c>
      <c r="J41" s="29"/>
      <c r="K41" s="29"/>
      <c r="L41" s="28">
        <f>H41+J41</f>
        <v>10213</v>
      </c>
      <c r="M41" s="28">
        <f>I41+K41</f>
        <v>10213</v>
      </c>
    </row>
    <row r="42" spans="1:13" s="25" customFormat="1" ht="18.75">
      <c r="A42" s="38"/>
      <c r="B42" s="32" t="s">
        <v>13</v>
      </c>
      <c r="C42" s="31">
        <f>C41</f>
        <v>913</v>
      </c>
      <c r="D42" s="31" t="s">
        <v>25</v>
      </c>
      <c r="E42" s="31" t="s">
        <v>20</v>
      </c>
      <c r="F42" s="34" t="s">
        <v>32</v>
      </c>
      <c r="G42" s="31"/>
      <c r="H42" s="30">
        <f>H43+H45</f>
        <v>1173</v>
      </c>
      <c r="I42" s="30">
        <f>I43+I45</f>
        <v>1173</v>
      </c>
      <c r="J42" s="30">
        <f>J43+J45</f>
        <v>0</v>
      </c>
      <c r="K42" s="30">
        <f>K43+K45</f>
        <v>0</v>
      </c>
      <c r="L42" s="30">
        <f>L43+L45</f>
        <v>1173</v>
      </c>
      <c r="M42" s="30">
        <f>M43+M45</f>
        <v>1173</v>
      </c>
    </row>
    <row r="43" spans="1:13">
      <c r="A43" s="33"/>
      <c r="B43" s="32" t="s">
        <v>36</v>
      </c>
      <c r="C43" s="31">
        <f>C42</f>
        <v>913</v>
      </c>
      <c r="D43" s="31" t="s">
        <v>25</v>
      </c>
      <c r="E43" s="31" t="s">
        <v>20</v>
      </c>
      <c r="F43" s="34" t="s">
        <v>66</v>
      </c>
      <c r="G43" s="31"/>
      <c r="H43" s="30">
        <f>H44</f>
        <v>78</v>
      </c>
      <c r="I43" s="30">
        <f>I44</f>
        <v>78</v>
      </c>
      <c r="J43" s="30">
        <f>J44</f>
        <v>0</v>
      </c>
      <c r="K43" s="30">
        <f>K44</f>
        <v>0</v>
      </c>
      <c r="L43" s="30">
        <f>L44</f>
        <v>78</v>
      </c>
      <c r="M43" s="30">
        <f>M44</f>
        <v>78</v>
      </c>
    </row>
    <row r="44" spans="1:13" ht="33">
      <c r="A44" s="33"/>
      <c r="B44" s="32" t="s">
        <v>11</v>
      </c>
      <c r="C44" s="31">
        <f>C43</f>
        <v>913</v>
      </c>
      <c r="D44" s="31" t="s">
        <v>25</v>
      </c>
      <c r="E44" s="31" t="s">
        <v>20</v>
      </c>
      <c r="F44" s="34" t="s">
        <v>66</v>
      </c>
      <c r="G44" s="31" t="s">
        <v>9</v>
      </c>
      <c r="H44" s="30">
        <v>78</v>
      </c>
      <c r="I44" s="30">
        <v>78</v>
      </c>
      <c r="J44" s="29"/>
      <c r="K44" s="29"/>
      <c r="L44" s="28">
        <f>H44+J44</f>
        <v>78</v>
      </c>
      <c r="M44" s="28">
        <f>I44+K44</f>
        <v>78</v>
      </c>
    </row>
    <row r="45" spans="1:13">
      <c r="A45" s="33"/>
      <c r="B45" s="32" t="s">
        <v>26</v>
      </c>
      <c r="C45" s="31">
        <f>C44</f>
        <v>913</v>
      </c>
      <c r="D45" s="31" t="s">
        <v>25</v>
      </c>
      <c r="E45" s="31" t="s">
        <v>20</v>
      </c>
      <c r="F45" s="34" t="s">
        <v>65</v>
      </c>
      <c r="G45" s="31"/>
      <c r="H45" s="30">
        <f>H46</f>
        <v>1095</v>
      </c>
      <c r="I45" s="30">
        <f>I46</f>
        <v>1095</v>
      </c>
      <c r="J45" s="30">
        <f>J46</f>
        <v>0</v>
      </c>
      <c r="K45" s="30">
        <f>K46</f>
        <v>0</v>
      </c>
      <c r="L45" s="30">
        <f>L46</f>
        <v>1095</v>
      </c>
      <c r="M45" s="30">
        <f>M46</f>
        <v>1095</v>
      </c>
    </row>
    <row r="46" spans="1:13" ht="33">
      <c r="A46" s="33"/>
      <c r="B46" s="32" t="s">
        <v>11</v>
      </c>
      <c r="C46" s="31">
        <f>C45</f>
        <v>913</v>
      </c>
      <c r="D46" s="31" t="s">
        <v>25</v>
      </c>
      <c r="E46" s="31" t="s">
        <v>20</v>
      </c>
      <c r="F46" s="34" t="s">
        <v>65</v>
      </c>
      <c r="G46" s="31" t="s">
        <v>9</v>
      </c>
      <c r="H46" s="30">
        <v>1095</v>
      </c>
      <c r="I46" s="30">
        <v>1095</v>
      </c>
      <c r="J46" s="29"/>
      <c r="K46" s="29"/>
      <c r="L46" s="28">
        <f>H46+J46</f>
        <v>1095</v>
      </c>
      <c r="M46" s="28">
        <f>I46+K46</f>
        <v>1095</v>
      </c>
    </row>
    <row r="47" spans="1:13">
      <c r="A47" s="35"/>
      <c r="B47" s="32" t="s">
        <v>8</v>
      </c>
      <c r="C47" s="31">
        <f>C46</f>
        <v>913</v>
      </c>
      <c r="D47" s="31" t="s">
        <v>25</v>
      </c>
      <c r="E47" s="31" t="s">
        <v>20</v>
      </c>
      <c r="F47" s="34" t="s">
        <v>7</v>
      </c>
      <c r="G47" s="31"/>
      <c r="H47" s="30">
        <f>H48+H51+H58</f>
        <v>8123</v>
      </c>
      <c r="I47" s="30">
        <f>I48+I51+I58</f>
        <v>8123</v>
      </c>
      <c r="J47" s="30">
        <f>J48+J51+J58+J61</f>
        <v>0</v>
      </c>
      <c r="K47" s="30">
        <f>K48+K51+K58+K61</f>
        <v>572</v>
      </c>
      <c r="L47" s="30">
        <f>L48+L51+L58+L61</f>
        <v>8123</v>
      </c>
      <c r="M47" s="30">
        <f>M48+M51+M58+M61</f>
        <v>8695</v>
      </c>
    </row>
    <row r="48" spans="1:13">
      <c r="A48" s="35"/>
      <c r="B48" s="32" t="s">
        <v>24</v>
      </c>
      <c r="C48" s="31">
        <f>C47</f>
        <v>913</v>
      </c>
      <c r="D48" s="31" t="s">
        <v>25</v>
      </c>
      <c r="E48" s="31" t="s">
        <v>20</v>
      </c>
      <c r="F48" s="34" t="s">
        <v>23</v>
      </c>
      <c r="G48" s="31"/>
      <c r="H48" s="30">
        <f>H49</f>
        <v>3637</v>
      </c>
      <c r="I48" s="30">
        <f>I49</f>
        <v>3637</v>
      </c>
      <c r="J48" s="30">
        <f>J49</f>
        <v>0</v>
      </c>
      <c r="K48" s="30">
        <f>K49</f>
        <v>0</v>
      </c>
      <c r="L48" s="30">
        <f>L49</f>
        <v>3637</v>
      </c>
      <c r="M48" s="30">
        <f>M49</f>
        <v>3637</v>
      </c>
    </row>
    <row r="49" spans="1:13" ht="99">
      <c r="A49" s="35"/>
      <c r="B49" s="32" t="s">
        <v>64</v>
      </c>
      <c r="C49" s="31">
        <f>C48</f>
        <v>913</v>
      </c>
      <c r="D49" s="31" t="s">
        <v>25</v>
      </c>
      <c r="E49" s="31" t="s">
        <v>20</v>
      </c>
      <c r="F49" s="34" t="s">
        <v>63</v>
      </c>
      <c r="G49" s="31"/>
      <c r="H49" s="30">
        <f>H50</f>
        <v>3637</v>
      </c>
      <c r="I49" s="30">
        <f>I50</f>
        <v>3637</v>
      </c>
      <c r="J49" s="30">
        <f>J50</f>
        <v>0</v>
      </c>
      <c r="K49" s="30">
        <f>K50</f>
        <v>0</v>
      </c>
      <c r="L49" s="30">
        <f>L50</f>
        <v>3637</v>
      </c>
      <c r="M49" s="30">
        <f>M50</f>
        <v>3637</v>
      </c>
    </row>
    <row r="50" spans="1:13" ht="33">
      <c r="A50" s="35"/>
      <c r="B50" s="32" t="s">
        <v>11</v>
      </c>
      <c r="C50" s="31">
        <f>C49</f>
        <v>913</v>
      </c>
      <c r="D50" s="31" t="s">
        <v>25</v>
      </c>
      <c r="E50" s="31" t="s">
        <v>20</v>
      </c>
      <c r="F50" s="34" t="s">
        <v>63</v>
      </c>
      <c r="G50" s="31" t="s">
        <v>9</v>
      </c>
      <c r="H50" s="30">
        <v>3637</v>
      </c>
      <c r="I50" s="30">
        <v>3637</v>
      </c>
      <c r="J50" s="29"/>
      <c r="K50" s="29"/>
      <c r="L50" s="28">
        <f>H50+J50</f>
        <v>3637</v>
      </c>
      <c r="M50" s="28">
        <f>I50+K50</f>
        <v>3637</v>
      </c>
    </row>
    <row r="51" spans="1:13">
      <c r="A51" s="33"/>
      <c r="B51" s="32" t="s">
        <v>18</v>
      </c>
      <c r="C51" s="31">
        <f>C50</f>
        <v>913</v>
      </c>
      <c r="D51" s="31" t="s">
        <v>25</v>
      </c>
      <c r="E51" s="31" t="s">
        <v>20</v>
      </c>
      <c r="F51" s="34" t="s">
        <v>17</v>
      </c>
      <c r="G51" s="31"/>
      <c r="H51" s="30">
        <f>H52+H54+H56</f>
        <v>2186</v>
      </c>
      <c r="I51" s="30">
        <f>I52+I54+I56</f>
        <v>2186</v>
      </c>
      <c r="J51" s="30">
        <f>J52+J54+J56</f>
        <v>0</v>
      </c>
      <c r="K51" s="30">
        <f>K52+K54+K56</f>
        <v>0</v>
      </c>
      <c r="L51" s="30">
        <f>L52+L54+L56</f>
        <v>2186</v>
      </c>
      <c r="M51" s="30">
        <f>M52+M54+M56</f>
        <v>2186</v>
      </c>
    </row>
    <row r="52" spans="1:13" ht="33">
      <c r="A52" s="33"/>
      <c r="B52" s="32" t="s">
        <v>62</v>
      </c>
      <c r="C52" s="31">
        <f>C51</f>
        <v>913</v>
      </c>
      <c r="D52" s="31" t="s">
        <v>25</v>
      </c>
      <c r="E52" s="31" t="s">
        <v>20</v>
      </c>
      <c r="F52" s="34" t="s">
        <v>61</v>
      </c>
      <c r="G52" s="31"/>
      <c r="H52" s="30">
        <f>H53</f>
        <v>1909</v>
      </c>
      <c r="I52" s="30">
        <f>I53</f>
        <v>1909</v>
      </c>
      <c r="J52" s="30">
        <f>J53</f>
        <v>0</v>
      </c>
      <c r="K52" s="30">
        <f>K53</f>
        <v>0</v>
      </c>
      <c r="L52" s="30">
        <f>L53</f>
        <v>1909</v>
      </c>
      <c r="M52" s="30">
        <f>M53</f>
        <v>1909</v>
      </c>
    </row>
    <row r="53" spans="1:13" ht="33">
      <c r="A53" s="33"/>
      <c r="B53" s="32" t="s">
        <v>11</v>
      </c>
      <c r="C53" s="31">
        <f>C52</f>
        <v>913</v>
      </c>
      <c r="D53" s="31" t="s">
        <v>25</v>
      </c>
      <c r="E53" s="31" t="s">
        <v>20</v>
      </c>
      <c r="F53" s="34" t="s">
        <v>61</v>
      </c>
      <c r="G53" s="31" t="s">
        <v>9</v>
      </c>
      <c r="H53" s="30">
        <v>1909</v>
      </c>
      <c r="I53" s="30">
        <v>1909</v>
      </c>
      <c r="J53" s="29"/>
      <c r="K53" s="29"/>
      <c r="L53" s="28">
        <f>H53+J53</f>
        <v>1909</v>
      </c>
      <c r="M53" s="28">
        <f>I53+K53</f>
        <v>1909</v>
      </c>
    </row>
    <row r="54" spans="1:13" ht="33">
      <c r="A54" s="35"/>
      <c r="B54" s="32" t="s">
        <v>28</v>
      </c>
      <c r="C54" s="31">
        <f>C53</f>
        <v>913</v>
      </c>
      <c r="D54" s="31" t="s">
        <v>25</v>
      </c>
      <c r="E54" s="31" t="s">
        <v>20</v>
      </c>
      <c r="F54" s="34" t="s">
        <v>27</v>
      </c>
      <c r="G54" s="31"/>
      <c r="H54" s="30">
        <f>H55</f>
        <v>249</v>
      </c>
      <c r="I54" s="30">
        <f>I55</f>
        <v>249</v>
      </c>
      <c r="J54" s="30">
        <f>J55</f>
        <v>0</v>
      </c>
      <c r="K54" s="30">
        <f>K55</f>
        <v>0</v>
      </c>
      <c r="L54" s="30">
        <f>L55</f>
        <v>249</v>
      </c>
      <c r="M54" s="30">
        <f>M55</f>
        <v>249</v>
      </c>
    </row>
    <row r="55" spans="1:13" ht="33">
      <c r="A55" s="35"/>
      <c r="B55" s="32" t="s">
        <v>11</v>
      </c>
      <c r="C55" s="31">
        <f>C54</f>
        <v>913</v>
      </c>
      <c r="D55" s="31" t="s">
        <v>25</v>
      </c>
      <c r="E55" s="31" t="s">
        <v>20</v>
      </c>
      <c r="F55" s="34" t="s">
        <v>27</v>
      </c>
      <c r="G55" s="31" t="s">
        <v>9</v>
      </c>
      <c r="H55" s="30">
        <v>249</v>
      </c>
      <c r="I55" s="30">
        <v>249</v>
      </c>
      <c r="J55" s="29"/>
      <c r="K55" s="29"/>
      <c r="L55" s="28">
        <f>H55+J55</f>
        <v>249</v>
      </c>
      <c r="M55" s="28">
        <f>I55+K55</f>
        <v>249</v>
      </c>
    </row>
    <row r="56" spans="1:13" ht="49.5">
      <c r="A56" s="35"/>
      <c r="B56" s="32" t="s">
        <v>60</v>
      </c>
      <c r="C56" s="31">
        <f>C55</f>
        <v>913</v>
      </c>
      <c r="D56" s="31" t="s">
        <v>25</v>
      </c>
      <c r="E56" s="31" t="s">
        <v>20</v>
      </c>
      <c r="F56" s="34" t="s">
        <v>59</v>
      </c>
      <c r="G56" s="31"/>
      <c r="H56" s="30">
        <f>H57</f>
        <v>28</v>
      </c>
      <c r="I56" s="30">
        <f>I57</f>
        <v>28</v>
      </c>
      <c r="J56" s="30">
        <f>J57</f>
        <v>0</v>
      </c>
      <c r="K56" s="30">
        <f>K57</f>
        <v>0</v>
      </c>
      <c r="L56" s="30">
        <f>L57</f>
        <v>28</v>
      </c>
      <c r="M56" s="30">
        <f>M57</f>
        <v>28</v>
      </c>
    </row>
    <row r="57" spans="1:13" ht="33">
      <c r="A57" s="35"/>
      <c r="B57" s="32" t="s">
        <v>11</v>
      </c>
      <c r="C57" s="31">
        <f>C56</f>
        <v>913</v>
      </c>
      <c r="D57" s="31" t="s">
        <v>25</v>
      </c>
      <c r="E57" s="31" t="s">
        <v>20</v>
      </c>
      <c r="F57" s="34" t="s">
        <v>59</v>
      </c>
      <c r="G57" s="31" t="s">
        <v>9</v>
      </c>
      <c r="H57" s="30">
        <v>28</v>
      </c>
      <c r="I57" s="30">
        <v>28</v>
      </c>
      <c r="J57" s="29"/>
      <c r="K57" s="29"/>
      <c r="L57" s="28">
        <f>H57+J57</f>
        <v>28</v>
      </c>
      <c r="M57" s="28">
        <f>I57+K57</f>
        <v>28</v>
      </c>
    </row>
    <row r="58" spans="1:13" ht="33">
      <c r="A58" s="33"/>
      <c r="B58" s="32" t="s">
        <v>22</v>
      </c>
      <c r="C58" s="31">
        <f>C57</f>
        <v>913</v>
      </c>
      <c r="D58" s="31" t="s">
        <v>25</v>
      </c>
      <c r="E58" s="31" t="s">
        <v>20</v>
      </c>
      <c r="F58" s="34" t="s">
        <v>21</v>
      </c>
      <c r="G58" s="31"/>
      <c r="H58" s="30">
        <f>H59</f>
        <v>2300</v>
      </c>
      <c r="I58" s="30">
        <f>I59</f>
        <v>2300</v>
      </c>
      <c r="J58" s="30">
        <f>J59</f>
        <v>0</v>
      </c>
      <c r="K58" s="30">
        <f>K59</f>
        <v>0</v>
      </c>
      <c r="L58" s="30">
        <f>L59</f>
        <v>2300</v>
      </c>
      <c r="M58" s="30">
        <f>M59</f>
        <v>2300</v>
      </c>
    </row>
    <row r="59" spans="1:13" ht="49.5">
      <c r="A59" s="33"/>
      <c r="B59" s="32" t="s">
        <v>58</v>
      </c>
      <c r="C59" s="31">
        <f>C58</f>
        <v>913</v>
      </c>
      <c r="D59" s="31" t="s">
        <v>25</v>
      </c>
      <c r="E59" s="31" t="s">
        <v>20</v>
      </c>
      <c r="F59" s="34" t="s">
        <v>57</v>
      </c>
      <c r="G59" s="31"/>
      <c r="H59" s="30">
        <f>H60</f>
        <v>2300</v>
      </c>
      <c r="I59" s="30">
        <f>I60</f>
        <v>2300</v>
      </c>
      <c r="J59" s="30">
        <f>J60</f>
        <v>0</v>
      </c>
      <c r="K59" s="30">
        <f>K60</f>
        <v>0</v>
      </c>
      <c r="L59" s="30">
        <f>L60</f>
        <v>2300</v>
      </c>
      <c r="M59" s="30">
        <f>M60</f>
        <v>2300</v>
      </c>
    </row>
    <row r="60" spans="1:13" ht="33">
      <c r="A60" s="33"/>
      <c r="B60" s="32" t="s">
        <v>11</v>
      </c>
      <c r="C60" s="31">
        <f>C59</f>
        <v>913</v>
      </c>
      <c r="D60" s="31" t="s">
        <v>25</v>
      </c>
      <c r="E60" s="31" t="s">
        <v>20</v>
      </c>
      <c r="F60" s="34" t="s">
        <v>57</v>
      </c>
      <c r="G60" s="31" t="s">
        <v>9</v>
      </c>
      <c r="H60" s="30">
        <v>2300</v>
      </c>
      <c r="I60" s="30">
        <v>2300</v>
      </c>
      <c r="J60" s="29"/>
      <c r="K60" s="29"/>
      <c r="L60" s="28">
        <f>H60+J60</f>
        <v>2300</v>
      </c>
      <c r="M60" s="28">
        <f>I60+K60</f>
        <v>2300</v>
      </c>
    </row>
    <row r="61" spans="1:13">
      <c r="A61" s="33"/>
      <c r="B61" s="32" t="s">
        <v>56</v>
      </c>
      <c r="C61" s="31">
        <f>C60</f>
        <v>913</v>
      </c>
      <c r="D61" s="31" t="s">
        <v>25</v>
      </c>
      <c r="E61" s="31" t="s">
        <v>20</v>
      </c>
      <c r="F61" s="34" t="s">
        <v>55</v>
      </c>
      <c r="G61" s="31"/>
      <c r="H61" s="30"/>
      <c r="I61" s="30"/>
      <c r="J61" s="29">
        <f>J62</f>
        <v>0</v>
      </c>
      <c r="K61" s="30">
        <f>K62</f>
        <v>572</v>
      </c>
      <c r="L61" s="30">
        <f>L62</f>
        <v>0</v>
      </c>
      <c r="M61" s="30">
        <f>M62</f>
        <v>572</v>
      </c>
    </row>
    <row r="62" spans="1:13" ht="33">
      <c r="A62" s="33"/>
      <c r="B62" s="32" t="s">
        <v>54</v>
      </c>
      <c r="C62" s="31">
        <f>C60</f>
        <v>913</v>
      </c>
      <c r="D62" s="31" t="s">
        <v>25</v>
      </c>
      <c r="E62" s="31" t="s">
        <v>20</v>
      </c>
      <c r="F62" s="34" t="s">
        <v>53</v>
      </c>
      <c r="G62" s="31"/>
      <c r="H62" s="30"/>
      <c r="I62" s="30"/>
      <c r="J62" s="29">
        <f>J63</f>
        <v>0</v>
      </c>
      <c r="K62" s="30">
        <f>K63</f>
        <v>572</v>
      </c>
      <c r="L62" s="30">
        <f>L63</f>
        <v>0</v>
      </c>
      <c r="M62" s="30">
        <f>M63</f>
        <v>572</v>
      </c>
    </row>
    <row r="63" spans="1:13" ht="33">
      <c r="A63" s="33"/>
      <c r="B63" s="32" t="s">
        <v>11</v>
      </c>
      <c r="C63" s="31">
        <f>C62</f>
        <v>913</v>
      </c>
      <c r="D63" s="31" t="s">
        <v>25</v>
      </c>
      <c r="E63" s="31" t="s">
        <v>20</v>
      </c>
      <c r="F63" s="34" t="s">
        <v>53</v>
      </c>
      <c r="G63" s="31" t="s">
        <v>9</v>
      </c>
      <c r="H63" s="30"/>
      <c r="I63" s="30"/>
      <c r="J63" s="29"/>
      <c r="K63" s="30">
        <v>572</v>
      </c>
      <c r="L63" s="30">
        <f>H63+J63</f>
        <v>0</v>
      </c>
      <c r="M63" s="30">
        <f>I63+K63</f>
        <v>572</v>
      </c>
    </row>
    <row r="64" spans="1:13" ht="18.75">
      <c r="A64" s="33"/>
      <c r="B64" s="37" t="s">
        <v>31</v>
      </c>
      <c r="C64" s="26">
        <f>C60</f>
        <v>913</v>
      </c>
      <c r="D64" s="26" t="s">
        <v>25</v>
      </c>
      <c r="E64" s="26" t="s">
        <v>25</v>
      </c>
      <c r="F64" s="27"/>
      <c r="G64" s="26"/>
      <c r="H64" s="36">
        <f>H65</f>
        <v>9538</v>
      </c>
      <c r="I64" s="36">
        <f>I65</f>
        <v>9538</v>
      </c>
      <c r="J64" s="36">
        <f>J65</f>
        <v>0</v>
      </c>
      <c r="K64" s="36">
        <f>K65</f>
        <v>0</v>
      </c>
      <c r="L64" s="36">
        <f>L65</f>
        <v>9538</v>
      </c>
      <c r="M64" s="36">
        <f>M65</f>
        <v>9538</v>
      </c>
    </row>
    <row r="65" spans="1:13" ht="33">
      <c r="A65" s="33"/>
      <c r="B65" s="32" t="s">
        <v>34</v>
      </c>
      <c r="C65" s="31">
        <f>C64</f>
        <v>913</v>
      </c>
      <c r="D65" s="31" t="s">
        <v>25</v>
      </c>
      <c r="E65" s="31" t="s">
        <v>25</v>
      </c>
      <c r="F65" s="34" t="s">
        <v>33</v>
      </c>
      <c r="G65" s="31"/>
      <c r="H65" s="30">
        <f>H66</f>
        <v>9538</v>
      </c>
      <c r="I65" s="30">
        <f>I66</f>
        <v>9538</v>
      </c>
      <c r="J65" s="30">
        <f>J66</f>
        <v>0</v>
      </c>
      <c r="K65" s="30">
        <f>K66</f>
        <v>0</v>
      </c>
      <c r="L65" s="30">
        <f>L66</f>
        <v>9538</v>
      </c>
      <c r="M65" s="30">
        <f>M66</f>
        <v>9538</v>
      </c>
    </row>
    <row r="66" spans="1:13" ht="33">
      <c r="A66" s="33"/>
      <c r="B66" s="32" t="s">
        <v>19</v>
      </c>
      <c r="C66" s="31">
        <f>C65</f>
        <v>913</v>
      </c>
      <c r="D66" s="31" t="s">
        <v>25</v>
      </c>
      <c r="E66" s="31" t="s">
        <v>25</v>
      </c>
      <c r="F66" s="34" t="s">
        <v>48</v>
      </c>
      <c r="G66" s="31"/>
      <c r="H66" s="30">
        <f>H67+H69</f>
        <v>9538</v>
      </c>
      <c r="I66" s="30">
        <f>I67+I69</f>
        <v>9538</v>
      </c>
      <c r="J66" s="30">
        <f>J67+J69</f>
        <v>0</v>
      </c>
      <c r="K66" s="30">
        <f>K67+K69</f>
        <v>0</v>
      </c>
      <c r="L66" s="30">
        <f>L67+L69</f>
        <v>9538</v>
      </c>
      <c r="M66" s="30">
        <f>M67+M69</f>
        <v>9538</v>
      </c>
    </row>
    <row r="67" spans="1:13">
      <c r="A67" s="33"/>
      <c r="B67" s="32" t="s">
        <v>52</v>
      </c>
      <c r="C67" s="31">
        <f>C66</f>
        <v>913</v>
      </c>
      <c r="D67" s="31" t="s">
        <v>25</v>
      </c>
      <c r="E67" s="31" t="s">
        <v>25</v>
      </c>
      <c r="F67" s="34" t="s">
        <v>51</v>
      </c>
      <c r="G67" s="31"/>
      <c r="H67" s="30">
        <f>H68</f>
        <v>6919</v>
      </c>
      <c r="I67" s="30">
        <f>I68</f>
        <v>6919</v>
      </c>
      <c r="J67" s="30">
        <f>J68</f>
        <v>0</v>
      </c>
      <c r="K67" s="30">
        <f>K68</f>
        <v>0</v>
      </c>
      <c r="L67" s="30">
        <f>L68</f>
        <v>6919</v>
      </c>
      <c r="M67" s="30">
        <f>M68</f>
        <v>6919</v>
      </c>
    </row>
    <row r="68" spans="1:13" ht="33">
      <c r="A68" s="33"/>
      <c r="B68" s="32" t="s">
        <v>11</v>
      </c>
      <c r="C68" s="31">
        <f>C67</f>
        <v>913</v>
      </c>
      <c r="D68" s="31" t="s">
        <v>25</v>
      </c>
      <c r="E68" s="31" t="s">
        <v>25</v>
      </c>
      <c r="F68" s="41" t="s">
        <v>51</v>
      </c>
      <c r="G68" s="31" t="s">
        <v>9</v>
      </c>
      <c r="H68" s="30">
        <v>6919</v>
      </c>
      <c r="I68" s="30">
        <v>6919</v>
      </c>
      <c r="J68" s="29"/>
      <c r="K68" s="29"/>
      <c r="L68" s="28">
        <f>H68+J68</f>
        <v>6919</v>
      </c>
      <c r="M68" s="28">
        <f>I68+K68</f>
        <v>6919</v>
      </c>
    </row>
    <row r="69" spans="1:13">
      <c r="A69" s="35"/>
      <c r="B69" s="32" t="s">
        <v>29</v>
      </c>
      <c r="C69" s="31">
        <f>C68</f>
        <v>913</v>
      </c>
      <c r="D69" s="31" t="s">
        <v>25</v>
      </c>
      <c r="E69" s="31" t="s">
        <v>25</v>
      </c>
      <c r="F69" s="41" t="s">
        <v>50</v>
      </c>
      <c r="G69" s="31"/>
      <c r="H69" s="30">
        <f>H70</f>
        <v>2619</v>
      </c>
      <c r="I69" s="30">
        <f>I70</f>
        <v>2619</v>
      </c>
      <c r="J69" s="30">
        <f>J70</f>
        <v>0</v>
      </c>
      <c r="K69" s="30">
        <f>K70</f>
        <v>0</v>
      </c>
      <c r="L69" s="30">
        <f>L70</f>
        <v>2619</v>
      </c>
      <c r="M69" s="30">
        <f>M70</f>
        <v>2619</v>
      </c>
    </row>
    <row r="70" spans="1:13" ht="33">
      <c r="A70" s="35"/>
      <c r="B70" s="32" t="s">
        <v>11</v>
      </c>
      <c r="C70" s="31">
        <f>C69</f>
        <v>913</v>
      </c>
      <c r="D70" s="31" t="s">
        <v>25</v>
      </c>
      <c r="E70" s="31" t="s">
        <v>25</v>
      </c>
      <c r="F70" s="41" t="s">
        <v>50</v>
      </c>
      <c r="G70" s="31" t="s">
        <v>9</v>
      </c>
      <c r="H70" s="30">
        <v>2619</v>
      </c>
      <c r="I70" s="30">
        <v>2619</v>
      </c>
      <c r="J70" s="29"/>
      <c r="K70" s="29"/>
      <c r="L70" s="28">
        <f>H70+J70</f>
        <v>2619</v>
      </c>
      <c r="M70" s="28">
        <f>I70+K70</f>
        <v>2619</v>
      </c>
    </row>
    <row r="71" spans="1:13" ht="18.75">
      <c r="A71" s="35"/>
      <c r="B71" s="37" t="s">
        <v>49</v>
      </c>
      <c r="C71" s="26">
        <f>C70</f>
        <v>913</v>
      </c>
      <c r="D71" s="26" t="s">
        <v>25</v>
      </c>
      <c r="E71" s="26" t="s">
        <v>38</v>
      </c>
      <c r="F71" s="27"/>
      <c r="G71" s="26"/>
      <c r="H71" s="36">
        <f>H72+H79+H83</f>
        <v>77543</v>
      </c>
      <c r="I71" s="36">
        <f>I72+I79+I83</f>
        <v>77543</v>
      </c>
      <c r="J71" s="36">
        <f>J72+J79+J83</f>
        <v>0</v>
      </c>
      <c r="K71" s="36">
        <f>K72+K79+K83</f>
        <v>0</v>
      </c>
      <c r="L71" s="36">
        <f>L72+L79+L83</f>
        <v>77543</v>
      </c>
      <c r="M71" s="36">
        <f>M72+M79+M83</f>
        <v>77543</v>
      </c>
    </row>
    <row r="72" spans="1:13" ht="33">
      <c r="A72" s="35"/>
      <c r="B72" s="32" t="s">
        <v>34</v>
      </c>
      <c r="C72" s="31">
        <f>C71</f>
        <v>913</v>
      </c>
      <c r="D72" s="31" t="s">
        <v>25</v>
      </c>
      <c r="E72" s="31" t="s">
        <v>38</v>
      </c>
      <c r="F72" s="41" t="s">
        <v>33</v>
      </c>
      <c r="G72" s="31"/>
      <c r="H72" s="30">
        <f>H73+H76</f>
        <v>76640</v>
      </c>
      <c r="I72" s="30">
        <f>I73+I76</f>
        <v>76640</v>
      </c>
      <c r="J72" s="30">
        <f>J73+J76</f>
        <v>0</v>
      </c>
      <c r="K72" s="30">
        <f>K73+K76</f>
        <v>0</v>
      </c>
      <c r="L72" s="30">
        <f>L73+L76</f>
        <v>76640</v>
      </c>
      <c r="M72" s="30">
        <f>M73+M76</f>
        <v>76640</v>
      </c>
    </row>
    <row r="73" spans="1:13" ht="33">
      <c r="A73" s="35"/>
      <c r="B73" s="32" t="s">
        <v>19</v>
      </c>
      <c r="C73" s="31">
        <f>C72</f>
        <v>913</v>
      </c>
      <c r="D73" s="31" t="s">
        <v>25</v>
      </c>
      <c r="E73" s="31" t="s">
        <v>38</v>
      </c>
      <c r="F73" s="41" t="s">
        <v>48</v>
      </c>
      <c r="G73" s="31"/>
      <c r="H73" s="30">
        <f>H74</f>
        <v>75380</v>
      </c>
      <c r="I73" s="30">
        <f>I74</f>
        <v>75380</v>
      </c>
      <c r="J73" s="30">
        <f>J74</f>
        <v>0</v>
      </c>
      <c r="K73" s="30">
        <f>K74</f>
        <v>0</v>
      </c>
      <c r="L73" s="30">
        <f>L74</f>
        <v>75380</v>
      </c>
      <c r="M73" s="30">
        <f>M74</f>
        <v>75380</v>
      </c>
    </row>
    <row r="74" spans="1:13" ht="33">
      <c r="A74" s="35"/>
      <c r="B74" s="32" t="s">
        <v>47</v>
      </c>
      <c r="C74" s="31">
        <f>C73</f>
        <v>913</v>
      </c>
      <c r="D74" s="31" t="s">
        <v>25</v>
      </c>
      <c r="E74" s="31" t="s">
        <v>38</v>
      </c>
      <c r="F74" s="41" t="s">
        <v>46</v>
      </c>
      <c r="G74" s="31"/>
      <c r="H74" s="30">
        <f>H75</f>
        <v>75380</v>
      </c>
      <c r="I74" s="30">
        <f>I75</f>
        <v>75380</v>
      </c>
      <c r="J74" s="30">
        <f>J75</f>
        <v>0</v>
      </c>
      <c r="K74" s="30">
        <f>K75</f>
        <v>0</v>
      </c>
      <c r="L74" s="30">
        <f>L75</f>
        <v>75380</v>
      </c>
      <c r="M74" s="30">
        <f>M75</f>
        <v>75380</v>
      </c>
    </row>
    <row r="75" spans="1:13" ht="33">
      <c r="A75" s="35"/>
      <c r="B75" s="32" t="s">
        <v>11</v>
      </c>
      <c r="C75" s="31">
        <f>C74</f>
        <v>913</v>
      </c>
      <c r="D75" s="31" t="s">
        <v>25</v>
      </c>
      <c r="E75" s="31" t="s">
        <v>38</v>
      </c>
      <c r="F75" s="41" t="s">
        <v>46</v>
      </c>
      <c r="G75" s="31" t="s">
        <v>9</v>
      </c>
      <c r="H75" s="30">
        <f>78117-2737</f>
        <v>75380</v>
      </c>
      <c r="I75" s="30">
        <f>78117-2737</f>
        <v>75380</v>
      </c>
      <c r="J75" s="29"/>
      <c r="K75" s="29"/>
      <c r="L75" s="28">
        <f>H75+J75</f>
        <v>75380</v>
      </c>
      <c r="M75" s="28">
        <f>I75+K75</f>
        <v>75380</v>
      </c>
    </row>
    <row r="76" spans="1:13">
      <c r="A76" s="35"/>
      <c r="B76" s="32" t="s">
        <v>13</v>
      </c>
      <c r="C76" s="31">
        <f>C75</f>
        <v>913</v>
      </c>
      <c r="D76" s="31" t="s">
        <v>25</v>
      </c>
      <c r="E76" s="31" t="s">
        <v>38</v>
      </c>
      <c r="F76" s="42" t="s">
        <v>32</v>
      </c>
      <c r="G76" s="31"/>
      <c r="H76" s="30">
        <f>H77</f>
        <v>1260</v>
      </c>
      <c r="I76" s="30">
        <f>I77</f>
        <v>1260</v>
      </c>
      <c r="J76" s="30">
        <f>J77</f>
        <v>0</v>
      </c>
      <c r="K76" s="30">
        <f>K77</f>
        <v>0</v>
      </c>
      <c r="L76" s="30">
        <f>L77</f>
        <v>1260</v>
      </c>
      <c r="M76" s="30">
        <f>M77</f>
        <v>1260</v>
      </c>
    </row>
    <row r="77" spans="1:13" ht="33">
      <c r="A77" s="35"/>
      <c r="B77" s="32" t="s">
        <v>41</v>
      </c>
      <c r="C77" s="31">
        <f>C76</f>
        <v>913</v>
      </c>
      <c r="D77" s="31" t="s">
        <v>25</v>
      </c>
      <c r="E77" s="31" t="s">
        <v>38</v>
      </c>
      <c r="F77" s="42" t="s">
        <v>45</v>
      </c>
      <c r="G77" s="31"/>
      <c r="H77" s="30">
        <f>H78</f>
        <v>1260</v>
      </c>
      <c r="I77" s="30">
        <f>I78</f>
        <v>1260</v>
      </c>
      <c r="J77" s="30">
        <f>J78</f>
        <v>0</v>
      </c>
      <c r="K77" s="30">
        <f>K78</f>
        <v>0</v>
      </c>
      <c r="L77" s="30">
        <f>L78</f>
        <v>1260</v>
      </c>
      <c r="M77" s="30">
        <f>M78</f>
        <v>1260</v>
      </c>
    </row>
    <row r="78" spans="1:13" ht="33">
      <c r="A78" s="35"/>
      <c r="B78" s="32" t="s">
        <v>11</v>
      </c>
      <c r="C78" s="31">
        <f>C77</f>
        <v>913</v>
      </c>
      <c r="D78" s="31" t="s">
        <v>25</v>
      </c>
      <c r="E78" s="31" t="s">
        <v>38</v>
      </c>
      <c r="F78" s="42" t="s">
        <v>45</v>
      </c>
      <c r="G78" s="31" t="s">
        <v>9</v>
      </c>
      <c r="H78" s="30">
        <v>1260</v>
      </c>
      <c r="I78" s="30">
        <v>1260</v>
      </c>
      <c r="J78" s="29"/>
      <c r="K78" s="29"/>
      <c r="L78" s="28">
        <f>H78+J78</f>
        <v>1260</v>
      </c>
      <c r="M78" s="28">
        <f>I78+K78</f>
        <v>1260</v>
      </c>
    </row>
    <row r="79" spans="1:13" ht="49.5">
      <c r="A79" s="35"/>
      <c r="B79" s="32" t="s">
        <v>44</v>
      </c>
      <c r="C79" s="31">
        <f>C78</f>
        <v>913</v>
      </c>
      <c r="D79" s="31" t="s">
        <v>25</v>
      </c>
      <c r="E79" s="31" t="s">
        <v>38</v>
      </c>
      <c r="F79" s="42" t="s">
        <v>43</v>
      </c>
      <c r="G79" s="31"/>
      <c r="H79" s="30">
        <f>H80</f>
        <v>867</v>
      </c>
      <c r="I79" s="30">
        <f>I80</f>
        <v>867</v>
      </c>
      <c r="J79" s="30">
        <f>J80</f>
        <v>0</v>
      </c>
      <c r="K79" s="30">
        <f>K80</f>
        <v>0</v>
      </c>
      <c r="L79" s="30">
        <f>L80</f>
        <v>867</v>
      </c>
      <c r="M79" s="30">
        <f>M80</f>
        <v>867</v>
      </c>
    </row>
    <row r="80" spans="1:13">
      <c r="A80" s="35"/>
      <c r="B80" s="32" t="s">
        <v>13</v>
      </c>
      <c r="C80" s="31">
        <f>C79</f>
        <v>913</v>
      </c>
      <c r="D80" s="31" t="s">
        <v>25</v>
      </c>
      <c r="E80" s="31" t="s">
        <v>38</v>
      </c>
      <c r="F80" s="42" t="s">
        <v>42</v>
      </c>
      <c r="G80" s="31"/>
      <c r="H80" s="30">
        <f>H81</f>
        <v>867</v>
      </c>
      <c r="I80" s="30">
        <f>I81</f>
        <v>867</v>
      </c>
      <c r="J80" s="30">
        <f>J81</f>
        <v>0</v>
      </c>
      <c r="K80" s="30">
        <f>K81</f>
        <v>0</v>
      </c>
      <c r="L80" s="30">
        <f>L81</f>
        <v>867</v>
      </c>
      <c r="M80" s="30">
        <f>M81</f>
        <v>867</v>
      </c>
    </row>
    <row r="81" spans="1:14" ht="33">
      <c r="A81" s="35"/>
      <c r="B81" s="32" t="s">
        <v>41</v>
      </c>
      <c r="C81" s="31">
        <f>C80</f>
        <v>913</v>
      </c>
      <c r="D81" s="31" t="s">
        <v>25</v>
      </c>
      <c r="E81" s="31" t="s">
        <v>38</v>
      </c>
      <c r="F81" s="42" t="s">
        <v>40</v>
      </c>
      <c r="G81" s="31"/>
      <c r="H81" s="30">
        <f>H82</f>
        <v>867</v>
      </c>
      <c r="I81" s="30">
        <f>I82</f>
        <v>867</v>
      </c>
      <c r="J81" s="30">
        <f>J82</f>
        <v>0</v>
      </c>
      <c r="K81" s="30">
        <f>K82</f>
        <v>0</v>
      </c>
      <c r="L81" s="30">
        <f>L82</f>
        <v>867</v>
      </c>
      <c r="M81" s="30">
        <f>M82</f>
        <v>867</v>
      </c>
    </row>
    <row r="82" spans="1:14" ht="33">
      <c r="A82" s="35"/>
      <c r="B82" s="32" t="s">
        <v>11</v>
      </c>
      <c r="C82" s="31">
        <f>C81</f>
        <v>913</v>
      </c>
      <c r="D82" s="31" t="s">
        <v>25</v>
      </c>
      <c r="E82" s="31" t="s">
        <v>38</v>
      </c>
      <c r="F82" s="42" t="s">
        <v>40</v>
      </c>
      <c r="G82" s="31" t="s">
        <v>9</v>
      </c>
      <c r="H82" s="30">
        <v>867</v>
      </c>
      <c r="I82" s="30">
        <v>867</v>
      </c>
      <c r="J82" s="29"/>
      <c r="K82" s="29"/>
      <c r="L82" s="28">
        <f>H82+J82</f>
        <v>867</v>
      </c>
      <c r="M82" s="28">
        <f>I82+K82</f>
        <v>867</v>
      </c>
    </row>
    <row r="83" spans="1:14">
      <c r="A83" s="35"/>
      <c r="B83" s="32" t="s">
        <v>8</v>
      </c>
      <c r="C83" s="31">
        <f>C82</f>
        <v>913</v>
      </c>
      <c r="D83" s="31" t="s">
        <v>25</v>
      </c>
      <c r="E83" s="31" t="s">
        <v>38</v>
      </c>
      <c r="F83" s="42" t="s">
        <v>7</v>
      </c>
      <c r="G83" s="31"/>
      <c r="H83" s="30">
        <f>H84</f>
        <v>36</v>
      </c>
      <c r="I83" s="30">
        <f>I84</f>
        <v>36</v>
      </c>
      <c r="J83" s="30">
        <f>J84</f>
        <v>0</v>
      </c>
      <c r="K83" s="30">
        <f>K84</f>
        <v>0</v>
      </c>
      <c r="L83" s="30">
        <f>L84</f>
        <v>36</v>
      </c>
      <c r="M83" s="30">
        <f>M84</f>
        <v>36</v>
      </c>
    </row>
    <row r="84" spans="1:14">
      <c r="A84" s="35"/>
      <c r="B84" s="32" t="s">
        <v>18</v>
      </c>
      <c r="C84" s="31">
        <f>C83</f>
        <v>913</v>
      </c>
      <c r="D84" s="31" t="s">
        <v>25</v>
      </c>
      <c r="E84" s="31" t="s">
        <v>38</v>
      </c>
      <c r="F84" s="42" t="s">
        <v>17</v>
      </c>
      <c r="G84" s="31"/>
      <c r="H84" s="30">
        <f>H85</f>
        <v>36</v>
      </c>
      <c r="I84" s="30">
        <f>I85</f>
        <v>36</v>
      </c>
      <c r="J84" s="30">
        <f>J85</f>
        <v>0</v>
      </c>
      <c r="K84" s="30">
        <f>K85</f>
        <v>0</v>
      </c>
      <c r="L84" s="30">
        <f>L85</f>
        <v>36</v>
      </c>
      <c r="M84" s="30">
        <f>M85</f>
        <v>36</v>
      </c>
    </row>
    <row r="85" spans="1:14" ht="49.5">
      <c r="A85" s="35"/>
      <c r="B85" s="32" t="s">
        <v>39</v>
      </c>
      <c r="C85" s="31">
        <f>C84</f>
        <v>913</v>
      </c>
      <c r="D85" s="31" t="s">
        <v>25</v>
      </c>
      <c r="E85" s="31" t="s">
        <v>38</v>
      </c>
      <c r="F85" s="42" t="s">
        <v>37</v>
      </c>
      <c r="G85" s="31"/>
      <c r="H85" s="30">
        <f>H86</f>
        <v>36</v>
      </c>
      <c r="I85" s="30">
        <f>I86</f>
        <v>36</v>
      </c>
      <c r="J85" s="30">
        <f>J86</f>
        <v>0</v>
      </c>
      <c r="K85" s="30">
        <f>K86</f>
        <v>0</v>
      </c>
      <c r="L85" s="30">
        <f>L86</f>
        <v>36</v>
      </c>
      <c r="M85" s="30">
        <f>M86</f>
        <v>36</v>
      </c>
    </row>
    <row r="86" spans="1:14" ht="33">
      <c r="A86" s="35"/>
      <c r="B86" s="32" t="s">
        <v>11</v>
      </c>
      <c r="C86" s="31">
        <f>C85</f>
        <v>913</v>
      </c>
      <c r="D86" s="31" t="s">
        <v>25</v>
      </c>
      <c r="E86" s="31" t="s">
        <v>38</v>
      </c>
      <c r="F86" s="42" t="s">
        <v>37</v>
      </c>
      <c r="G86" s="31" t="s">
        <v>9</v>
      </c>
      <c r="H86" s="30">
        <v>36</v>
      </c>
      <c r="I86" s="30">
        <v>36</v>
      </c>
      <c r="J86" s="29"/>
      <c r="K86" s="29"/>
      <c r="L86" s="28">
        <f>H86+J86</f>
        <v>36</v>
      </c>
      <c r="M86" s="28">
        <f>I86+K86</f>
        <v>36</v>
      </c>
    </row>
    <row r="87" spans="1:14" ht="18.75">
      <c r="A87" s="35"/>
      <c r="B87" s="37" t="s">
        <v>16</v>
      </c>
      <c r="C87" s="26">
        <f>C86</f>
        <v>913</v>
      </c>
      <c r="D87" s="26" t="s">
        <v>10</v>
      </c>
      <c r="E87" s="26" t="s">
        <v>4</v>
      </c>
      <c r="F87" s="27"/>
      <c r="G87" s="26"/>
      <c r="H87" s="36">
        <f>H88</f>
        <v>79766</v>
      </c>
      <c r="I87" s="36">
        <f>I88</f>
        <v>79766</v>
      </c>
      <c r="J87" s="36">
        <f>J88</f>
        <v>0</v>
      </c>
      <c r="K87" s="36">
        <f>K88</f>
        <v>0</v>
      </c>
      <c r="L87" s="36">
        <f>L88</f>
        <v>79766</v>
      </c>
      <c r="M87" s="36">
        <f>M88</f>
        <v>79766</v>
      </c>
    </row>
    <row r="88" spans="1:14" ht="66">
      <c r="A88" s="35"/>
      <c r="B88" s="32" t="s">
        <v>15</v>
      </c>
      <c r="C88" s="31">
        <f>C87</f>
        <v>913</v>
      </c>
      <c r="D88" s="31" t="s">
        <v>10</v>
      </c>
      <c r="E88" s="31" t="s">
        <v>4</v>
      </c>
      <c r="F88" s="42" t="s">
        <v>14</v>
      </c>
      <c r="G88" s="31"/>
      <c r="H88" s="30">
        <f>H89</f>
        <v>79766</v>
      </c>
      <c r="I88" s="30">
        <f>I89</f>
        <v>79766</v>
      </c>
      <c r="J88" s="30">
        <f>J89</f>
        <v>0</v>
      </c>
      <c r="K88" s="30">
        <f>K89</f>
        <v>0</v>
      </c>
      <c r="L88" s="30">
        <f>L89</f>
        <v>79766</v>
      </c>
      <c r="M88" s="30">
        <f>M89</f>
        <v>79766</v>
      </c>
    </row>
    <row r="89" spans="1:14">
      <c r="A89" s="35"/>
      <c r="B89" s="32" t="s">
        <v>13</v>
      </c>
      <c r="C89" s="31">
        <f>C88</f>
        <v>913</v>
      </c>
      <c r="D89" s="31" t="s">
        <v>10</v>
      </c>
      <c r="E89" s="31" t="s">
        <v>4</v>
      </c>
      <c r="F89" s="42" t="s">
        <v>12</v>
      </c>
      <c r="G89" s="31"/>
      <c r="H89" s="30">
        <f>H90</f>
        <v>79766</v>
      </c>
      <c r="I89" s="30">
        <f>I90</f>
        <v>79766</v>
      </c>
      <c r="J89" s="30">
        <f>J90</f>
        <v>0</v>
      </c>
      <c r="K89" s="30">
        <f>K90</f>
        <v>0</v>
      </c>
      <c r="L89" s="30">
        <f>L90</f>
        <v>79766</v>
      </c>
      <c r="M89" s="30">
        <f>M90</f>
        <v>79766</v>
      </c>
    </row>
    <row r="90" spans="1:14">
      <c r="A90" s="35"/>
      <c r="B90" s="32" t="s">
        <v>36</v>
      </c>
      <c r="C90" s="31">
        <f>C89</f>
        <v>913</v>
      </c>
      <c r="D90" s="31" t="s">
        <v>10</v>
      </c>
      <c r="E90" s="31" t="s">
        <v>4</v>
      </c>
      <c r="F90" s="42" t="s">
        <v>35</v>
      </c>
      <c r="G90" s="31"/>
      <c r="H90" s="30">
        <f>H91+H92</f>
        <v>79766</v>
      </c>
      <c r="I90" s="30">
        <f>I91+I92</f>
        <v>79766</v>
      </c>
      <c r="J90" s="30">
        <f>J91+J92</f>
        <v>0</v>
      </c>
      <c r="K90" s="30">
        <f>K91+K92</f>
        <v>0</v>
      </c>
      <c r="L90" s="30">
        <f>L91+L92</f>
        <v>79766</v>
      </c>
      <c r="M90" s="30">
        <f>M91+M92</f>
        <v>79766</v>
      </c>
    </row>
    <row r="91" spans="1:14" ht="33">
      <c r="A91" s="35"/>
      <c r="B91" s="32" t="s">
        <v>11</v>
      </c>
      <c r="C91" s="31">
        <f>C90</f>
        <v>913</v>
      </c>
      <c r="D91" s="31" t="s">
        <v>10</v>
      </c>
      <c r="E91" s="31" t="s">
        <v>4</v>
      </c>
      <c r="F91" s="42" t="s">
        <v>35</v>
      </c>
      <c r="G91" s="31" t="s">
        <v>9</v>
      </c>
      <c r="H91" s="30">
        <v>32268</v>
      </c>
      <c r="I91" s="30">
        <v>32268</v>
      </c>
      <c r="J91" s="29"/>
      <c r="K91" s="29"/>
      <c r="L91" s="28">
        <f>H91+J91</f>
        <v>32268</v>
      </c>
      <c r="M91" s="28">
        <f>I91+K91</f>
        <v>32268</v>
      </c>
    </row>
    <row r="92" spans="1:14">
      <c r="A92" s="35"/>
      <c r="B92" s="32" t="s">
        <v>6</v>
      </c>
      <c r="C92" s="31">
        <f>C91</f>
        <v>913</v>
      </c>
      <c r="D92" s="31" t="s">
        <v>10</v>
      </c>
      <c r="E92" s="31" t="s">
        <v>4</v>
      </c>
      <c r="F92" s="42" t="s">
        <v>35</v>
      </c>
      <c r="G92" s="31" t="s">
        <v>3</v>
      </c>
      <c r="H92" s="30">
        <v>47498</v>
      </c>
      <c r="I92" s="30">
        <v>47498</v>
      </c>
      <c r="J92" s="29"/>
      <c r="K92" s="29"/>
      <c r="L92" s="28">
        <f>H92+J92</f>
        <v>47498</v>
      </c>
      <c r="M92" s="28">
        <f>I92+K92</f>
        <v>47498</v>
      </c>
    </row>
    <row r="93" spans="1:14" ht="33.75" customHeight="1">
      <c r="A93" s="8"/>
      <c r="B93" s="12"/>
      <c r="C93" s="11"/>
      <c r="D93" s="11"/>
      <c r="E93" s="11"/>
      <c r="F93" s="10"/>
      <c r="G93" s="9"/>
    </row>
    <row r="94" spans="1:14" ht="24">
      <c r="A94" s="22" t="s">
        <v>2</v>
      </c>
      <c r="B94" s="22"/>
      <c r="C94" s="21"/>
      <c r="D94" s="24"/>
      <c r="E94" s="24"/>
      <c r="F94" s="24"/>
      <c r="G94" s="21"/>
      <c r="H94" s="23"/>
      <c r="I94" s="19"/>
      <c r="J94" s="19"/>
      <c r="K94" s="19"/>
      <c r="L94" s="19"/>
      <c r="M94" s="19"/>
    </row>
    <row r="95" spans="1:14" s="17" customFormat="1" ht="20.25" customHeight="1">
      <c r="A95" s="22" t="s">
        <v>1</v>
      </c>
      <c r="B95" s="22"/>
      <c r="C95" s="21"/>
      <c r="D95" s="24"/>
      <c r="E95" s="24"/>
      <c r="F95" s="24"/>
      <c r="G95" s="24"/>
      <c r="H95" s="19"/>
      <c r="I95" s="20"/>
      <c r="J95" s="19"/>
      <c r="K95" s="19"/>
      <c r="L95" s="77" t="s">
        <v>0</v>
      </c>
      <c r="M95" s="77"/>
      <c r="N95" s="18"/>
    </row>
    <row r="96" spans="1:14" ht="16.5" customHeight="1">
      <c r="G96" s="14"/>
    </row>
    <row r="97" spans="1:9" ht="16.5" customHeight="1">
      <c r="G97" s="14"/>
      <c r="I97" s="16"/>
    </row>
    <row r="98" spans="1:9" ht="16.5" customHeight="1">
      <c r="G98" s="14"/>
      <c r="H98" s="15" t="e">
        <f>#REF!-#REF!</f>
        <v>#REF!</v>
      </c>
      <c r="I98" s="15" t="e">
        <f>#REF!-#REF!</f>
        <v>#REF!</v>
      </c>
    </row>
    <row r="99" spans="1:9" ht="16.5" customHeight="1">
      <c r="G99" s="14"/>
      <c r="H99" s="2">
        <v>6640232</v>
      </c>
      <c r="I99" s="1">
        <v>6544966</v>
      </c>
    </row>
    <row r="100" spans="1:9">
      <c r="G100" s="14"/>
      <c r="H100" s="15" t="e">
        <f>H99-H98</f>
        <v>#REF!</v>
      </c>
      <c r="I100" s="15" t="e">
        <f>I99-I98</f>
        <v>#REF!</v>
      </c>
    </row>
    <row r="101" spans="1:9">
      <c r="G101" s="14"/>
      <c r="H101" s="15"/>
    </row>
    <row r="102" spans="1:9">
      <c r="A102" s="1"/>
      <c r="B102" s="1"/>
      <c r="C102" s="1"/>
      <c r="D102" s="1"/>
      <c r="E102" s="1"/>
      <c r="F102" s="1"/>
      <c r="G102" s="14"/>
      <c r="H102" s="1"/>
    </row>
    <row r="103" spans="1:9">
      <c r="A103" s="1"/>
      <c r="B103" s="1"/>
      <c r="C103" s="1"/>
      <c r="D103" s="1"/>
      <c r="E103" s="1"/>
      <c r="F103" s="1"/>
      <c r="G103" s="14"/>
      <c r="H103" s="1"/>
    </row>
    <row r="104" spans="1:9">
      <c r="A104" s="1"/>
      <c r="B104" s="1"/>
      <c r="C104" s="1"/>
      <c r="D104" s="1"/>
      <c r="E104" s="1"/>
      <c r="F104" s="1"/>
      <c r="G104" s="14"/>
      <c r="H104" s="1"/>
    </row>
    <row r="105" spans="1:9">
      <c r="A105" s="1"/>
      <c r="B105" s="1"/>
      <c r="C105" s="1"/>
      <c r="D105" s="1"/>
      <c r="E105" s="1"/>
      <c r="F105" s="1"/>
      <c r="G105" s="14"/>
      <c r="H105" s="1"/>
    </row>
    <row r="106" spans="1:9">
      <c r="A106" s="1"/>
      <c r="B106" s="1"/>
      <c r="C106" s="1"/>
      <c r="D106" s="1"/>
      <c r="E106" s="1"/>
      <c r="F106" s="1"/>
      <c r="G106" s="14"/>
      <c r="H106" s="1"/>
    </row>
    <row r="107" spans="1:9">
      <c r="A107" s="1"/>
      <c r="B107" s="1"/>
      <c r="C107" s="1"/>
      <c r="D107" s="1"/>
      <c r="E107" s="1"/>
      <c r="F107" s="1"/>
      <c r="G107" s="14"/>
      <c r="H107" s="1"/>
    </row>
    <row r="108" spans="1:9">
      <c r="A108" s="1"/>
      <c r="B108" s="1"/>
      <c r="C108" s="1"/>
      <c r="D108" s="1"/>
      <c r="E108" s="1"/>
      <c r="F108" s="1"/>
      <c r="G108" s="13"/>
      <c r="H108" s="1"/>
    </row>
    <row r="109" spans="1:9">
      <c r="A109" s="1"/>
      <c r="B109" s="1"/>
      <c r="C109" s="1"/>
      <c r="D109" s="1"/>
      <c r="E109" s="1"/>
      <c r="F109" s="1"/>
      <c r="G109" s="14"/>
      <c r="H109" s="1"/>
    </row>
    <row r="110" spans="1:9">
      <c r="A110" s="1"/>
      <c r="B110" s="1"/>
      <c r="C110" s="1"/>
      <c r="D110" s="1"/>
      <c r="E110" s="1"/>
      <c r="F110" s="1"/>
      <c r="G110" s="14"/>
      <c r="H110" s="1"/>
    </row>
    <row r="111" spans="1:9">
      <c r="A111" s="1"/>
      <c r="B111" s="1"/>
      <c r="C111" s="1"/>
      <c r="D111" s="1"/>
      <c r="E111" s="1"/>
      <c r="F111" s="1"/>
      <c r="G111" s="14"/>
      <c r="H111" s="1"/>
    </row>
    <row r="112" spans="1:9">
      <c r="A112" s="1"/>
      <c r="B112" s="1"/>
      <c r="C112" s="1"/>
      <c r="D112" s="1"/>
      <c r="E112" s="1"/>
      <c r="F112" s="1"/>
      <c r="G112" s="14"/>
      <c r="H112" s="1"/>
    </row>
    <row r="113" spans="1:8">
      <c r="A113" s="1"/>
      <c r="B113" s="1"/>
      <c r="C113" s="1"/>
      <c r="D113" s="1"/>
      <c r="E113" s="1"/>
      <c r="F113" s="1"/>
      <c r="G113" s="14"/>
      <c r="H113" s="1"/>
    </row>
    <row r="114" spans="1:8">
      <c r="A114" s="1"/>
      <c r="B114" s="1"/>
      <c r="C114" s="1"/>
      <c r="D114" s="1"/>
      <c r="E114" s="1"/>
      <c r="F114" s="1"/>
      <c r="G114" s="14"/>
      <c r="H114" s="1"/>
    </row>
    <row r="115" spans="1:8">
      <c r="A115" s="1"/>
      <c r="B115" s="1"/>
      <c r="C115" s="1"/>
      <c r="D115" s="1"/>
      <c r="E115" s="1"/>
      <c r="F115" s="1"/>
      <c r="G115" s="13"/>
      <c r="H115" s="1"/>
    </row>
    <row r="118" spans="1:8">
      <c r="A118" s="1"/>
      <c r="B118" s="12"/>
      <c r="C118" s="11"/>
      <c r="D118" s="9"/>
      <c r="E118" s="9"/>
      <c r="F118" s="10"/>
      <c r="G118" s="9"/>
      <c r="H118" s="1"/>
    </row>
    <row r="119" spans="1:8">
      <c r="A119" s="1"/>
      <c r="B119" s="8"/>
      <c r="C119" s="6"/>
      <c r="D119" s="8"/>
      <c r="E119" s="8"/>
      <c r="F119" s="7"/>
      <c r="G119" s="6"/>
      <c r="H119" s="1"/>
    </row>
  </sheetData>
  <autoFilter ref="A10:G92"/>
  <mergeCells count="18">
    <mergeCell ref="A94:B94"/>
    <mergeCell ref="A95:B95"/>
    <mergeCell ref="G10:G12"/>
    <mergeCell ref="H10:I10"/>
    <mergeCell ref="J10:K11"/>
    <mergeCell ref="L10:M10"/>
    <mergeCell ref="H11:H12"/>
    <mergeCell ref="I11:I12"/>
    <mergeCell ref="L11:L12"/>
    <mergeCell ref="M11:M12"/>
    <mergeCell ref="A10:A12"/>
    <mergeCell ref="B10:B12"/>
    <mergeCell ref="C10:C12"/>
    <mergeCell ref="D10:D12"/>
    <mergeCell ref="E10:E12"/>
    <mergeCell ref="F10:F12"/>
    <mergeCell ref="B5:M5"/>
    <mergeCell ref="A6:M8"/>
  </mergeCells>
  <pageMargins left="0.43307086614173229" right="0.19685039370078741" top="0.51181102362204722" bottom="0.31496062992125984" header="0.51181102362204722" footer="0.27559055118110237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 2015</vt:lpstr>
      <vt:lpstr>'ДО 2015'!Заголовки_для_печати</vt:lpstr>
      <vt:lpstr>'ДО 2015'!Область_печати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vanichkina</dc:creator>
  <cp:lastModifiedBy>vanichkina</cp:lastModifiedBy>
  <cp:lastPrinted>2014-06-25T06:38:26Z</cp:lastPrinted>
  <dcterms:created xsi:type="dcterms:W3CDTF">2014-06-25T06:30:05Z</dcterms:created>
  <dcterms:modified xsi:type="dcterms:W3CDTF">2014-06-25T06:40:54Z</dcterms:modified>
</cp:coreProperties>
</file>