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2019" sheetId="1" r:id="rId1"/>
  </sheets>
  <definedNames>
    <definedName name="_xlnm._FilterDatabase" localSheetId="0" hidden="1">'2019'!$A$3:$H$148</definedName>
    <definedName name="_xlnm.Print_Titles" localSheetId="0">'2019'!$3:$5</definedName>
    <definedName name="_xlnm.Print_Area" localSheetId="0">'2019'!$A$1:$BB$148</definedName>
  </definedNames>
  <calcPr calcId="145621"/>
</workbook>
</file>

<file path=xl/calcChain.xml><?xml version="1.0" encoding="utf-8"?>
<calcChain xmlns="http://schemas.openxmlformats.org/spreadsheetml/2006/main">
  <c r="BA131" i="1" l="1"/>
  <c r="BA128" i="1"/>
  <c r="BB123" i="1"/>
  <c r="BA123" i="1"/>
  <c r="BB122" i="1"/>
  <c r="BA122" i="1"/>
  <c r="BB121" i="1"/>
  <c r="BA121" i="1"/>
  <c r="BB120" i="1"/>
  <c r="BA120" i="1"/>
  <c r="BB119" i="1"/>
  <c r="BA119" i="1"/>
  <c r="BB118" i="1"/>
  <c r="BA118" i="1"/>
  <c r="BB98" i="1"/>
  <c r="BA98" i="1"/>
  <c r="BB97" i="1"/>
  <c r="BA97" i="1"/>
  <c r="BB96" i="1"/>
  <c r="BA96" i="1"/>
  <c r="BB95" i="1"/>
  <c r="BA95" i="1"/>
  <c r="BB41" i="1"/>
  <c r="BA41" i="1"/>
  <c r="BB29" i="1"/>
  <c r="BA29" i="1"/>
  <c r="BB28" i="1"/>
  <c r="BA28" i="1"/>
  <c r="BB27" i="1"/>
  <c r="BA27" i="1"/>
  <c r="BB26" i="1"/>
  <c r="BA26" i="1"/>
  <c r="BB25" i="1"/>
  <c r="BA25" i="1"/>
  <c r="AY146" i="1"/>
  <c r="AZ146" i="1"/>
  <c r="AZ145" i="1" s="1"/>
  <c r="AZ139" i="1"/>
  <c r="AY139" i="1"/>
  <c r="AY138" i="1" s="1"/>
  <c r="AX127" i="1"/>
  <c r="AX126" i="1" s="1"/>
  <c r="AY127" i="1"/>
  <c r="AZ127" i="1"/>
  <c r="AX130" i="1"/>
  <c r="AX129" i="1" s="1"/>
  <c r="AY130" i="1"/>
  <c r="AZ130" i="1"/>
  <c r="AY133" i="1"/>
  <c r="AZ133" i="1"/>
  <c r="AZ132" i="1" s="1"/>
  <c r="AY116" i="1"/>
  <c r="AZ116" i="1"/>
  <c r="AY112" i="1"/>
  <c r="AZ112" i="1"/>
  <c r="AY108" i="1"/>
  <c r="AY107" i="1" s="1"/>
  <c r="AY106" i="1" s="1"/>
  <c r="AZ108" i="1"/>
  <c r="AZ107" i="1" s="1"/>
  <c r="AZ106" i="1" s="1"/>
  <c r="AY103" i="1"/>
  <c r="AY102" i="1" s="1"/>
  <c r="AZ103" i="1"/>
  <c r="AZ102" i="1" s="1"/>
  <c r="AY92" i="1"/>
  <c r="AY91" i="1" s="1"/>
  <c r="AZ92" i="1"/>
  <c r="AY88" i="1"/>
  <c r="AY87" i="1" s="1"/>
  <c r="AZ88" i="1"/>
  <c r="AY85" i="1"/>
  <c r="AY84" i="1" s="1"/>
  <c r="AZ85" i="1"/>
  <c r="AY81" i="1"/>
  <c r="AY80" i="1" s="1"/>
  <c r="AZ81" i="1"/>
  <c r="AY78" i="1"/>
  <c r="AY77" i="1" s="1"/>
  <c r="AZ78" i="1"/>
  <c r="AZ77" i="1" s="1"/>
  <c r="AY73" i="1"/>
  <c r="AY72" i="1" s="1"/>
  <c r="AZ73" i="1"/>
  <c r="AY69" i="1"/>
  <c r="AY68" i="1" s="1"/>
  <c r="AZ69" i="1"/>
  <c r="AY66" i="1"/>
  <c r="AY65" i="1" s="1"/>
  <c r="AZ66" i="1"/>
  <c r="AY62" i="1"/>
  <c r="AY61" i="1" s="1"/>
  <c r="AZ62" i="1"/>
  <c r="AY59" i="1"/>
  <c r="AY58" i="1" s="1"/>
  <c r="AZ59" i="1"/>
  <c r="AY52" i="1"/>
  <c r="AZ52" i="1"/>
  <c r="AY47" i="1"/>
  <c r="AY46" i="1" s="1"/>
  <c r="AZ47" i="1"/>
  <c r="AZ46" i="1" s="1"/>
  <c r="AY40" i="1"/>
  <c r="AZ40" i="1"/>
  <c r="AY44" i="1"/>
  <c r="AY43" i="1" s="1"/>
  <c r="AY42" i="1" s="1"/>
  <c r="AZ44" i="1"/>
  <c r="AY33" i="1"/>
  <c r="AY32" i="1" s="1"/>
  <c r="AY31" i="1" s="1"/>
  <c r="AY30" i="1" s="1"/>
  <c r="AZ33" i="1"/>
  <c r="AZ23" i="1"/>
  <c r="AY23" i="1"/>
  <c r="AY22" i="1" s="1"/>
  <c r="AY20" i="1"/>
  <c r="AY19" i="1" s="1"/>
  <c r="AY18" i="1" s="1"/>
  <c r="AZ20" i="1"/>
  <c r="AZ19" i="1" s="1"/>
  <c r="AZ18" i="1" s="1"/>
  <c r="AY16" i="1"/>
  <c r="AY15" i="1" s="1"/>
  <c r="AY14" i="1" s="1"/>
  <c r="AZ16" i="1"/>
  <c r="AY12" i="1"/>
  <c r="AY11" i="1" s="1"/>
  <c r="AY10" i="1" s="1"/>
  <c r="AZ12" i="1"/>
  <c r="AZ126" i="1" l="1"/>
  <c r="AY137" i="1"/>
  <c r="AZ144" i="1"/>
  <c r="AZ11" i="1"/>
  <c r="AZ32" i="1"/>
  <c r="AZ39" i="1"/>
  <c r="AZ51" i="1"/>
  <c r="AZ61" i="1"/>
  <c r="AZ68" i="1"/>
  <c r="AZ111" i="1"/>
  <c r="AY129" i="1"/>
  <c r="AY126" i="1"/>
  <c r="AZ22" i="1"/>
  <c r="AZ80" i="1"/>
  <c r="AY115" i="1"/>
  <c r="AZ129" i="1"/>
  <c r="AY145" i="1"/>
  <c r="AZ15" i="1"/>
  <c r="AZ43" i="1"/>
  <c r="AZ58" i="1"/>
  <c r="AZ65" i="1"/>
  <c r="AZ72" i="1"/>
  <c r="AZ91" i="1"/>
  <c r="AZ115" i="1"/>
  <c r="AY39" i="1"/>
  <c r="AY51" i="1"/>
  <c r="AZ84" i="1"/>
  <c r="AY111" i="1"/>
  <c r="AY132" i="1"/>
  <c r="AZ138" i="1"/>
  <c r="AZ87" i="1"/>
  <c r="AZ125" i="1"/>
  <c r="AY125" i="1"/>
  <c r="AY76" i="1"/>
  <c r="AZ76" i="1"/>
  <c r="AZ57" i="1"/>
  <c r="AY57" i="1"/>
  <c r="AY9" i="1"/>
  <c r="AY124" i="1" l="1"/>
  <c r="AZ124" i="1"/>
  <c r="AY38" i="1"/>
  <c r="AY144" i="1"/>
  <c r="AZ38" i="1"/>
  <c r="AZ10" i="1"/>
  <c r="AY136" i="1"/>
  <c r="AZ14" i="1"/>
  <c r="AZ137" i="1"/>
  <c r="AY50" i="1"/>
  <c r="AZ50" i="1"/>
  <c r="AZ31" i="1"/>
  <c r="AZ143" i="1"/>
  <c r="AZ42" i="1"/>
  <c r="AY56" i="1"/>
  <c r="AY55" i="1" s="1"/>
  <c r="AY8" i="1"/>
  <c r="AZ56" i="1"/>
  <c r="AZ142" i="1" l="1"/>
  <c r="AZ30" i="1"/>
  <c r="AZ136" i="1"/>
  <c r="AZ37" i="1"/>
  <c r="AZ49" i="1"/>
  <c r="AY49" i="1"/>
  <c r="AZ9" i="1"/>
  <c r="AY143" i="1"/>
  <c r="AY37" i="1"/>
  <c r="AZ55" i="1"/>
  <c r="AT52" i="1"/>
  <c r="AT51" i="1" s="1"/>
  <c r="AT50" i="1" s="1"/>
  <c r="AT49" i="1" s="1"/>
  <c r="AU52" i="1"/>
  <c r="AU51" i="1" s="1"/>
  <c r="AU50" i="1" s="1"/>
  <c r="AU49" i="1" s="1"/>
  <c r="AV52" i="1"/>
  <c r="AV51" i="1" s="1"/>
  <c r="AV50" i="1" s="1"/>
  <c r="AV49" i="1" s="1"/>
  <c r="AS52" i="1"/>
  <c r="AS51" i="1" s="1"/>
  <c r="AS50" i="1" s="1"/>
  <c r="AS49" i="1" s="1"/>
  <c r="AX53" i="1"/>
  <c r="AW53" i="1"/>
  <c r="B51" i="1"/>
  <c r="B52" i="1" s="1"/>
  <c r="B53" i="1" s="1"/>
  <c r="AZ8" i="1" l="1"/>
  <c r="AZ36" i="1"/>
  <c r="AX52" i="1"/>
  <c r="AY36" i="1"/>
  <c r="AW52" i="1"/>
  <c r="BA53" i="1"/>
  <c r="AY142" i="1"/>
  <c r="AZ6" i="1"/>
  <c r="AY6" i="1" l="1"/>
  <c r="AX51" i="1"/>
  <c r="AW51" i="1"/>
  <c r="BA52" i="1"/>
  <c r="AW50" i="1" l="1"/>
  <c r="BA51" i="1"/>
  <c r="AX50" i="1"/>
  <c r="AW49" i="1" l="1"/>
  <c r="BA49" i="1" s="1"/>
  <c r="BA50" i="1"/>
  <c r="AX49" i="1"/>
  <c r="AX105" i="1"/>
  <c r="BB105" i="1" s="1"/>
  <c r="AW105" i="1"/>
  <c r="BA105" i="1" s="1"/>
  <c r="AX104" i="1"/>
  <c r="BB104" i="1" s="1"/>
  <c r="AW104" i="1"/>
  <c r="BA104" i="1" s="1"/>
  <c r="AT103" i="1"/>
  <c r="AT102" i="1" s="1"/>
  <c r="AU103" i="1"/>
  <c r="AU102" i="1" s="1"/>
  <c r="AV103" i="1"/>
  <c r="AV102" i="1" s="1"/>
  <c r="AS103" i="1"/>
  <c r="AS102" i="1" s="1"/>
  <c r="AW103" i="1" l="1"/>
  <c r="AX103" i="1"/>
  <c r="AW102" i="1" l="1"/>
  <c r="BA102" i="1" s="1"/>
  <c r="BA103" i="1"/>
  <c r="AX102" i="1"/>
  <c r="BB102" i="1" s="1"/>
  <c r="BB103" i="1"/>
  <c r="AV146" i="1" l="1"/>
  <c r="AV145" i="1" s="1"/>
  <c r="AV144" i="1" s="1"/>
  <c r="AV143" i="1" s="1"/>
  <c r="AV142" i="1" s="1"/>
  <c r="AU146" i="1"/>
  <c r="AU145" i="1" s="1"/>
  <c r="AU144" i="1" s="1"/>
  <c r="AU143" i="1" s="1"/>
  <c r="AU142" i="1" s="1"/>
  <c r="AT146" i="1"/>
  <c r="AT145" i="1" s="1"/>
  <c r="AT144" i="1" s="1"/>
  <c r="AT143" i="1" s="1"/>
  <c r="AT142" i="1" s="1"/>
  <c r="AS146" i="1"/>
  <c r="AS145" i="1"/>
  <c r="AS144" i="1" s="1"/>
  <c r="AS143" i="1" s="1"/>
  <c r="AS142" i="1" s="1"/>
  <c r="AV139" i="1"/>
  <c r="AV138" i="1" s="1"/>
  <c r="AV137" i="1" s="1"/>
  <c r="AV136" i="1" s="1"/>
  <c r="AU139" i="1"/>
  <c r="AU138" i="1" s="1"/>
  <c r="AU137" i="1" s="1"/>
  <c r="AU136" i="1" s="1"/>
  <c r="AT139" i="1"/>
  <c r="AT138" i="1" s="1"/>
  <c r="AT137" i="1" s="1"/>
  <c r="AT136" i="1" s="1"/>
  <c r="AS139" i="1"/>
  <c r="AS138" i="1" s="1"/>
  <c r="AS137" i="1" s="1"/>
  <c r="AS136" i="1" s="1"/>
  <c r="AV133" i="1"/>
  <c r="AV132" i="1" s="1"/>
  <c r="AU133" i="1"/>
  <c r="AU132" i="1" s="1"/>
  <c r="AT133" i="1"/>
  <c r="AT132" i="1" s="1"/>
  <c r="AS133" i="1"/>
  <c r="AS132" i="1" s="1"/>
  <c r="AW130" i="1"/>
  <c r="AV130" i="1"/>
  <c r="AV129" i="1" s="1"/>
  <c r="AU130" i="1"/>
  <c r="AU129" i="1" s="1"/>
  <c r="AT130" i="1"/>
  <c r="AS130" i="1"/>
  <c r="AS129" i="1" s="1"/>
  <c r="AT129" i="1"/>
  <c r="AW127" i="1"/>
  <c r="BA127" i="1" s="1"/>
  <c r="AV127" i="1"/>
  <c r="AV126" i="1" s="1"/>
  <c r="AU127" i="1"/>
  <c r="AU126" i="1" s="1"/>
  <c r="AT127" i="1"/>
  <c r="AS127" i="1"/>
  <c r="AS126" i="1" s="1"/>
  <c r="AW126" i="1"/>
  <c r="BA126" i="1" s="1"/>
  <c r="AT126" i="1"/>
  <c r="AV116" i="1"/>
  <c r="AU116" i="1"/>
  <c r="AT116" i="1"/>
  <c r="AT115" i="1" s="1"/>
  <c r="AS116" i="1"/>
  <c r="AS115" i="1" s="1"/>
  <c r="AV115" i="1"/>
  <c r="AU115" i="1"/>
  <c r="AV112" i="1"/>
  <c r="AU112" i="1"/>
  <c r="AU111" i="1" s="1"/>
  <c r="AT112" i="1"/>
  <c r="AT111" i="1" s="1"/>
  <c r="AS112" i="1"/>
  <c r="AS111" i="1" s="1"/>
  <c r="AV111" i="1"/>
  <c r="AV108" i="1"/>
  <c r="AU108" i="1"/>
  <c r="AT108" i="1"/>
  <c r="AT107" i="1" s="1"/>
  <c r="AT106" i="1" s="1"/>
  <c r="AS108" i="1"/>
  <c r="AS107" i="1" s="1"/>
  <c r="AS106" i="1" s="1"/>
  <c r="AV107" i="1"/>
  <c r="AV106" i="1" s="1"/>
  <c r="AU107" i="1"/>
  <c r="AU106" i="1" s="1"/>
  <c r="AV100" i="1"/>
  <c r="AU100" i="1"/>
  <c r="AT100" i="1"/>
  <c r="AT99" i="1" s="1"/>
  <c r="AS100" i="1"/>
  <c r="AS99" i="1" s="1"/>
  <c r="AV99" i="1"/>
  <c r="AU99" i="1"/>
  <c r="AV92" i="1"/>
  <c r="AU92" i="1"/>
  <c r="AT92" i="1"/>
  <c r="AT91" i="1" s="1"/>
  <c r="AS92" i="1"/>
  <c r="AS91" i="1" s="1"/>
  <c r="AV91" i="1"/>
  <c r="AU91" i="1"/>
  <c r="AV88" i="1"/>
  <c r="AV87" i="1" s="1"/>
  <c r="AU88" i="1"/>
  <c r="AT88" i="1"/>
  <c r="AT87" i="1" s="1"/>
  <c r="AS88" i="1"/>
  <c r="AS87" i="1" s="1"/>
  <c r="AU87" i="1"/>
  <c r="AV85" i="1"/>
  <c r="AV84" i="1" s="1"/>
  <c r="AU85" i="1"/>
  <c r="AU84" i="1" s="1"/>
  <c r="AT85" i="1"/>
  <c r="AT84" i="1" s="1"/>
  <c r="AS85" i="1"/>
  <c r="AS84" i="1" s="1"/>
  <c r="AV81" i="1"/>
  <c r="AV80" i="1" s="1"/>
  <c r="AU81" i="1"/>
  <c r="AU80" i="1" s="1"/>
  <c r="AT81" i="1"/>
  <c r="AT80" i="1" s="1"/>
  <c r="AS81" i="1"/>
  <c r="AS80" i="1" s="1"/>
  <c r="AV78" i="1"/>
  <c r="AU78" i="1"/>
  <c r="AT78" i="1"/>
  <c r="AT77" i="1" s="1"/>
  <c r="AS78" i="1"/>
  <c r="AS77" i="1" s="1"/>
  <c r="AV77" i="1"/>
  <c r="AU77" i="1"/>
  <c r="AV73" i="1"/>
  <c r="AV72" i="1" s="1"/>
  <c r="AU73" i="1"/>
  <c r="AU72" i="1" s="1"/>
  <c r="AT73" i="1"/>
  <c r="AT72" i="1" s="1"/>
  <c r="AS73" i="1"/>
  <c r="AS72" i="1"/>
  <c r="AV69" i="1"/>
  <c r="AV68" i="1" s="1"/>
  <c r="AU69" i="1"/>
  <c r="AU68" i="1" s="1"/>
  <c r="AT69" i="1"/>
  <c r="AT68" i="1" s="1"/>
  <c r="AS69" i="1"/>
  <c r="AS68" i="1" s="1"/>
  <c r="AV66" i="1"/>
  <c r="AU66" i="1"/>
  <c r="AT66" i="1"/>
  <c r="AT65" i="1" s="1"/>
  <c r="AS66" i="1"/>
  <c r="AS65" i="1" s="1"/>
  <c r="AV65" i="1"/>
  <c r="AU65" i="1"/>
  <c r="AV62" i="1"/>
  <c r="AV61" i="1" s="1"/>
  <c r="AU62" i="1"/>
  <c r="AU61" i="1" s="1"/>
  <c r="AT62" i="1"/>
  <c r="AT61" i="1" s="1"/>
  <c r="AS62" i="1"/>
  <c r="AS61" i="1" s="1"/>
  <c r="AV59" i="1"/>
  <c r="AV58" i="1" s="1"/>
  <c r="AU59" i="1"/>
  <c r="AU58" i="1" s="1"/>
  <c r="AT59" i="1"/>
  <c r="AT58" i="1" s="1"/>
  <c r="AS59" i="1"/>
  <c r="AS58" i="1"/>
  <c r="AV47" i="1"/>
  <c r="AV46" i="1" s="1"/>
  <c r="AU47" i="1"/>
  <c r="AU46" i="1" s="1"/>
  <c r="AT47" i="1"/>
  <c r="AT46" i="1" s="1"/>
  <c r="AS47" i="1"/>
  <c r="AS46" i="1" s="1"/>
  <c r="AV44" i="1"/>
  <c r="AU44" i="1"/>
  <c r="AU43" i="1" s="1"/>
  <c r="AU42" i="1" s="1"/>
  <c r="AT44" i="1"/>
  <c r="AT43" i="1" s="1"/>
  <c r="AT42" i="1" s="1"/>
  <c r="AS44" i="1"/>
  <c r="AS43" i="1" s="1"/>
  <c r="AS42" i="1" s="1"/>
  <c r="AV43" i="1"/>
  <c r="AV42" i="1" s="1"/>
  <c r="AX40" i="1"/>
  <c r="AW40" i="1"/>
  <c r="AV40" i="1"/>
  <c r="AV39" i="1" s="1"/>
  <c r="AV38" i="1" s="1"/>
  <c r="AU40" i="1"/>
  <c r="AU39" i="1" s="1"/>
  <c r="AU38" i="1" s="1"/>
  <c r="AT40" i="1"/>
  <c r="AT39" i="1" s="1"/>
  <c r="AT38" i="1" s="1"/>
  <c r="AS40" i="1"/>
  <c r="AS39" i="1" s="1"/>
  <c r="AS38" i="1" s="1"/>
  <c r="AV33" i="1"/>
  <c r="AV32" i="1" s="1"/>
  <c r="AV31" i="1" s="1"/>
  <c r="AV30" i="1" s="1"/>
  <c r="AU33" i="1"/>
  <c r="AU32" i="1" s="1"/>
  <c r="AU31" i="1" s="1"/>
  <c r="AU30" i="1" s="1"/>
  <c r="AT33" i="1"/>
  <c r="AT32" i="1" s="1"/>
  <c r="AT31" i="1" s="1"/>
  <c r="AT30" i="1" s="1"/>
  <c r="AS33" i="1"/>
  <c r="AS32" i="1" s="1"/>
  <c r="AS31" i="1" s="1"/>
  <c r="AS30" i="1" s="1"/>
  <c r="AV23" i="1"/>
  <c r="AU23" i="1"/>
  <c r="AT23" i="1"/>
  <c r="AT22" i="1" s="1"/>
  <c r="AS23" i="1"/>
  <c r="AS22" i="1" s="1"/>
  <c r="AV22" i="1"/>
  <c r="AU22" i="1"/>
  <c r="AV20" i="1"/>
  <c r="AV19" i="1" s="1"/>
  <c r="AV18" i="1" s="1"/>
  <c r="AU20" i="1"/>
  <c r="AU19" i="1" s="1"/>
  <c r="AU18" i="1" s="1"/>
  <c r="AT20" i="1"/>
  <c r="AT19" i="1" s="1"/>
  <c r="AT18" i="1" s="1"/>
  <c r="AS20" i="1"/>
  <c r="AS19" i="1" s="1"/>
  <c r="AS18" i="1" s="1"/>
  <c r="AV16" i="1"/>
  <c r="AV15" i="1" s="1"/>
  <c r="AV14" i="1" s="1"/>
  <c r="AU16" i="1"/>
  <c r="AU15" i="1" s="1"/>
  <c r="AU14" i="1" s="1"/>
  <c r="AT16" i="1"/>
  <c r="AT15" i="1" s="1"/>
  <c r="AT14" i="1" s="1"/>
  <c r="AS16" i="1"/>
  <c r="AS15" i="1" s="1"/>
  <c r="AS14" i="1" s="1"/>
  <c r="AV12" i="1"/>
  <c r="AV11" i="1" s="1"/>
  <c r="AV10" i="1" s="1"/>
  <c r="AU12" i="1"/>
  <c r="AU11" i="1" s="1"/>
  <c r="AU10" i="1" s="1"/>
  <c r="AT12" i="1"/>
  <c r="AT11" i="1" s="1"/>
  <c r="AT10" i="1" s="1"/>
  <c r="AS12" i="1"/>
  <c r="AS11" i="1" s="1"/>
  <c r="AS10" i="1" s="1"/>
  <c r="AP146" i="1"/>
  <c r="AP145" i="1" s="1"/>
  <c r="AP144" i="1" s="1"/>
  <c r="AP143" i="1" s="1"/>
  <c r="AP142" i="1" s="1"/>
  <c r="AO146" i="1"/>
  <c r="AN146" i="1"/>
  <c r="AN145" i="1" s="1"/>
  <c r="AN144" i="1" s="1"/>
  <c r="AN143" i="1" s="1"/>
  <c r="AN142" i="1" s="1"/>
  <c r="AM146" i="1"/>
  <c r="AM145" i="1" s="1"/>
  <c r="AM144" i="1" s="1"/>
  <c r="AM143" i="1" s="1"/>
  <c r="AM142" i="1" s="1"/>
  <c r="AO145" i="1"/>
  <c r="AO144" i="1" s="1"/>
  <c r="AO143" i="1" s="1"/>
  <c r="AO142" i="1" s="1"/>
  <c r="AP139" i="1"/>
  <c r="AO139" i="1"/>
  <c r="AN139" i="1"/>
  <c r="AN138" i="1" s="1"/>
  <c r="AN137" i="1" s="1"/>
  <c r="AN136" i="1" s="1"/>
  <c r="AM139" i="1"/>
  <c r="AM138" i="1" s="1"/>
  <c r="AM137" i="1" s="1"/>
  <c r="AM136" i="1" s="1"/>
  <c r="AP138" i="1"/>
  <c r="AP137" i="1" s="1"/>
  <c r="AP136" i="1" s="1"/>
  <c r="AO138" i="1"/>
  <c r="AO137" i="1" s="1"/>
  <c r="AO136" i="1" s="1"/>
  <c r="AP133" i="1"/>
  <c r="AO133" i="1"/>
  <c r="AN133" i="1"/>
  <c r="AN132" i="1" s="1"/>
  <c r="AM133" i="1"/>
  <c r="AM132" i="1" s="1"/>
  <c r="AP132" i="1"/>
  <c r="AO132" i="1"/>
  <c r="AR130" i="1"/>
  <c r="AR129" i="1" s="1"/>
  <c r="AQ130" i="1"/>
  <c r="AQ129" i="1" s="1"/>
  <c r="AP130" i="1"/>
  <c r="AO130" i="1"/>
  <c r="AN130" i="1"/>
  <c r="AN129" i="1" s="1"/>
  <c r="AM130" i="1"/>
  <c r="AM129" i="1" s="1"/>
  <c r="AP129" i="1"/>
  <c r="AO129" i="1"/>
  <c r="AR127" i="1"/>
  <c r="AR126" i="1" s="1"/>
  <c r="AQ127" i="1"/>
  <c r="AQ126" i="1" s="1"/>
  <c r="AP127" i="1"/>
  <c r="AO127" i="1"/>
  <c r="AN127" i="1"/>
  <c r="AN126" i="1" s="1"/>
  <c r="AN125" i="1" s="1"/>
  <c r="AN124" i="1" s="1"/>
  <c r="AM127" i="1"/>
  <c r="AM126" i="1" s="1"/>
  <c r="AM125" i="1" s="1"/>
  <c r="AM124" i="1" s="1"/>
  <c r="AP126" i="1"/>
  <c r="AP125" i="1" s="1"/>
  <c r="AP124" i="1" s="1"/>
  <c r="AO126" i="1"/>
  <c r="AO125" i="1" s="1"/>
  <c r="AO124" i="1" s="1"/>
  <c r="AP116" i="1"/>
  <c r="AP115" i="1" s="1"/>
  <c r="AO116" i="1"/>
  <c r="AO115" i="1" s="1"/>
  <c r="AN116" i="1"/>
  <c r="AN115" i="1" s="1"/>
  <c r="AM116" i="1"/>
  <c r="AM115" i="1" s="1"/>
  <c r="AP112" i="1"/>
  <c r="AP111" i="1" s="1"/>
  <c r="AO112" i="1"/>
  <c r="AO111" i="1" s="1"/>
  <c r="AN112" i="1"/>
  <c r="AN111" i="1" s="1"/>
  <c r="AM112" i="1"/>
  <c r="AM111" i="1" s="1"/>
  <c r="AP108" i="1"/>
  <c r="AP107" i="1" s="1"/>
  <c r="AP106" i="1" s="1"/>
  <c r="AO108" i="1"/>
  <c r="AO107" i="1" s="1"/>
  <c r="AO106" i="1" s="1"/>
  <c r="AN108" i="1"/>
  <c r="AN107" i="1" s="1"/>
  <c r="AN106" i="1" s="1"/>
  <c r="AM108" i="1"/>
  <c r="AM107" i="1" s="1"/>
  <c r="AM106" i="1" s="1"/>
  <c r="AP100" i="1"/>
  <c r="AP99" i="1" s="1"/>
  <c r="AO100" i="1"/>
  <c r="AO99" i="1" s="1"/>
  <c r="AN100" i="1"/>
  <c r="AN99" i="1" s="1"/>
  <c r="AM100" i="1"/>
  <c r="AM99" i="1" s="1"/>
  <c r="AP92" i="1"/>
  <c r="AP91" i="1" s="1"/>
  <c r="AO92" i="1"/>
  <c r="AO91" i="1" s="1"/>
  <c r="AN92" i="1"/>
  <c r="AN91" i="1" s="1"/>
  <c r="AM92" i="1"/>
  <c r="AM91" i="1" s="1"/>
  <c r="AP88" i="1"/>
  <c r="AP87" i="1" s="1"/>
  <c r="AO88" i="1"/>
  <c r="AO87" i="1" s="1"/>
  <c r="AN88" i="1"/>
  <c r="AN87" i="1" s="1"/>
  <c r="AM88" i="1"/>
  <c r="AM87" i="1" s="1"/>
  <c r="AP85" i="1"/>
  <c r="AO85" i="1"/>
  <c r="AN85" i="1"/>
  <c r="AN84" i="1" s="1"/>
  <c r="AM85" i="1"/>
  <c r="AM84" i="1" s="1"/>
  <c r="AP84" i="1"/>
  <c r="AO84" i="1"/>
  <c r="AP81" i="1"/>
  <c r="AO81" i="1"/>
  <c r="AN81" i="1"/>
  <c r="AN80" i="1" s="1"/>
  <c r="AM81" i="1"/>
  <c r="AM80" i="1" s="1"/>
  <c r="AP80" i="1"/>
  <c r="AO80" i="1"/>
  <c r="AP78" i="1"/>
  <c r="AP77" i="1" s="1"/>
  <c r="AO78" i="1"/>
  <c r="AO77" i="1" s="1"/>
  <c r="AN78" i="1"/>
  <c r="AN77" i="1" s="1"/>
  <c r="AM78" i="1"/>
  <c r="AM77" i="1" s="1"/>
  <c r="AP73" i="1"/>
  <c r="AO73" i="1"/>
  <c r="AN73" i="1"/>
  <c r="AN72" i="1" s="1"/>
  <c r="AM73" i="1"/>
  <c r="AM72" i="1" s="1"/>
  <c r="AP72" i="1"/>
  <c r="AO72" i="1"/>
  <c r="AP69" i="1"/>
  <c r="AO69" i="1"/>
  <c r="AN69" i="1"/>
  <c r="AN68" i="1" s="1"/>
  <c r="AM69" i="1"/>
  <c r="AM68" i="1" s="1"/>
  <c r="AP68" i="1"/>
  <c r="AO68" i="1"/>
  <c r="AP66" i="1"/>
  <c r="AP65" i="1" s="1"/>
  <c r="AO66" i="1"/>
  <c r="AO65" i="1" s="1"/>
  <c r="AN66" i="1"/>
  <c r="AN65" i="1" s="1"/>
  <c r="AM66" i="1"/>
  <c r="AM65" i="1" s="1"/>
  <c r="AP62" i="1"/>
  <c r="AP61" i="1" s="1"/>
  <c r="AO62" i="1"/>
  <c r="AO61" i="1" s="1"/>
  <c r="AN62" i="1"/>
  <c r="AN61" i="1" s="1"/>
  <c r="AM62" i="1"/>
  <c r="AM61" i="1" s="1"/>
  <c r="AP59" i="1"/>
  <c r="AO59" i="1"/>
  <c r="AN59" i="1"/>
  <c r="AN58" i="1" s="1"/>
  <c r="AM59" i="1"/>
  <c r="AM58" i="1" s="1"/>
  <c r="AP58" i="1"/>
  <c r="AO58" i="1"/>
  <c r="AP47" i="1"/>
  <c r="AO47" i="1"/>
  <c r="AO46" i="1" s="1"/>
  <c r="AN47" i="1"/>
  <c r="AN46" i="1" s="1"/>
  <c r="AM47" i="1"/>
  <c r="AM46" i="1" s="1"/>
  <c r="AP46" i="1"/>
  <c r="AP44" i="1"/>
  <c r="AP43" i="1" s="1"/>
  <c r="AP42" i="1" s="1"/>
  <c r="AO44" i="1"/>
  <c r="AO43" i="1" s="1"/>
  <c r="AO42" i="1" s="1"/>
  <c r="AN44" i="1"/>
  <c r="AN43" i="1" s="1"/>
  <c r="AN42" i="1" s="1"/>
  <c r="AM44" i="1"/>
  <c r="AM43" i="1" s="1"/>
  <c r="AM42" i="1" s="1"/>
  <c r="AR40" i="1"/>
  <c r="AR39" i="1" s="1"/>
  <c r="AR38" i="1" s="1"/>
  <c r="AQ40" i="1"/>
  <c r="AQ39" i="1" s="1"/>
  <c r="AQ38" i="1" s="1"/>
  <c r="AP40" i="1"/>
  <c r="AP39" i="1" s="1"/>
  <c r="AP38" i="1" s="1"/>
  <c r="AO40" i="1"/>
  <c r="AO39" i="1" s="1"/>
  <c r="AO38" i="1" s="1"/>
  <c r="AN40" i="1"/>
  <c r="AN39" i="1" s="1"/>
  <c r="AN38" i="1" s="1"/>
  <c r="AM40" i="1"/>
  <c r="AM39" i="1" s="1"/>
  <c r="AM38" i="1" s="1"/>
  <c r="AP33" i="1"/>
  <c r="AO33" i="1"/>
  <c r="AO32" i="1" s="1"/>
  <c r="AO31" i="1" s="1"/>
  <c r="AO30" i="1" s="1"/>
  <c r="AN33" i="1"/>
  <c r="AN32" i="1" s="1"/>
  <c r="AN31" i="1" s="1"/>
  <c r="AN30" i="1" s="1"/>
  <c r="AM33" i="1"/>
  <c r="AM32" i="1" s="1"/>
  <c r="AM31" i="1" s="1"/>
  <c r="AM30" i="1" s="1"/>
  <c r="AP32" i="1"/>
  <c r="AP31" i="1" s="1"/>
  <c r="AP30" i="1" s="1"/>
  <c r="AP23" i="1"/>
  <c r="AP22" i="1" s="1"/>
  <c r="AO23" i="1"/>
  <c r="AO22" i="1" s="1"/>
  <c r="AN23" i="1"/>
  <c r="AN22" i="1" s="1"/>
  <c r="AM23" i="1"/>
  <c r="AM22" i="1" s="1"/>
  <c r="AP20" i="1"/>
  <c r="AP19" i="1" s="1"/>
  <c r="AP18" i="1" s="1"/>
  <c r="AO20" i="1"/>
  <c r="AN20" i="1"/>
  <c r="AN19" i="1" s="1"/>
  <c r="AN18" i="1" s="1"/>
  <c r="AM20" i="1"/>
  <c r="AM19" i="1" s="1"/>
  <c r="AM18" i="1" s="1"/>
  <c r="AO19" i="1"/>
  <c r="AO18" i="1" s="1"/>
  <c r="AP16" i="1"/>
  <c r="AO16" i="1"/>
  <c r="AO15" i="1" s="1"/>
  <c r="AO14" i="1" s="1"/>
  <c r="AN16" i="1"/>
  <c r="AN15" i="1" s="1"/>
  <c r="AN14" i="1" s="1"/>
  <c r="AM16" i="1"/>
  <c r="AM15" i="1" s="1"/>
  <c r="AM14" i="1" s="1"/>
  <c r="AP15" i="1"/>
  <c r="AP14" i="1" s="1"/>
  <c r="AP12" i="1"/>
  <c r="AO12" i="1"/>
  <c r="AO11" i="1" s="1"/>
  <c r="AO10" i="1" s="1"/>
  <c r="AN12" i="1"/>
  <c r="AN11" i="1" s="1"/>
  <c r="AN10" i="1" s="1"/>
  <c r="AM12" i="1"/>
  <c r="AP11" i="1"/>
  <c r="AP10" i="1" s="1"/>
  <c r="AM11" i="1"/>
  <c r="AM10" i="1" s="1"/>
  <c r="AX39" i="1" l="1"/>
  <c r="BB40" i="1"/>
  <c r="AW39" i="1"/>
  <c r="BA40" i="1"/>
  <c r="AW129" i="1"/>
  <c r="BA129" i="1" s="1"/>
  <c r="BA130" i="1"/>
  <c r="AU37" i="1"/>
  <c r="AU36" i="1" s="1"/>
  <c r="AP9" i="1"/>
  <c r="AV9" i="1"/>
  <c r="AT125" i="1"/>
  <c r="AT124" i="1" s="1"/>
  <c r="AU125" i="1"/>
  <c r="AU124" i="1" s="1"/>
  <c r="AS37" i="1"/>
  <c r="AS36" i="1" s="1"/>
  <c r="AU9" i="1"/>
  <c r="AU8" i="1" s="1"/>
  <c r="AM37" i="1"/>
  <c r="AM36" i="1" s="1"/>
  <c r="AM9" i="1"/>
  <c r="AM8" i="1" s="1"/>
  <c r="AU76" i="1"/>
  <c r="AP37" i="1"/>
  <c r="AP36" i="1" s="1"/>
  <c r="AO76" i="1"/>
  <c r="AM57" i="1"/>
  <c r="AN76" i="1"/>
  <c r="AN37" i="1"/>
  <c r="AN36" i="1" s="1"/>
  <c r="AN9" i="1"/>
  <c r="AN8" i="1" s="1"/>
  <c r="AO37" i="1"/>
  <c r="AO36" i="1" s="1"/>
  <c r="AO57" i="1"/>
  <c r="AO56" i="1" s="1"/>
  <c r="AO55" i="1" s="1"/>
  <c r="AT37" i="1"/>
  <c r="AT36" i="1" s="1"/>
  <c r="AV76" i="1"/>
  <c r="AV125" i="1"/>
  <c r="AV124" i="1" s="1"/>
  <c r="AT57" i="1"/>
  <c r="AS9" i="1"/>
  <c r="AS8" i="1" s="1"/>
  <c r="AS57" i="1"/>
  <c r="AS125" i="1"/>
  <c r="AS124" i="1" s="1"/>
  <c r="AT9" i="1"/>
  <c r="AT8" i="1" s="1"/>
  <c r="AV8" i="1"/>
  <c r="AV37" i="1"/>
  <c r="AV36" i="1" s="1"/>
  <c r="AV57" i="1"/>
  <c r="AU57" i="1"/>
  <c r="AU56" i="1" s="1"/>
  <c r="AT76" i="1"/>
  <c r="AS76" i="1"/>
  <c r="AP8" i="1"/>
  <c r="AO9" i="1"/>
  <c r="AO8" i="1" s="1"/>
  <c r="AM76" i="1"/>
  <c r="AM56" i="1" s="1"/>
  <c r="AM55" i="1" s="1"/>
  <c r="AN57" i="1"/>
  <c r="AN56" i="1" s="1"/>
  <c r="AN55" i="1" s="1"/>
  <c r="AN6" i="1" s="1"/>
  <c r="AP57" i="1"/>
  <c r="AP76" i="1"/>
  <c r="AJ146" i="1"/>
  <c r="AJ145" i="1" s="1"/>
  <c r="AJ144" i="1" s="1"/>
  <c r="AJ143" i="1" s="1"/>
  <c r="AJ142" i="1" s="1"/>
  <c r="AI146" i="1"/>
  <c r="AI145" i="1" s="1"/>
  <c r="AI144" i="1" s="1"/>
  <c r="AI143" i="1" s="1"/>
  <c r="AI142" i="1" s="1"/>
  <c r="AH146" i="1"/>
  <c r="AH145" i="1" s="1"/>
  <c r="AH144" i="1" s="1"/>
  <c r="AH143" i="1" s="1"/>
  <c r="AH142" i="1" s="1"/>
  <c r="AG146" i="1"/>
  <c r="AG145" i="1" s="1"/>
  <c r="AG144" i="1" s="1"/>
  <c r="AG143" i="1" s="1"/>
  <c r="AG142" i="1" s="1"/>
  <c r="AJ139" i="1"/>
  <c r="AJ138" i="1" s="1"/>
  <c r="AJ137" i="1" s="1"/>
  <c r="AJ136" i="1" s="1"/>
  <c r="AI139" i="1"/>
  <c r="AI138" i="1" s="1"/>
  <c r="AI137" i="1" s="1"/>
  <c r="AI136" i="1" s="1"/>
  <c r="AH139" i="1"/>
  <c r="AH138" i="1" s="1"/>
  <c r="AH137" i="1" s="1"/>
  <c r="AH136" i="1" s="1"/>
  <c r="AG139" i="1"/>
  <c r="AG138" i="1" s="1"/>
  <c r="AG137" i="1" s="1"/>
  <c r="AG136" i="1" s="1"/>
  <c r="AJ133" i="1"/>
  <c r="AJ132" i="1" s="1"/>
  <c r="AI133" i="1"/>
  <c r="AI132" i="1" s="1"/>
  <c r="AH133" i="1"/>
  <c r="AH132" i="1" s="1"/>
  <c r="AG133" i="1"/>
  <c r="AG132" i="1" s="1"/>
  <c r="AL130" i="1"/>
  <c r="AL129" i="1" s="1"/>
  <c r="AK130" i="1"/>
  <c r="AK129" i="1" s="1"/>
  <c r="AJ130" i="1"/>
  <c r="AJ129" i="1" s="1"/>
  <c r="AI130" i="1"/>
  <c r="AI129" i="1" s="1"/>
  <c r="AH130" i="1"/>
  <c r="AH129" i="1" s="1"/>
  <c r="AG130" i="1"/>
  <c r="AG129" i="1" s="1"/>
  <c r="AL127" i="1"/>
  <c r="AL126" i="1" s="1"/>
  <c r="AK127" i="1"/>
  <c r="AK126" i="1" s="1"/>
  <c r="AJ127" i="1"/>
  <c r="AJ126" i="1" s="1"/>
  <c r="AI127" i="1"/>
  <c r="AI126" i="1" s="1"/>
  <c r="AH127" i="1"/>
  <c r="AH126" i="1" s="1"/>
  <c r="AG127" i="1"/>
  <c r="AG126" i="1" s="1"/>
  <c r="AJ116" i="1"/>
  <c r="AI116" i="1"/>
  <c r="AH116" i="1"/>
  <c r="AH115" i="1" s="1"/>
  <c r="AG116" i="1"/>
  <c r="AG115" i="1" s="1"/>
  <c r="AJ115" i="1"/>
  <c r="AI115" i="1"/>
  <c r="AJ112" i="1"/>
  <c r="AI112" i="1"/>
  <c r="AH112" i="1"/>
  <c r="AH111" i="1" s="1"/>
  <c r="AG112" i="1"/>
  <c r="AG111" i="1" s="1"/>
  <c r="AJ111" i="1"/>
  <c r="AI111" i="1"/>
  <c r="AJ108" i="1"/>
  <c r="AI108" i="1"/>
  <c r="AI107" i="1" s="1"/>
  <c r="AI106" i="1" s="1"/>
  <c r="AH108" i="1"/>
  <c r="AH107" i="1" s="1"/>
  <c r="AH106" i="1" s="1"/>
  <c r="AG108" i="1"/>
  <c r="AG107" i="1" s="1"/>
  <c r="AG106" i="1" s="1"/>
  <c r="AJ107" i="1"/>
  <c r="AJ106" i="1" s="1"/>
  <c r="AJ100" i="1"/>
  <c r="AI100" i="1"/>
  <c r="AH100" i="1"/>
  <c r="AH99" i="1" s="1"/>
  <c r="AG100" i="1"/>
  <c r="AG99" i="1" s="1"/>
  <c r="AJ99" i="1"/>
  <c r="AI99" i="1"/>
  <c r="AJ92" i="1"/>
  <c r="AI92" i="1"/>
  <c r="AH92" i="1"/>
  <c r="AH91" i="1" s="1"/>
  <c r="AG92" i="1"/>
  <c r="AG91" i="1" s="1"/>
  <c r="AJ91" i="1"/>
  <c r="AI91" i="1"/>
  <c r="AJ88" i="1"/>
  <c r="AI88" i="1"/>
  <c r="AH88" i="1"/>
  <c r="AH87" i="1" s="1"/>
  <c r="AG88" i="1"/>
  <c r="AG87" i="1" s="1"/>
  <c r="AJ87" i="1"/>
  <c r="AI87" i="1"/>
  <c r="AJ85" i="1"/>
  <c r="AJ84" i="1" s="1"/>
  <c r="AI85" i="1"/>
  <c r="AI84" i="1" s="1"/>
  <c r="AH85" i="1"/>
  <c r="AH84" i="1" s="1"/>
  <c r="AG85" i="1"/>
  <c r="AG84" i="1" s="1"/>
  <c r="AJ81" i="1"/>
  <c r="AJ80" i="1" s="1"/>
  <c r="AI81" i="1"/>
  <c r="AI80" i="1" s="1"/>
  <c r="AH81" i="1"/>
  <c r="AH80" i="1" s="1"/>
  <c r="AG81" i="1"/>
  <c r="AG80" i="1" s="1"/>
  <c r="AJ78" i="1"/>
  <c r="AI78" i="1"/>
  <c r="AH78" i="1"/>
  <c r="AH77" i="1" s="1"/>
  <c r="AG78" i="1"/>
  <c r="AG77" i="1" s="1"/>
  <c r="AJ77" i="1"/>
  <c r="AI77" i="1"/>
  <c r="AJ73" i="1"/>
  <c r="AJ72" i="1" s="1"/>
  <c r="AI73" i="1"/>
  <c r="AI72" i="1" s="1"/>
  <c r="AH73" i="1"/>
  <c r="AH72" i="1" s="1"/>
  <c r="AG73" i="1"/>
  <c r="AG72" i="1" s="1"/>
  <c r="AJ69" i="1"/>
  <c r="AJ68" i="1" s="1"/>
  <c r="AI69" i="1"/>
  <c r="AI68" i="1" s="1"/>
  <c r="AH69" i="1"/>
  <c r="AG69" i="1"/>
  <c r="AG68" i="1" s="1"/>
  <c r="AH68" i="1"/>
  <c r="AJ66" i="1"/>
  <c r="AI66" i="1"/>
  <c r="AH66" i="1"/>
  <c r="AH65" i="1" s="1"/>
  <c r="AG66" i="1"/>
  <c r="AG65" i="1" s="1"/>
  <c r="AJ65" i="1"/>
  <c r="AI65" i="1"/>
  <c r="AJ62" i="1"/>
  <c r="AI62" i="1"/>
  <c r="AH62" i="1"/>
  <c r="AH61" i="1" s="1"/>
  <c r="AG62" i="1"/>
  <c r="AG61" i="1" s="1"/>
  <c r="AJ61" i="1"/>
  <c r="AI61" i="1"/>
  <c r="AJ59" i="1"/>
  <c r="AJ58" i="1" s="1"/>
  <c r="AI59" i="1"/>
  <c r="AI58" i="1" s="1"/>
  <c r="AH59" i="1"/>
  <c r="AH58" i="1" s="1"/>
  <c r="AG59" i="1"/>
  <c r="AG58" i="1" s="1"/>
  <c r="AJ47" i="1"/>
  <c r="AJ46" i="1" s="1"/>
  <c r="AI47" i="1"/>
  <c r="AI46" i="1" s="1"/>
  <c r="AH47" i="1"/>
  <c r="AH46" i="1" s="1"/>
  <c r="AG47" i="1"/>
  <c r="AG46" i="1" s="1"/>
  <c r="AJ44" i="1"/>
  <c r="AI44" i="1"/>
  <c r="AH44" i="1"/>
  <c r="AH43" i="1" s="1"/>
  <c r="AH42" i="1" s="1"/>
  <c r="AG44" i="1"/>
  <c r="AG43" i="1" s="1"/>
  <c r="AG42" i="1" s="1"/>
  <c r="AJ43" i="1"/>
  <c r="AJ42" i="1" s="1"/>
  <c r="AI43" i="1"/>
  <c r="AI42" i="1" s="1"/>
  <c r="AL40" i="1"/>
  <c r="AL39" i="1" s="1"/>
  <c r="AL38" i="1" s="1"/>
  <c r="AK40" i="1"/>
  <c r="AK39" i="1" s="1"/>
  <c r="AK38" i="1" s="1"/>
  <c r="AJ40" i="1"/>
  <c r="AJ39" i="1" s="1"/>
  <c r="AJ38" i="1" s="1"/>
  <c r="AJ37" i="1" s="1"/>
  <c r="AJ36" i="1" s="1"/>
  <c r="AI40" i="1"/>
  <c r="AI39" i="1" s="1"/>
  <c r="AI38" i="1" s="1"/>
  <c r="AH40" i="1"/>
  <c r="AH39" i="1" s="1"/>
  <c r="AH38" i="1" s="1"/>
  <c r="AG40" i="1"/>
  <c r="AG39" i="1" s="1"/>
  <c r="AG38" i="1" s="1"/>
  <c r="AJ33" i="1"/>
  <c r="AJ32" i="1" s="1"/>
  <c r="AJ31" i="1" s="1"/>
  <c r="AJ30" i="1" s="1"/>
  <c r="AI33" i="1"/>
  <c r="AI32" i="1" s="1"/>
  <c r="AI31" i="1" s="1"/>
  <c r="AI30" i="1" s="1"/>
  <c r="AH33" i="1"/>
  <c r="AH32" i="1" s="1"/>
  <c r="AH31" i="1" s="1"/>
  <c r="AH30" i="1" s="1"/>
  <c r="AG33" i="1"/>
  <c r="AG32" i="1" s="1"/>
  <c r="AG31" i="1" s="1"/>
  <c r="AG30" i="1" s="1"/>
  <c r="AJ23" i="1"/>
  <c r="AI23" i="1"/>
  <c r="AH23" i="1"/>
  <c r="AH22" i="1" s="1"/>
  <c r="AG23" i="1"/>
  <c r="AG22" i="1" s="1"/>
  <c r="AJ22" i="1"/>
  <c r="AI22" i="1"/>
  <c r="AJ20" i="1"/>
  <c r="AJ19" i="1" s="1"/>
  <c r="AJ18" i="1" s="1"/>
  <c r="AI20" i="1"/>
  <c r="AI19" i="1" s="1"/>
  <c r="AI18" i="1" s="1"/>
  <c r="AH20" i="1"/>
  <c r="AH19" i="1" s="1"/>
  <c r="AH18" i="1" s="1"/>
  <c r="AG20" i="1"/>
  <c r="AG19" i="1" s="1"/>
  <c r="AG18" i="1" s="1"/>
  <c r="AJ16" i="1"/>
  <c r="AJ15" i="1" s="1"/>
  <c r="AJ14" i="1" s="1"/>
  <c r="AI16" i="1"/>
  <c r="AI15" i="1" s="1"/>
  <c r="AI14" i="1" s="1"/>
  <c r="AH16" i="1"/>
  <c r="AH15" i="1" s="1"/>
  <c r="AH14" i="1" s="1"/>
  <c r="AG16" i="1"/>
  <c r="AG15" i="1" s="1"/>
  <c r="AG14" i="1" s="1"/>
  <c r="AJ12" i="1"/>
  <c r="AJ11" i="1" s="1"/>
  <c r="AJ10" i="1" s="1"/>
  <c r="AI12" i="1"/>
  <c r="AI11" i="1" s="1"/>
  <c r="AI10" i="1" s="1"/>
  <c r="AH12" i="1"/>
  <c r="AH11" i="1" s="1"/>
  <c r="AH10" i="1" s="1"/>
  <c r="AG12" i="1"/>
  <c r="AG11" i="1" s="1"/>
  <c r="AG10" i="1" s="1"/>
  <c r="AW38" i="1" l="1"/>
  <c r="BA38" i="1" s="1"/>
  <c r="BA39" i="1"/>
  <c r="AX38" i="1"/>
  <c r="BB38" i="1" s="1"/>
  <c r="BB39" i="1"/>
  <c r="AU55" i="1"/>
  <c r="AU6" i="1" s="1"/>
  <c r="AO6" i="1"/>
  <c r="AT56" i="1"/>
  <c r="AT55" i="1" s="1"/>
  <c r="AS56" i="1"/>
  <c r="AH9" i="1"/>
  <c r="AH8" i="1" s="1"/>
  <c r="AS55" i="1"/>
  <c r="AS6" i="1" s="1"/>
  <c r="AI9" i="1"/>
  <c r="AG37" i="1"/>
  <c r="AG36" i="1" s="1"/>
  <c r="AI125" i="1"/>
  <c r="AI124" i="1" s="1"/>
  <c r="AV56" i="1"/>
  <c r="AV55" i="1" s="1"/>
  <c r="AV6" i="1" s="1"/>
  <c r="AJ9" i="1"/>
  <c r="AJ8" i="1" s="1"/>
  <c r="AH37" i="1"/>
  <c r="AH36" i="1" s="1"/>
  <c r="AT6" i="1"/>
  <c r="AM6" i="1"/>
  <c r="AP56" i="1"/>
  <c r="AP55" i="1" s="1"/>
  <c r="AP6" i="1" s="1"/>
  <c r="AI76" i="1"/>
  <c r="AH57" i="1"/>
  <c r="AJ57" i="1"/>
  <c r="AH125" i="1"/>
  <c r="AH124" i="1" s="1"/>
  <c r="AG57" i="1"/>
  <c r="AG125" i="1"/>
  <c r="AG124" i="1" s="1"/>
  <c r="AG9" i="1"/>
  <c r="AG8" i="1" s="1"/>
  <c r="AI8" i="1"/>
  <c r="AI37" i="1"/>
  <c r="AI36" i="1" s="1"/>
  <c r="AI57" i="1"/>
  <c r="AJ76" i="1"/>
  <c r="AH76" i="1"/>
  <c r="AJ125" i="1"/>
  <c r="AJ124" i="1" s="1"/>
  <c r="AG76" i="1"/>
  <c r="AG56" i="1" s="1"/>
  <c r="AG55" i="1" s="1"/>
  <c r="AI56" i="1" l="1"/>
  <c r="AI55" i="1" s="1"/>
  <c r="AH56" i="1"/>
  <c r="AH55" i="1" s="1"/>
  <c r="AH6" i="1" s="1"/>
  <c r="AJ56" i="1"/>
  <c r="AJ55" i="1" s="1"/>
  <c r="AJ6" i="1" s="1"/>
  <c r="AI6" i="1"/>
  <c r="AG6" i="1"/>
  <c r="AD146" i="1" l="1"/>
  <c r="AD145" i="1" s="1"/>
  <c r="AD144" i="1" s="1"/>
  <c r="AD143" i="1" s="1"/>
  <c r="AD142" i="1" s="1"/>
  <c r="AC146" i="1"/>
  <c r="AC145" i="1" s="1"/>
  <c r="AC144" i="1" s="1"/>
  <c r="AC143" i="1" s="1"/>
  <c r="AC142" i="1" s="1"/>
  <c r="AB146" i="1"/>
  <c r="AB145" i="1" s="1"/>
  <c r="AB144" i="1" s="1"/>
  <c r="AB143" i="1" s="1"/>
  <c r="AB142" i="1" s="1"/>
  <c r="AA146" i="1"/>
  <c r="AA145" i="1" s="1"/>
  <c r="AA144" i="1" s="1"/>
  <c r="AA143" i="1" s="1"/>
  <c r="AA142" i="1" s="1"/>
  <c r="AD139" i="1"/>
  <c r="AD138" i="1" s="1"/>
  <c r="AD137" i="1" s="1"/>
  <c r="AD136" i="1" s="1"/>
  <c r="AC139" i="1"/>
  <c r="AC138" i="1" s="1"/>
  <c r="AC137" i="1" s="1"/>
  <c r="AC136" i="1" s="1"/>
  <c r="AB139" i="1"/>
  <c r="AB138" i="1" s="1"/>
  <c r="AB137" i="1" s="1"/>
  <c r="AB136" i="1" s="1"/>
  <c r="AA139" i="1"/>
  <c r="AA138" i="1" s="1"/>
  <c r="AA137" i="1" s="1"/>
  <c r="AA136" i="1" s="1"/>
  <c r="AD133" i="1"/>
  <c r="AD132" i="1" s="1"/>
  <c r="AC133" i="1"/>
  <c r="AC132" i="1" s="1"/>
  <c r="AB133" i="1"/>
  <c r="AB132" i="1" s="1"/>
  <c r="AA133" i="1"/>
  <c r="AA132" i="1" s="1"/>
  <c r="AF130" i="1"/>
  <c r="AF129" i="1" s="1"/>
  <c r="AE130" i="1"/>
  <c r="AE129" i="1" s="1"/>
  <c r="AD130" i="1"/>
  <c r="AD129" i="1" s="1"/>
  <c r="AC130" i="1"/>
  <c r="AC129" i="1" s="1"/>
  <c r="AB130" i="1"/>
  <c r="AB129" i="1" s="1"/>
  <c r="AA130" i="1"/>
  <c r="AA129" i="1" s="1"/>
  <c r="AF127" i="1"/>
  <c r="AF126" i="1" s="1"/>
  <c r="AE127" i="1"/>
  <c r="AE126" i="1" s="1"/>
  <c r="AD127" i="1"/>
  <c r="AD126" i="1" s="1"/>
  <c r="AC127" i="1"/>
  <c r="AC126" i="1" s="1"/>
  <c r="AB127" i="1"/>
  <c r="AB126" i="1" s="1"/>
  <c r="AA127" i="1"/>
  <c r="AA126" i="1" s="1"/>
  <c r="AD116" i="1"/>
  <c r="AD115" i="1" s="1"/>
  <c r="AC116" i="1"/>
  <c r="AC115" i="1" s="1"/>
  <c r="AB116" i="1"/>
  <c r="AB115" i="1" s="1"/>
  <c r="AA116" i="1"/>
  <c r="AA115" i="1" s="1"/>
  <c r="AD112" i="1"/>
  <c r="AC112" i="1"/>
  <c r="AB112" i="1"/>
  <c r="AB111" i="1" s="1"/>
  <c r="AA112" i="1"/>
  <c r="AA111" i="1" s="1"/>
  <c r="AD111" i="1"/>
  <c r="AC111" i="1"/>
  <c r="AD108" i="1"/>
  <c r="AC108" i="1"/>
  <c r="AC107" i="1" s="1"/>
  <c r="AC106" i="1" s="1"/>
  <c r="AB108" i="1"/>
  <c r="AB107" i="1" s="1"/>
  <c r="AB106" i="1" s="1"/>
  <c r="AA108" i="1"/>
  <c r="AA107" i="1" s="1"/>
  <c r="AA106" i="1" s="1"/>
  <c r="AD107" i="1"/>
  <c r="AD106" i="1" s="1"/>
  <c r="AD100" i="1"/>
  <c r="AD99" i="1" s="1"/>
  <c r="AC100" i="1"/>
  <c r="AC99" i="1" s="1"/>
  <c r="AB100" i="1"/>
  <c r="AB99" i="1" s="1"/>
  <c r="AA100" i="1"/>
  <c r="AA99" i="1" s="1"/>
  <c r="AD92" i="1"/>
  <c r="AC92" i="1"/>
  <c r="AB92" i="1"/>
  <c r="AB91" i="1" s="1"/>
  <c r="AA92" i="1"/>
  <c r="AA91" i="1" s="1"/>
  <c r="AD91" i="1"/>
  <c r="AC91" i="1"/>
  <c r="AD88" i="1"/>
  <c r="AC88" i="1"/>
  <c r="AB88" i="1"/>
  <c r="AB87" i="1" s="1"/>
  <c r="AA88" i="1"/>
  <c r="AA87" i="1" s="1"/>
  <c r="AD87" i="1"/>
  <c r="AC87" i="1"/>
  <c r="AD85" i="1"/>
  <c r="AD84" i="1" s="1"/>
  <c r="AC85" i="1"/>
  <c r="AC84" i="1" s="1"/>
  <c r="AB85" i="1"/>
  <c r="AB84" i="1" s="1"/>
  <c r="AA85" i="1"/>
  <c r="AA84" i="1" s="1"/>
  <c r="AD81" i="1"/>
  <c r="AD80" i="1" s="1"/>
  <c r="AC81" i="1"/>
  <c r="AC80" i="1" s="1"/>
  <c r="AB81" i="1"/>
  <c r="AB80" i="1" s="1"/>
  <c r="AA81" i="1"/>
  <c r="AA80" i="1" s="1"/>
  <c r="AD78" i="1"/>
  <c r="AC78" i="1"/>
  <c r="AB78" i="1"/>
  <c r="AB77" i="1" s="1"/>
  <c r="AA78" i="1"/>
  <c r="AA77" i="1" s="1"/>
  <c r="AD77" i="1"/>
  <c r="AC77" i="1"/>
  <c r="AD73" i="1"/>
  <c r="AD72" i="1" s="1"/>
  <c r="AC73" i="1"/>
  <c r="AC72" i="1" s="1"/>
  <c r="AB73" i="1"/>
  <c r="AB72" i="1" s="1"/>
  <c r="AA73" i="1"/>
  <c r="AA72" i="1" s="1"/>
  <c r="AD69" i="1"/>
  <c r="AD68" i="1" s="1"/>
  <c r="AC69" i="1"/>
  <c r="AC68" i="1" s="1"/>
  <c r="AB69" i="1"/>
  <c r="AB68" i="1" s="1"/>
  <c r="AA69" i="1"/>
  <c r="AA68" i="1" s="1"/>
  <c r="AD66" i="1"/>
  <c r="AD65" i="1" s="1"/>
  <c r="AC66" i="1"/>
  <c r="AC65" i="1" s="1"/>
  <c r="AB66" i="1"/>
  <c r="AB65" i="1" s="1"/>
  <c r="AA66" i="1"/>
  <c r="AA65" i="1" s="1"/>
  <c r="AD62" i="1"/>
  <c r="AC62" i="1"/>
  <c r="AC61" i="1" s="1"/>
  <c r="AB62" i="1"/>
  <c r="AB61" i="1" s="1"/>
  <c r="AA62" i="1"/>
  <c r="AA61" i="1" s="1"/>
  <c r="AD61" i="1"/>
  <c r="AD59" i="1"/>
  <c r="AD58" i="1" s="1"/>
  <c r="AC59" i="1"/>
  <c r="AC58" i="1" s="1"/>
  <c r="AB59" i="1"/>
  <c r="AB58" i="1" s="1"/>
  <c r="AA59" i="1"/>
  <c r="AA58" i="1" s="1"/>
  <c r="AD47" i="1"/>
  <c r="AD46" i="1" s="1"/>
  <c r="AC47" i="1"/>
  <c r="AC46" i="1" s="1"/>
  <c r="AB47" i="1"/>
  <c r="AB46" i="1" s="1"/>
  <c r="AA47" i="1"/>
  <c r="AA46" i="1" s="1"/>
  <c r="AD44" i="1"/>
  <c r="AD43" i="1" s="1"/>
  <c r="AD42" i="1" s="1"/>
  <c r="AC44" i="1"/>
  <c r="AC43" i="1" s="1"/>
  <c r="AC42" i="1" s="1"/>
  <c r="AB44" i="1"/>
  <c r="AB43" i="1" s="1"/>
  <c r="AB42" i="1" s="1"/>
  <c r="AA44" i="1"/>
  <c r="AA43" i="1" s="1"/>
  <c r="AA42" i="1" s="1"/>
  <c r="AF40" i="1"/>
  <c r="AF39" i="1" s="1"/>
  <c r="AF38" i="1" s="1"/>
  <c r="AE40" i="1"/>
  <c r="AE39" i="1" s="1"/>
  <c r="AE38" i="1" s="1"/>
  <c r="AD40" i="1"/>
  <c r="AD39" i="1" s="1"/>
  <c r="AD38" i="1" s="1"/>
  <c r="AC40" i="1"/>
  <c r="AC39" i="1" s="1"/>
  <c r="AC38" i="1" s="1"/>
  <c r="AB40" i="1"/>
  <c r="AB39" i="1" s="1"/>
  <c r="AB38" i="1" s="1"/>
  <c r="AA40" i="1"/>
  <c r="AA39" i="1" s="1"/>
  <c r="AA38" i="1" s="1"/>
  <c r="AD33" i="1"/>
  <c r="AD32" i="1" s="1"/>
  <c r="AD31" i="1" s="1"/>
  <c r="AD30" i="1" s="1"/>
  <c r="AC33" i="1"/>
  <c r="AC32" i="1" s="1"/>
  <c r="AC31" i="1" s="1"/>
  <c r="AC30" i="1" s="1"/>
  <c r="AB33" i="1"/>
  <c r="AB32" i="1" s="1"/>
  <c r="AB31" i="1" s="1"/>
  <c r="AB30" i="1" s="1"/>
  <c r="AA33" i="1"/>
  <c r="AA32" i="1" s="1"/>
  <c r="AA31" i="1" s="1"/>
  <c r="AA30" i="1" s="1"/>
  <c r="AD23" i="1"/>
  <c r="AD22" i="1" s="1"/>
  <c r="AC23" i="1"/>
  <c r="AC22" i="1" s="1"/>
  <c r="AB23" i="1"/>
  <c r="AB22" i="1" s="1"/>
  <c r="AA23" i="1"/>
  <c r="AA22" i="1" s="1"/>
  <c r="AD20" i="1"/>
  <c r="AD19" i="1" s="1"/>
  <c r="AD18" i="1" s="1"/>
  <c r="AC20" i="1"/>
  <c r="AC19" i="1" s="1"/>
  <c r="AC18" i="1" s="1"/>
  <c r="AB20" i="1"/>
  <c r="AB19" i="1" s="1"/>
  <c r="AB18" i="1" s="1"/>
  <c r="AA20" i="1"/>
  <c r="AA19" i="1" s="1"/>
  <c r="AA18" i="1" s="1"/>
  <c r="AD16" i="1"/>
  <c r="AD15" i="1" s="1"/>
  <c r="AD14" i="1" s="1"/>
  <c r="AC16" i="1"/>
  <c r="AC15" i="1" s="1"/>
  <c r="AC14" i="1" s="1"/>
  <c r="AB16" i="1"/>
  <c r="AB15" i="1" s="1"/>
  <c r="AB14" i="1" s="1"/>
  <c r="AA16" i="1"/>
  <c r="AA15" i="1" s="1"/>
  <c r="AA14" i="1" s="1"/>
  <c r="AD12" i="1"/>
  <c r="AD11" i="1" s="1"/>
  <c r="AD10" i="1" s="1"/>
  <c r="AC12" i="1"/>
  <c r="AC11" i="1" s="1"/>
  <c r="AC10" i="1" s="1"/>
  <c r="AB12" i="1"/>
  <c r="AB11" i="1" s="1"/>
  <c r="AB10" i="1" s="1"/>
  <c r="AA12" i="1"/>
  <c r="AA11" i="1" s="1"/>
  <c r="AA10" i="1" s="1"/>
  <c r="AC37" i="1" l="1"/>
  <c r="AC36" i="1" s="1"/>
  <c r="AD9" i="1"/>
  <c r="AD8" i="1" s="1"/>
  <c r="AD125" i="1"/>
  <c r="AD124" i="1" s="1"/>
  <c r="AB37" i="1"/>
  <c r="AB36" i="1" s="1"/>
  <c r="AC57" i="1"/>
  <c r="AA57" i="1"/>
  <c r="AD76" i="1"/>
  <c r="AA37" i="1"/>
  <c r="AA36" i="1" s="1"/>
  <c r="AB125" i="1"/>
  <c r="AB124" i="1" s="1"/>
  <c r="AB57" i="1"/>
  <c r="AA125" i="1"/>
  <c r="AA124" i="1" s="1"/>
  <c r="AA9" i="1"/>
  <c r="AA8" i="1" s="1"/>
  <c r="AD37" i="1"/>
  <c r="AD36" i="1" s="1"/>
  <c r="AD57" i="1"/>
  <c r="AC9" i="1"/>
  <c r="AC8" i="1" s="1"/>
  <c r="AB76" i="1"/>
  <c r="AB56" i="1" s="1"/>
  <c r="AB9" i="1"/>
  <c r="AB8" i="1" s="1"/>
  <c r="AC76" i="1"/>
  <c r="AA76" i="1"/>
  <c r="AC125" i="1"/>
  <c r="AC124" i="1" s="1"/>
  <c r="AA56" i="1" l="1"/>
  <c r="AA55" i="1" s="1"/>
  <c r="AA6" i="1" s="1"/>
  <c r="AC56" i="1"/>
  <c r="AC55" i="1" s="1"/>
  <c r="AC6" i="1" s="1"/>
  <c r="AB55" i="1"/>
  <c r="AB6" i="1" s="1"/>
  <c r="AD56" i="1"/>
  <c r="AD55" i="1" s="1"/>
  <c r="AD6" i="1" s="1"/>
  <c r="Z48" i="1" l="1"/>
  <c r="Y48" i="1"/>
  <c r="V47" i="1"/>
  <c r="V46" i="1" s="1"/>
  <c r="W47" i="1"/>
  <c r="W46" i="1" s="1"/>
  <c r="X47" i="1"/>
  <c r="X46" i="1" s="1"/>
  <c r="U47" i="1"/>
  <c r="U46" i="1" s="1"/>
  <c r="B48" i="1"/>
  <c r="Z101" i="1"/>
  <c r="Y101" i="1"/>
  <c r="V100" i="1"/>
  <c r="V99" i="1" s="1"/>
  <c r="W100" i="1"/>
  <c r="W99" i="1" s="1"/>
  <c r="X100" i="1"/>
  <c r="X99" i="1" s="1"/>
  <c r="U100" i="1"/>
  <c r="U99" i="1" s="1"/>
  <c r="V23" i="1"/>
  <c r="V22" i="1" s="1"/>
  <c r="W23" i="1"/>
  <c r="W22" i="1" s="1"/>
  <c r="X23" i="1"/>
  <c r="X22" i="1" s="1"/>
  <c r="U23" i="1"/>
  <c r="U22" i="1" s="1"/>
  <c r="Z24" i="1"/>
  <c r="Y24" i="1"/>
  <c r="Z117" i="1"/>
  <c r="Y117" i="1"/>
  <c r="V116" i="1"/>
  <c r="V115" i="1" s="1"/>
  <c r="W116" i="1"/>
  <c r="W115" i="1" s="1"/>
  <c r="X116" i="1"/>
  <c r="X115" i="1" s="1"/>
  <c r="U116" i="1"/>
  <c r="U115" i="1" s="1"/>
  <c r="Y116" i="1" l="1"/>
  <c r="Y115" i="1" s="1"/>
  <c r="AE117" i="1"/>
  <c r="Y100" i="1"/>
  <c r="Y99" i="1" s="1"/>
  <c r="AE101" i="1"/>
  <c r="Z47" i="1"/>
  <c r="Z46" i="1" s="1"/>
  <c r="AF48" i="1"/>
  <c r="Z23" i="1"/>
  <c r="Z22" i="1" s="1"/>
  <c r="AF24" i="1"/>
  <c r="Y47" i="1"/>
  <c r="Y46" i="1" s="1"/>
  <c r="AE48" i="1"/>
  <c r="Y23" i="1"/>
  <c r="Y22" i="1" s="1"/>
  <c r="AE24" i="1"/>
  <c r="Z116" i="1"/>
  <c r="Z115" i="1" s="1"/>
  <c r="AF117" i="1"/>
  <c r="Z100" i="1"/>
  <c r="Z99" i="1" s="1"/>
  <c r="AF101" i="1"/>
  <c r="AF116" i="1" l="1"/>
  <c r="AF115" i="1" s="1"/>
  <c r="AL117" i="1"/>
  <c r="AE23" i="1"/>
  <c r="AE22" i="1" s="1"/>
  <c r="AK24" i="1"/>
  <c r="AE47" i="1"/>
  <c r="AE46" i="1" s="1"/>
  <c r="AK48" i="1"/>
  <c r="AF47" i="1"/>
  <c r="AF46" i="1" s="1"/>
  <c r="AL48" i="1"/>
  <c r="AE116" i="1"/>
  <c r="AE115" i="1" s="1"/>
  <c r="AK117" i="1"/>
  <c r="AF100" i="1"/>
  <c r="AF99" i="1" s="1"/>
  <c r="AL101" i="1"/>
  <c r="AF23" i="1"/>
  <c r="AF22" i="1" s="1"/>
  <c r="AL24" i="1"/>
  <c r="AE100" i="1"/>
  <c r="AE99" i="1" s="1"/>
  <c r="AK101" i="1"/>
  <c r="AK100" i="1" l="1"/>
  <c r="AK99" i="1" s="1"/>
  <c r="AQ101" i="1"/>
  <c r="AK116" i="1"/>
  <c r="AK115" i="1" s="1"/>
  <c r="AQ117" i="1"/>
  <c r="AK23" i="1"/>
  <c r="AK22" i="1" s="1"/>
  <c r="AQ24" i="1"/>
  <c r="AL23" i="1"/>
  <c r="AL22" i="1" s="1"/>
  <c r="AR24" i="1"/>
  <c r="AL100" i="1"/>
  <c r="AL99" i="1" s="1"/>
  <c r="AR101" i="1"/>
  <c r="AL47" i="1"/>
  <c r="AL46" i="1" s="1"/>
  <c r="AR48" i="1"/>
  <c r="AK47" i="1"/>
  <c r="AK46" i="1" s="1"/>
  <c r="AQ48" i="1"/>
  <c r="AL116" i="1"/>
  <c r="AL115" i="1" s="1"/>
  <c r="AR117" i="1"/>
  <c r="AQ47" i="1" l="1"/>
  <c r="AQ46" i="1" s="1"/>
  <c r="AW48" i="1"/>
  <c r="AR100" i="1"/>
  <c r="AR99" i="1" s="1"/>
  <c r="AX101" i="1"/>
  <c r="AW24" i="1"/>
  <c r="AQ23" i="1"/>
  <c r="AQ22" i="1" s="1"/>
  <c r="AQ116" i="1"/>
  <c r="AQ115" i="1" s="1"/>
  <c r="AW117" i="1"/>
  <c r="AQ100" i="1"/>
  <c r="AQ99" i="1" s="1"/>
  <c r="AW101" i="1"/>
  <c r="AR116" i="1"/>
  <c r="AR115" i="1" s="1"/>
  <c r="AX117" i="1"/>
  <c r="AX48" i="1"/>
  <c r="AR47" i="1"/>
  <c r="AR46" i="1" s="1"/>
  <c r="AR23" i="1"/>
  <c r="AR22" i="1" s="1"/>
  <c r="AX24" i="1"/>
  <c r="AW23" i="1" l="1"/>
  <c r="BA24" i="1"/>
  <c r="AX116" i="1"/>
  <c r="BB117" i="1"/>
  <c r="AW100" i="1"/>
  <c r="BA101" i="1"/>
  <c r="AX100" i="1"/>
  <c r="BB101" i="1"/>
  <c r="AX47" i="1"/>
  <c r="BB48" i="1"/>
  <c r="AX23" i="1"/>
  <c r="BB24" i="1"/>
  <c r="AW116" i="1"/>
  <c r="BA117" i="1"/>
  <c r="AW47" i="1"/>
  <c r="BA48" i="1"/>
  <c r="X146" i="1"/>
  <c r="X145" i="1" s="1"/>
  <c r="X144" i="1" s="1"/>
  <c r="X143" i="1" s="1"/>
  <c r="X142" i="1" s="1"/>
  <c r="W146" i="1"/>
  <c r="W145" i="1" s="1"/>
  <c r="W144" i="1" s="1"/>
  <c r="W143" i="1" s="1"/>
  <c r="W142" i="1" s="1"/>
  <c r="V146" i="1"/>
  <c r="V145" i="1" s="1"/>
  <c r="V144" i="1" s="1"/>
  <c r="V143" i="1" s="1"/>
  <c r="V142" i="1" s="1"/>
  <c r="U146" i="1"/>
  <c r="U145" i="1" s="1"/>
  <c r="U144" i="1" s="1"/>
  <c r="U143" i="1" s="1"/>
  <c r="U142" i="1" s="1"/>
  <c r="X139" i="1"/>
  <c r="X138" i="1" s="1"/>
  <c r="X137" i="1" s="1"/>
  <c r="X136" i="1" s="1"/>
  <c r="W139" i="1"/>
  <c r="W138" i="1" s="1"/>
  <c r="W137" i="1" s="1"/>
  <c r="W136" i="1" s="1"/>
  <c r="V139" i="1"/>
  <c r="V138" i="1" s="1"/>
  <c r="V137" i="1" s="1"/>
  <c r="V136" i="1" s="1"/>
  <c r="U139" i="1"/>
  <c r="U138" i="1" s="1"/>
  <c r="U137" i="1" s="1"/>
  <c r="U136" i="1" s="1"/>
  <c r="X133" i="1"/>
  <c r="X132" i="1" s="1"/>
  <c r="W133" i="1"/>
  <c r="W132" i="1" s="1"/>
  <c r="V133" i="1"/>
  <c r="V132" i="1" s="1"/>
  <c r="U133" i="1"/>
  <c r="U132" i="1" s="1"/>
  <c r="Z130" i="1"/>
  <c r="Z129" i="1" s="1"/>
  <c r="Y130" i="1"/>
  <c r="Y129" i="1" s="1"/>
  <c r="X130" i="1"/>
  <c r="X129" i="1" s="1"/>
  <c r="W130" i="1"/>
  <c r="W129" i="1" s="1"/>
  <c r="V130" i="1"/>
  <c r="V129" i="1" s="1"/>
  <c r="U130" i="1"/>
  <c r="U129" i="1" s="1"/>
  <c r="Z127" i="1"/>
  <c r="Z126" i="1" s="1"/>
  <c r="Y127" i="1"/>
  <c r="Y126" i="1" s="1"/>
  <c r="X127" i="1"/>
  <c r="X126" i="1" s="1"/>
  <c r="W127" i="1"/>
  <c r="W126" i="1" s="1"/>
  <c r="V127" i="1"/>
  <c r="V126" i="1" s="1"/>
  <c r="U127" i="1"/>
  <c r="U126" i="1" s="1"/>
  <c r="X112" i="1"/>
  <c r="X111" i="1" s="1"/>
  <c r="W112" i="1"/>
  <c r="W111" i="1" s="1"/>
  <c r="V112" i="1"/>
  <c r="V111" i="1" s="1"/>
  <c r="U112" i="1"/>
  <c r="U111" i="1" s="1"/>
  <c r="X108" i="1"/>
  <c r="X107" i="1" s="1"/>
  <c r="X106" i="1" s="1"/>
  <c r="W108" i="1"/>
  <c r="W107" i="1" s="1"/>
  <c r="W106" i="1" s="1"/>
  <c r="V108" i="1"/>
  <c r="V107" i="1" s="1"/>
  <c r="V106" i="1" s="1"/>
  <c r="U108" i="1"/>
  <c r="U107" i="1" s="1"/>
  <c r="U106" i="1" s="1"/>
  <c r="X92" i="1"/>
  <c r="X91" i="1" s="1"/>
  <c r="W92" i="1"/>
  <c r="W91" i="1" s="1"/>
  <c r="V92" i="1"/>
  <c r="V91" i="1" s="1"/>
  <c r="U92" i="1"/>
  <c r="U91" i="1" s="1"/>
  <c r="X88" i="1"/>
  <c r="X87" i="1" s="1"/>
  <c r="W88" i="1"/>
  <c r="W87" i="1" s="1"/>
  <c r="V88" i="1"/>
  <c r="V87" i="1" s="1"/>
  <c r="U88" i="1"/>
  <c r="U87" i="1" s="1"/>
  <c r="X85" i="1"/>
  <c r="X84" i="1" s="1"/>
  <c r="W85" i="1"/>
  <c r="W84" i="1" s="1"/>
  <c r="V85" i="1"/>
  <c r="V84" i="1" s="1"/>
  <c r="U85" i="1"/>
  <c r="U84" i="1" s="1"/>
  <c r="X81" i="1"/>
  <c r="X80" i="1" s="1"/>
  <c r="W81" i="1"/>
  <c r="W80" i="1" s="1"/>
  <c r="V81" i="1"/>
  <c r="V80" i="1" s="1"/>
  <c r="U81" i="1"/>
  <c r="U80" i="1" s="1"/>
  <c r="X78" i="1"/>
  <c r="X77" i="1" s="1"/>
  <c r="W78" i="1"/>
  <c r="W77" i="1" s="1"/>
  <c r="V78" i="1"/>
  <c r="V77" i="1" s="1"/>
  <c r="U78" i="1"/>
  <c r="U77" i="1" s="1"/>
  <c r="X73" i="1"/>
  <c r="X72" i="1" s="1"/>
  <c r="W73" i="1"/>
  <c r="W72" i="1" s="1"/>
  <c r="V73" i="1"/>
  <c r="V72" i="1" s="1"/>
  <c r="U73" i="1"/>
  <c r="U72" i="1" s="1"/>
  <c r="X69" i="1"/>
  <c r="X68" i="1" s="1"/>
  <c r="W69" i="1"/>
  <c r="W68" i="1" s="1"/>
  <c r="V69" i="1"/>
  <c r="V68" i="1" s="1"/>
  <c r="U69" i="1"/>
  <c r="U68" i="1" s="1"/>
  <c r="X66" i="1"/>
  <c r="W66" i="1"/>
  <c r="W65" i="1" s="1"/>
  <c r="V66" i="1"/>
  <c r="V65" i="1" s="1"/>
  <c r="U66" i="1"/>
  <c r="U65" i="1" s="1"/>
  <c r="X65" i="1"/>
  <c r="X62" i="1"/>
  <c r="W62" i="1"/>
  <c r="W61" i="1" s="1"/>
  <c r="V62" i="1"/>
  <c r="V61" i="1" s="1"/>
  <c r="U62" i="1"/>
  <c r="U61" i="1" s="1"/>
  <c r="X61" i="1"/>
  <c r="X59" i="1"/>
  <c r="X58" i="1" s="1"/>
  <c r="W59" i="1"/>
  <c r="W58" i="1" s="1"/>
  <c r="V59" i="1"/>
  <c r="V58" i="1" s="1"/>
  <c r="U59" i="1"/>
  <c r="U58" i="1" s="1"/>
  <c r="X44" i="1"/>
  <c r="X43" i="1" s="1"/>
  <c r="X42" i="1" s="1"/>
  <c r="W44" i="1"/>
  <c r="W43" i="1" s="1"/>
  <c r="W42" i="1" s="1"/>
  <c r="V44" i="1"/>
  <c r="V43" i="1" s="1"/>
  <c r="V42" i="1" s="1"/>
  <c r="U44" i="1"/>
  <c r="U43" i="1" s="1"/>
  <c r="U42" i="1" s="1"/>
  <c r="Z40" i="1"/>
  <c r="Z39" i="1" s="1"/>
  <c r="Z38" i="1" s="1"/>
  <c r="Y40" i="1"/>
  <c r="Y39" i="1" s="1"/>
  <c r="Y38" i="1" s="1"/>
  <c r="X40" i="1"/>
  <c r="W40" i="1"/>
  <c r="W39" i="1" s="1"/>
  <c r="W38" i="1" s="1"/>
  <c r="V40" i="1"/>
  <c r="V39" i="1" s="1"/>
  <c r="V38" i="1" s="1"/>
  <c r="U40" i="1"/>
  <c r="U39" i="1" s="1"/>
  <c r="U38" i="1" s="1"/>
  <c r="X39" i="1"/>
  <c r="X38" i="1" s="1"/>
  <c r="X33" i="1"/>
  <c r="W33" i="1"/>
  <c r="W32" i="1" s="1"/>
  <c r="W31" i="1" s="1"/>
  <c r="W30" i="1" s="1"/>
  <c r="V33" i="1"/>
  <c r="V32" i="1" s="1"/>
  <c r="V31" i="1" s="1"/>
  <c r="V30" i="1" s="1"/>
  <c r="U33" i="1"/>
  <c r="U32" i="1" s="1"/>
  <c r="U31" i="1" s="1"/>
  <c r="U30" i="1" s="1"/>
  <c r="X32" i="1"/>
  <c r="X31" i="1" s="1"/>
  <c r="X30" i="1" s="1"/>
  <c r="X20" i="1"/>
  <c r="X19" i="1" s="1"/>
  <c r="X18" i="1" s="1"/>
  <c r="W20" i="1"/>
  <c r="W19" i="1" s="1"/>
  <c r="W18" i="1" s="1"/>
  <c r="V20" i="1"/>
  <c r="V19" i="1" s="1"/>
  <c r="V18" i="1" s="1"/>
  <c r="U20" i="1"/>
  <c r="U19" i="1" s="1"/>
  <c r="U18" i="1" s="1"/>
  <c r="X16" i="1"/>
  <c r="X15" i="1" s="1"/>
  <c r="X14" i="1" s="1"/>
  <c r="W16" i="1"/>
  <c r="W15" i="1" s="1"/>
  <c r="W14" i="1" s="1"/>
  <c r="V16" i="1"/>
  <c r="V15" i="1" s="1"/>
  <c r="V14" i="1" s="1"/>
  <c r="U16" i="1"/>
  <c r="U15" i="1" s="1"/>
  <c r="U14" i="1" s="1"/>
  <c r="X12" i="1"/>
  <c r="X11" i="1" s="1"/>
  <c r="X10" i="1" s="1"/>
  <c r="W12" i="1"/>
  <c r="W11" i="1" s="1"/>
  <c r="W10" i="1" s="1"/>
  <c r="V12" i="1"/>
  <c r="V11" i="1" s="1"/>
  <c r="V10" i="1" s="1"/>
  <c r="U12" i="1"/>
  <c r="U11" i="1" s="1"/>
  <c r="U10" i="1" s="1"/>
  <c r="AX22" i="1" l="1"/>
  <c r="BB22" i="1" s="1"/>
  <c r="BB23" i="1"/>
  <c r="AW99" i="1"/>
  <c r="BA99" i="1" s="1"/>
  <c r="BA100" i="1"/>
  <c r="AW46" i="1"/>
  <c r="BA46" i="1" s="1"/>
  <c r="BA47" i="1"/>
  <c r="AW115" i="1"/>
  <c r="BA115" i="1" s="1"/>
  <c r="BA116" i="1"/>
  <c r="AX46" i="1"/>
  <c r="BB46" i="1" s="1"/>
  <c r="BB47" i="1"/>
  <c r="AX99" i="1"/>
  <c r="BB99" i="1" s="1"/>
  <c r="BB100" i="1"/>
  <c r="AX115" i="1"/>
  <c r="BB115" i="1" s="1"/>
  <c r="BB116" i="1"/>
  <c r="AW22" i="1"/>
  <c r="BA22" i="1" s="1"/>
  <c r="BA23" i="1"/>
  <c r="U9" i="1"/>
  <c r="U8" i="1" s="1"/>
  <c r="U37" i="1"/>
  <c r="U36" i="1" s="1"/>
  <c r="X9" i="1"/>
  <c r="X8" i="1" s="1"/>
  <c r="W9" i="1"/>
  <c r="W8" i="1" s="1"/>
  <c r="V9" i="1"/>
  <c r="V8" i="1" s="1"/>
  <c r="V37" i="1"/>
  <c r="V36" i="1" s="1"/>
  <c r="W37" i="1"/>
  <c r="W36" i="1" s="1"/>
  <c r="X125" i="1"/>
  <c r="X124" i="1" s="1"/>
  <c r="X37" i="1"/>
  <c r="X36" i="1" s="1"/>
  <c r="V125" i="1"/>
  <c r="V124" i="1" s="1"/>
  <c r="X57" i="1"/>
  <c r="U57" i="1"/>
  <c r="U76" i="1"/>
  <c r="X76" i="1"/>
  <c r="W125" i="1"/>
  <c r="W124" i="1" s="1"/>
  <c r="W57" i="1"/>
  <c r="W76" i="1"/>
  <c r="V57" i="1"/>
  <c r="V76" i="1"/>
  <c r="U125" i="1"/>
  <c r="U124" i="1" s="1"/>
  <c r="U56" i="1" l="1"/>
  <c r="U55" i="1" s="1"/>
  <c r="U6" i="1" s="1"/>
  <c r="V56" i="1"/>
  <c r="V55" i="1" s="1"/>
  <c r="V6" i="1" s="1"/>
  <c r="W56" i="1"/>
  <c r="W55" i="1" s="1"/>
  <c r="W6" i="1" s="1"/>
  <c r="X56" i="1"/>
  <c r="X55" i="1" s="1"/>
  <c r="X6" i="1" s="1"/>
  <c r="T140" i="1" l="1"/>
  <c r="S140" i="1"/>
  <c r="P139" i="1"/>
  <c r="P138" i="1" s="1"/>
  <c r="P137" i="1" s="1"/>
  <c r="P136" i="1" s="1"/>
  <c r="Q139" i="1"/>
  <c r="Q138" i="1" s="1"/>
  <c r="Q137" i="1" s="1"/>
  <c r="Q136" i="1" s="1"/>
  <c r="R139" i="1"/>
  <c r="R138" i="1" s="1"/>
  <c r="R137" i="1" s="1"/>
  <c r="R136" i="1" s="1"/>
  <c r="O139" i="1"/>
  <c r="O138" i="1" s="1"/>
  <c r="O137" i="1" s="1"/>
  <c r="O136" i="1" s="1"/>
  <c r="R146" i="1"/>
  <c r="R145" i="1" s="1"/>
  <c r="R144" i="1" s="1"/>
  <c r="R143" i="1" s="1"/>
  <c r="R142" i="1" s="1"/>
  <c r="Q146" i="1"/>
  <c r="Q145" i="1" s="1"/>
  <c r="Q144" i="1" s="1"/>
  <c r="Q143" i="1" s="1"/>
  <c r="Q142" i="1" s="1"/>
  <c r="P146" i="1"/>
  <c r="P145" i="1" s="1"/>
  <c r="P144" i="1" s="1"/>
  <c r="P143" i="1" s="1"/>
  <c r="P142" i="1" s="1"/>
  <c r="O146" i="1"/>
  <c r="O145" i="1" s="1"/>
  <c r="O144" i="1" s="1"/>
  <c r="O143" i="1" s="1"/>
  <c r="O142" i="1" s="1"/>
  <c r="R133" i="1"/>
  <c r="Q133" i="1"/>
  <c r="Q132" i="1" s="1"/>
  <c r="P133" i="1"/>
  <c r="P132" i="1" s="1"/>
  <c r="O133" i="1"/>
  <c r="O132" i="1" s="1"/>
  <c r="R132" i="1"/>
  <c r="T130" i="1"/>
  <c r="T129" i="1" s="1"/>
  <c r="S130" i="1"/>
  <c r="S129" i="1" s="1"/>
  <c r="R130" i="1"/>
  <c r="R129" i="1" s="1"/>
  <c r="Q130" i="1"/>
  <c r="Q129" i="1" s="1"/>
  <c r="P130" i="1"/>
  <c r="P129" i="1" s="1"/>
  <c r="O130" i="1"/>
  <c r="O129" i="1" s="1"/>
  <c r="T127" i="1"/>
  <c r="T126" i="1" s="1"/>
  <c r="S127" i="1"/>
  <c r="S126" i="1" s="1"/>
  <c r="R127" i="1"/>
  <c r="Q127" i="1"/>
  <c r="Q126" i="1" s="1"/>
  <c r="P127" i="1"/>
  <c r="P126" i="1" s="1"/>
  <c r="O127" i="1"/>
  <c r="O126" i="1" s="1"/>
  <c r="R126" i="1"/>
  <c r="R112" i="1"/>
  <c r="Q112" i="1"/>
  <c r="Q111" i="1" s="1"/>
  <c r="P112" i="1"/>
  <c r="P111" i="1" s="1"/>
  <c r="O112" i="1"/>
  <c r="O111" i="1" s="1"/>
  <c r="R111" i="1"/>
  <c r="R108" i="1"/>
  <c r="Q108" i="1"/>
  <c r="Q107" i="1" s="1"/>
  <c r="Q106" i="1" s="1"/>
  <c r="P108" i="1"/>
  <c r="P107" i="1" s="1"/>
  <c r="P106" i="1" s="1"/>
  <c r="O108" i="1"/>
  <c r="O107" i="1" s="1"/>
  <c r="O106" i="1" s="1"/>
  <c r="R107" i="1"/>
  <c r="R106" i="1" s="1"/>
  <c r="R92" i="1"/>
  <c r="R91" i="1" s="1"/>
  <c r="Q92" i="1"/>
  <c r="Q91" i="1" s="1"/>
  <c r="P92" i="1"/>
  <c r="P91" i="1" s="1"/>
  <c r="O92" i="1"/>
  <c r="O91" i="1" s="1"/>
  <c r="R88" i="1"/>
  <c r="R87" i="1" s="1"/>
  <c r="Q88" i="1"/>
  <c r="Q87" i="1" s="1"/>
  <c r="P88" i="1"/>
  <c r="P87" i="1" s="1"/>
  <c r="O88" i="1"/>
  <c r="O87" i="1" s="1"/>
  <c r="R85" i="1"/>
  <c r="Q85" i="1"/>
  <c r="Q84" i="1" s="1"/>
  <c r="P85" i="1"/>
  <c r="P84" i="1" s="1"/>
  <c r="O85" i="1"/>
  <c r="O84" i="1" s="1"/>
  <c r="R84" i="1"/>
  <c r="R81" i="1"/>
  <c r="Q81" i="1"/>
  <c r="Q80" i="1" s="1"/>
  <c r="P81" i="1"/>
  <c r="P80" i="1" s="1"/>
  <c r="O81" i="1"/>
  <c r="O80" i="1" s="1"/>
  <c r="R80" i="1"/>
  <c r="R78" i="1"/>
  <c r="R77" i="1" s="1"/>
  <c r="Q78" i="1"/>
  <c r="Q77" i="1" s="1"/>
  <c r="P78" i="1"/>
  <c r="P77" i="1" s="1"/>
  <c r="O78" i="1"/>
  <c r="O77" i="1" s="1"/>
  <c r="R73" i="1"/>
  <c r="Q73" i="1"/>
  <c r="Q72" i="1" s="1"/>
  <c r="P73" i="1"/>
  <c r="P72" i="1" s="1"/>
  <c r="O73" i="1"/>
  <c r="O72" i="1" s="1"/>
  <c r="R72" i="1"/>
  <c r="R69" i="1"/>
  <c r="Q69" i="1"/>
  <c r="Q68" i="1" s="1"/>
  <c r="P69" i="1"/>
  <c r="P68" i="1" s="1"/>
  <c r="O69" i="1"/>
  <c r="O68" i="1" s="1"/>
  <c r="R68" i="1"/>
  <c r="R66" i="1"/>
  <c r="R65" i="1" s="1"/>
  <c r="Q66" i="1"/>
  <c r="Q65" i="1" s="1"/>
  <c r="P66" i="1"/>
  <c r="P65" i="1" s="1"/>
  <c r="O66" i="1"/>
  <c r="O65" i="1" s="1"/>
  <c r="R62" i="1"/>
  <c r="R61" i="1" s="1"/>
  <c r="Q62" i="1"/>
  <c r="Q61" i="1" s="1"/>
  <c r="P62" i="1"/>
  <c r="P61" i="1" s="1"/>
  <c r="O62" i="1"/>
  <c r="O61" i="1" s="1"/>
  <c r="R59" i="1"/>
  <c r="Q59" i="1"/>
  <c r="Q58" i="1" s="1"/>
  <c r="P59" i="1"/>
  <c r="P58" i="1" s="1"/>
  <c r="O59" i="1"/>
  <c r="O58" i="1" s="1"/>
  <c r="R58" i="1"/>
  <c r="R44" i="1"/>
  <c r="R43" i="1" s="1"/>
  <c r="R42" i="1" s="1"/>
  <c r="Q44" i="1"/>
  <c r="Q43" i="1" s="1"/>
  <c r="Q42" i="1" s="1"/>
  <c r="P44" i="1"/>
  <c r="P43" i="1" s="1"/>
  <c r="P42" i="1" s="1"/>
  <c r="O44" i="1"/>
  <c r="O43" i="1" s="1"/>
  <c r="O42" i="1" s="1"/>
  <c r="T40" i="1"/>
  <c r="T39" i="1" s="1"/>
  <c r="T38" i="1" s="1"/>
  <c r="S40" i="1"/>
  <c r="S39" i="1" s="1"/>
  <c r="S38" i="1" s="1"/>
  <c r="R40" i="1"/>
  <c r="R39" i="1" s="1"/>
  <c r="R38" i="1" s="1"/>
  <c r="Q40" i="1"/>
  <c r="Q39" i="1" s="1"/>
  <c r="Q38" i="1" s="1"/>
  <c r="P40" i="1"/>
  <c r="P39" i="1" s="1"/>
  <c r="P38" i="1" s="1"/>
  <c r="O40" i="1"/>
  <c r="O39" i="1" s="1"/>
  <c r="O38" i="1" s="1"/>
  <c r="R33" i="1"/>
  <c r="R32" i="1" s="1"/>
  <c r="R31" i="1" s="1"/>
  <c r="R30" i="1" s="1"/>
  <c r="Q33" i="1"/>
  <c r="Q32" i="1" s="1"/>
  <c r="Q31" i="1" s="1"/>
  <c r="Q30" i="1" s="1"/>
  <c r="P33" i="1"/>
  <c r="P32" i="1" s="1"/>
  <c r="P31" i="1" s="1"/>
  <c r="P30" i="1" s="1"/>
  <c r="O33" i="1"/>
  <c r="O32" i="1" s="1"/>
  <c r="O31" i="1" s="1"/>
  <c r="O30" i="1" s="1"/>
  <c r="R20" i="1"/>
  <c r="Q20" i="1"/>
  <c r="Q19" i="1" s="1"/>
  <c r="Q18" i="1" s="1"/>
  <c r="P20" i="1"/>
  <c r="P19" i="1" s="1"/>
  <c r="P18" i="1" s="1"/>
  <c r="O20" i="1"/>
  <c r="O19" i="1" s="1"/>
  <c r="O18" i="1" s="1"/>
  <c r="R19" i="1"/>
  <c r="R18" i="1" s="1"/>
  <c r="R16" i="1"/>
  <c r="Q16" i="1"/>
  <c r="Q15" i="1" s="1"/>
  <c r="Q14" i="1" s="1"/>
  <c r="P16" i="1"/>
  <c r="P15" i="1" s="1"/>
  <c r="P14" i="1" s="1"/>
  <c r="O16" i="1"/>
  <c r="O15" i="1" s="1"/>
  <c r="O14" i="1" s="1"/>
  <c r="R15" i="1"/>
  <c r="R14" i="1" s="1"/>
  <c r="R12" i="1"/>
  <c r="Q12" i="1"/>
  <c r="Q11" i="1" s="1"/>
  <c r="Q10" i="1" s="1"/>
  <c r="P12" i="1"/>
  <c r="P11" i="1" s="1"/>
  <c r="P10" i="1" s="1"/>
  <c r="O12" i="1"/>
  <c r="O11" i="1" s="1"/>
  <c r="O10" i="1" s="1"/>
  <c r="R11" i="1"/>
  <c r="R10" i="1" s="1"/>
  <c r="N147" i="1"/>
  <c r="T147" i="1" s="1"/>
  <c r="N135" i="1"/>
  <c r="T135" i="1" s="1"/>
  <c r="Z135" i="1" s="1"/>
  <c r="AF135" i="1" s="1"/>
  <c r="AL135" i="1" s="1"/>
  <c r="AR135" i="1" s="1"/>
  <c r="AX135" i="1" s="1"/>
  <c r="M135" i="1"/>
  <c r="S135" i="1" s="1"/>
  <c r="Y135" i="1" s="1"/>
  <c r="AE135" i="1" s="1"/>
  <c r="AK135" i="1" s="1"/>
  <c r="AQ135" i="1" s="1"/>
  <c r="AW135" i="1" s="1"/>
  <c r="BA135" i="1" s="1"/>
  <c r="N134" i="1"/>
  <c r="T134" i="1" s="1"/>
  <c r="Z134" i="1" s="1"/>
  <c r="AF134" i="1" s="1"/>
  <c r="AL134" i="1" s="1"/>
  <c r="M134" i="1"/>
  <c r="S134" i="1" s="1"/>
  <c r="N114" i="1"/>
  <c r="T114" i="1" s="1"/>
  <c r="Z114" i="1" s="1"/>
  <c r="AF114" i="1" s="1"/>
  <c r="AL114" i="1" s="1"/>
  <c r="AR114" i="1" s="1"/>
  <c r="AX114" i="1" s="1"/>
  <c r="BB114" i="1" s="1"/>
  <c r="M114" i="1"/>
  <c r="S114" i="1" s="1"/>
  <c r="Y114" i="1" s="1"/>
  <c r="AE114" i="1" s="1"/>
  <c r="AK114" i="1" s="1"/>
  <c r="AQ114" i="1" s="1"/>
  <c r="AW114" i="1" s="1"/>
  <c r="BA114" i="1" s="1"/>
  <c r="N113" i="1"/>
  <c r="T113" i="1" s="1"/>
  <c r="Z113" i="1" s="1"/>
  <c r="AF113" i="1" s="1"/>
  <c r="AL113" i="1" s="1"/>
  <c r="M113" i="1"/>
  <c r="S113" i="1" s="1"/>
  <c r="N110" i="1"/>
  <c r="T110" i="1" s="1"/>
  <c r="Z110" i="1" s="1"/>
  <c r="AF110" i="1" s="1"/>
  <c r="AL110" i="1" s="1"/>
  <c r="AR110" i="1" s="1"/>
  <c r="AX110" i="1" s="1"/>
  <c r="BB110" i="1" s="1"/>
  <c r="M110" i="1"/>
  <c r="S110" i="1" s="1"/>
  <c r="Y110" i="1" s="1"/>
  <c r="AE110" i="1" s="1"/>
  <c r="AK110" i="1" s="1"/>
  <c r="AQ110" i="1" s="1"/>
  <c r="AW110" i="1" s="1"/>
  <c r="BA110" i="1" s="1"/>
  <c r="N109" i="1"/>
  <c r="T109" i="1" s="1"/>
  <c r="Z109" i="1" s="1"/>
  <c r="AF109" i="1" s="1"/>
  <c r="AL109" i="1" s="1"/>
  <c r="M109" i="1"/>
  <c r="S109" i="1" s="1"/>
  <c r="N94" i="1"/>
  <c r="T94" i="1" s="1"/>
  <c r="Z94" i="1" s="1"/>
  <c r="AF94" i="1" s="1"/>
  <c r="AL94" i="1" s="1"/>
  <c r="AR94" i="1" s="1"/>
  <c r="AX94" i="1" s="1"/>
  <c r="M94" i="1"/>
  <c r="S94" i="1" s="1"/>
  <c r="Y94" i="1" s="1"/>
  <c r="AE94" i="1" s="1"/>
  <c r="AK94" i="1" s="1"/>
  <c r="AQ94" i="1" s="1"/>
  <c r="AW94" i="1" s="1"/>
  <c r="BA94" i="1" s="1"/>
  <c r="N93" i="1"/>
  <c r="T93" i="1" s="1"/>
  <c r="Z93" i="1" s="1"/>
  <c r="AF93" i="1" s="1"/>
  <c r="AL93" i="1" s="1"/>
  <c r="M93" i="1"/>
  <c r="S93" i="1" s="1"/>
  <c r="N90" i="1"/>
  <c r="T90" i="1" s="1"/>
  <c r="Z90" i="1" s="1"/>
  <c r="AF90" i="1" s="1"/>
  <c r="AL90" i="1" s="1"/>
  <c r="AR90" i="1" s="1"/>
  <c r="AX90" i="1" s="1"/>
  <c r="M90" i="1"/>
  <c r="S90" i="1" s="1"/>
  <c r="Y90" i="1" s="1"/>
  <c r="AE90" i="1" s="1"/>
  <c r="AK90" i="1" s="1"/>
  <c r="AQ90" i="1" s="1"/>
  <c r="AW90" i="1" s="1"/>
  <c r="BA90" i="1" s="1"/>
  <c r="N89" i="1"/>
  <c r="T89" i="1" s="1"/>
  <c r="Z89" i="1" s="1"/>
  <c r="AF89" i="1" s="1"/>
  <c r="AL89" i="1" s="1"/>
  <c r="N86" i="1"/>
  <c r="T86" i="1" s="1"/>
  <c r="M86" i="1"/>
  <c r="S86" i="1" s="1"/>
  <c r="N83" i="1"/>
  <c r="T83" i="1" s="1"/>
  <c r="Z83" i="1" s="1"/>
  <c r="AF83" i="1" s="1"/>
  <c r="AL83" i="1" s="1"/>
  <c r="AR83" i="1" s="1"/>
  <c r="AX83" i="1" s="1"/>
  <c r="M83" i="1"/>
  <c r="S83" i="1" s="1"/>
  <c r="Y83" i="1" s="1"/>
  <c r="AE83" i="1" s="1"/>
  <c r="AK83" i="1" s="1"/>
  <c r="AQ83" i="1" s="1"/>
  <c r="AW83" i="1" s="1"/>
  <c r="BA83" i="1" s="1"/>
  <c r="N82" i="1"/>
  <c r="T82" i="1" s="1"/>
  <c r="Z82" i="1" s="1"/>
  <c r="AF82" i="1" s="1"/>
  <c r="AL82" i="1" s="1"/>
  <c r="AR82" i="1" s="1"/>
  <c r="M82" i="1"/>
  <c r="S82" i="1" s="1"/>
  <c r="Y82" i="1" s="1"/>
  <c r="AE82" i="1" s="1"/>
  <c r="AK82" i="1" s="1"/>
  <c r="AQ82" i="1" s="1"/>
  <c r="N79" i="1"/>
  <c r="T79" i="1" s="1"/>
  <c r="M79" i="1"/>
  <c r="S79" i="1" s="1"/>
  <c r="N75" i="1"/>
  <c r="T75" i="1" s="1"/>
  <c r="Z75" i="1" s="1"/>
  <c r="AF75" i="1" s="1"/>
  <c r="AL75" i="1" s="1"/>
  <c r="AR75" i="1" s="1"/>
  <c r="AX75" i="1" s="1"/>
  <c r="N74" i="1"/>
  <c r="T74" i="1" s="1"/>
  <c r="Z74" i="1" s="1"/>
  <c r="AF74" i="1" s="1"/>
  <c r="AL74" i="1" s="1"/>
  <c r="AR74" i="1" s="1"/>
  <c r="N71" i="1"/>
  <c r="T71" i="1" s="1"/>
  <c r="Z71" i="1" s="1"/>
  <c r="AF71" i="1" s="1"/>
  <c r="AL71" i="1" s="1"/>
  <c r="AR71" i="1" s="1"/>
  <c r="AX71" i="1" s="1"/>
  <c r="N70" i="1"/>
  <c r="T70" i="1" s="1"/>
  <c r="Z70" i="1" s="1"/>
  <c r="AF70" i="1" s="1"/>
  <c r="AL70" i="1" s="1"/>
  <c r="AR70" i="1" s="1"/>
  <c r="N67" i="1"/>
  <c r="T67" i="1" s="1"/>
  <c r="N64" i="1"/>
  <c r="T64" i="1" s="1"/>
  <c r="Z64" i="1" s="1"/>
  <c r="AF64" i="1" s="1"/>
  <c r="AL64" i="1" s="1"/>
  <c r="AR64" i="1" s="1"/>
  <c r="AX64" i="1" s="1"/>
  <c r="N63" i="1"/>
  <c r="T63" i="1" s="1"/>
  <c r="Z63" i="1" s="1"/>
  <c r="AF63" i="1" s="1"/>
  <c r="AL63" i="1" s="1"/>
  <c r="N60" i="1"/>
  <c r="T60" i="1" s="1"/>
  <c r="N45" i="1"/>
  <c r="T45" i="1" s="1"/>
  <c r="M45" i="1"/>
  <c r="S45" i="1" s="1"/>
  <c r="N34" i="1"/>
  <c r="T34" i="1" s="1"/>
  <c r="M34" i="1"/>
  <c r="S34" i="1" s="1"/>
  <c r="N21" i="1"/>
  <c r="T21" i="1" s="1"/>
  <c r="M21" i="1"/>
  <c r="S21" i="1" s="1"/>
  <c r="N17" i="1"/>
  <c r="T17" i="1" s="1"/>
  <c r="N13" i="1"/>
  <c r="T13" i="1" s="1"/>
  <c r="H146" i="1"/>
  <c r="H145" i="1" s="1"/>
  <c r="H144" i="1" s="1"/>
  <c r="H143" i="1" s="1"/>
  <c r="H142" i="1" s="1"/>
  <c r="I146" i="1"/>
  <c r="I145" i="1" s="1"/>
  <c r="I144" i="1" s="1"/>
  <c r="I143" i="1" s="1"/>
  <c r="I142" i="1" s="1"/>
  <c r="J146" i="1"/>
  <c r="J145" i="1" s="1"/>
  <c r="J144" i="1" s="1"/>
  <c r="J143" i="1" s="1"/>
  <c r="J142" i="1" s="1"/>
  <c r="K146" i="1"/>
  <c r="K145" i="1" s="1"/>
  <c r="K144" i="1" s="1"/>
  <c r="K143" i="1" s="1"/>
  <c r="K142" i="1" s="1"/>
  <c r="L146" i="1"/>
  <c r="L145" i="1" s="1"/>
  <c r="L144" i="1" s="1"/>
  <c r="L143" i="1" s="1"/>
  <c r="L142" i="1" s="1"/>
  <c r="H127" i="1"/>
  <c r="H126" i="1" s="1"/>
  <c r="I127" i="1"/>
  <c r="I126" i="1" s="1"/>
  <c r="J127" i="1"/>
  <c r="J126" i="1" s="1"/>
  <c r="K127" i="1"/>
  <c r="K126" i="1" s="1"/>
  <c r="L127" i="1"/>
  <c r="L126" i="1" s="1"/>
  <c r="M127" i="1"/>
  <c r="M126" i="1" s="1"/>
  <c r="N127" i="1"/>
  <c r="N126" i="1" s="1"/>
  <c r="H130" i="1"/>
  <c r="H129" i="1" s="1"/>
  <c r="I130" i="1"/>
  <c r="I129" i="1" s="1"/>
  <c r="J130" i="1"/>
  <c r="J129" i="1" s="1"/>
  <c r="K130" i="1"/>
  <c r="K129" i="1" s="1"/>
  <c r="L130" i="1"/>
  <c r="L129" i="1" s="1"/>
  <c r="M130" i="1"/>
  <c r="M129" i="1" s="1"/>
  <c r="N130" i="1"/>
  <c r="N129" i="1" s="1"/>
  <c r="H133" i="1"/>
  <c r="H132" i="1" s="1"/>
  <c r="I133" i="1"/>
  <c r="I132" i="1" s="1"/>
  <c r="J133" i="1"/>
  <c r="J132" i="1" s="1"/>
  <c r="K133" i="1"/>
  <c r="K132" i="1" s="1"/>
  <c r="L133" i="1"/>
  <c r="L132" i="1" s="1"/>
  <c r="H112" i="1"/>
  <c r="H111" i="1" s="1"/>
  <c r="I112" i="1"/>
  <c r="I111" i="1" s="1"/>
  <c r="J112" i="1"/>
  <c r="J111" i="1" s="1"/>
  <c r="K112" i="1"/>
  <c r="K111" i="1" s="1"/>
  <c r="L112" i="1"/>
  <c r="L111" i="1" s="1"/>
  <c r="H108" i="1"/>
  <c r="H107" i="1" s="1"/>
  <c r="H106" i="1" s="1"/>
  <c r="I108" i="1"/>
  <c r="I107" i="1" s="1"/>
  <c r="I106" i="1" s="1"/>
  <c r="J108" i="1"/>
  <c r="J107" i="1" s="1"/>
  <c r="J106" i="1" s="1"/>
  <c r="K108" i="1"/>
  <c r="K107" i="1" s="1"/>
  <c r="K106" i="1" s="1"/>
  <c r="L108" i="1"/>
  <c r="L107" i="1" s="1"/>
  <c r="L106" i="1" s="1"/>
  <c r="H92" i="1"/>
  <c r="H91" i="1" s="1"/>
  <c r="I92" i="1"/>
  <c r="I91" i="1" s="1"/>
  <c r="J92" i="1"/>
  <c r="J91" i="1" s="1"/>
  <c r="K92" i="1"/>
  <c r="K91" i="1" s="1"/>
  <c r="L92" i="1"/>
  <c r="L91" i="1" s="1"/>
  <c r="H88" i="1"/>
  <c r="H87" i="1" s="1"/>
  <c r="I88" i="1"/>
  <c r="I87" i="1" s="1"/>
  <c r="J88" i="1"/>
  <c r="J87" i="1" s="1"/>
  <c r="K88" i="1"/>
  <c r="K87" i="1" s="1"/>
  <c r="L88" i="1"/>
  <c r="L87" i="1" s="1"/>
  <c r="H85" i="1"/>
  <c r="H84" i="1" s="1"/>
  <c r="I85" i="1"/>
  <c r="I84" i="1" s="1"/>
  <c r="J85" i="1"/>
  <c r="J84" i="1" s="1"/>
  <c r="K85" i="1"/>
  <c r="K84" i="1" s="1"/>
  <c r="L85" i="1"/>
  <c r="L84" i="1" s="1"/>
  <c r="M85" i="1"/>
  <c r="M84" i="1" s="1"/>
  <c r="H81" i="1"/>
  <c r="H80" i="1" s="1"/>
  <c r="I81" i="1"/>
  <c r="I80" i="1" s="1"/>
  <c r="J81" i="1"/>
  <c r="J80" i="1" s="1"/>
  <c r="K81" i="1"/>
  <c r="K80" i="1" s="1"/>
  <c r="L81" i="1"/>
  <c r="L80" i="1" s="1"/>
  <c r="H78" i="1"/>
  <c r="H77" i="1" s="1"/>
  <c r="I78" i="1"/>
  <c r="I77" i="1" s="1"/>
  <c r="J78" i="1"/>
  <c r="J77" i="1" s="1"/>
  <c r="K78" i="1"/>
  <c r="K77" i="1" s="1"/>
  <c r="L78" i="1"/>
  <c r="L77" i="1" s="1"/>
  <c r="N78" i="1"/>
  <c r="N77" i="1" s="1"/>
  <c r="H73" i="1"/>
  <c r="H72" i="1" s="1"/>
  <c r="I73" i="1"/>
  <c r="I72" i="1" s="1"/>
  <c r="J73" i="1"/>
  <c r="J72" i="1" s="1"/>
  <c r="K73" i="1"/>
  <c r="K72" i="1" s="1"/>
  <c r="L73" i="1"/>
  <c r="L72" i="1" s="1"/>
  <c r="N73" i="1"/>
  <c r="N72" i="1" s="1"/>
  <c r="H69" i="1"/>
  <c r="H68" i="1" s="1"/>
  <c r="I69" i="1"/>
  <c r="I68" i="1" s="1"/>
  <c r="J69" i="1"/>
  <c r="J68" i="1" s="1"/>
  <c r="K69" i="1"/>
  <c r="K68" i="1" s="1"/>
  <c r="L69" i="1"/>
  <c r="L68" i="1" s="1"/>
  <c r="N69" i="1"/>
  <c r="N68" i="1" s="1"/>
  <c r="H66" i="1"/>
  <c r="H65" i="1" s="1"/>
  <c r="I66" i="1"/>
  <c r="I65" i="1" s="1"/>
  <c r="J66" i="1"/>
  <c r="J65" i="1" s="1"/>
  <c r="K66" i="1"/>
  <c r="K65" i="1" s="1"/>
  <c r="L66" i="1"/>
  <c r="L65" i="1" s="1"/>
  <c r="N66" i="1"/>
  <c r="N65" i="1" s="1"/>
  <c r="H62" i="1"/>
  <c r="H61" i="1" s="1"/>
  <c r="I62" i="1"/>
  <c r="I61" i="1" s="1"/>
  <c r="J62" i="1"/>
  <c r="J61" i="1" s="1"/>
  <c r="K62" i="1"/>
  <c r="K61" i="1" s="1"/>
  <c r="L62" i="1"/>
  <c r="L61" i="1" s="1"/>
  <c r="N62" i="1"/>
  <c r="N61" i="1" s="1"/>
  <c r="H59" i="1"/>
  <c r="H58" i="1" s="1"/>
  <c r="I59" i="1"/>
  <c r="I58" i="1" s="1"/>
  <c r="J59" i="1"/>
  <c r="J58" i="1" s="1"/>
  <c r="K59" i="1"/>
  <c r="K58" i="1" s="1"/>
  <c r="L59" i="1"/>
  <c r="L58" i="1" s="1"/>
  <c r="H40" i="1"/>
  <c r="H39" i="1" s="1"/>
  <c r="H38" i="1" s="1"/>
  <c r="I40" i="1"/>
  <c r="I39" i="1" s="1"/>
  <c r="I38" i="1" s="1"/>
  <c r="J40" i="1"/>
  <c r="J39" i="1" s="1"/>
  <c r="J38" i="1" s="1"/>
  <c r="K40" i="1"/>
  <c r="K39" i="1" s="1"/>
  <c r="K38" i="1" s="1"/>
  <c r="L40" i="1"/>
  <c r="L39" i="1" s="1"/>
  <c r="L38" i="1" s="1"/>
  <c r="M40" i="1"/>
  <c r="M39" i="1" s="1"/>
  <c r="M38" i="1" s="1"/>
  <c r="N40" i="1"/>
  <c r="N39" i="1" s="1"/>
  <c r="N38" i="1" s="1"/>
  <c r="H44" i="1"/>
  <c r="H43" i="1" s="1"/>
  <c r="H42" i="1" s="1"/>
  <c r="I44" i="1"/>
  <c r="I43" i="1" s="1"/>
  <c r="I42" i="1" s="1"/>
  <c r="J44" i="1"/>
  <c r="J43" i="1" s="1"/>
  <c r="J42" i="1" s="1"/>
  <c r="K44" i="1"/>
  <c r="K43" i="1" s="1"/>
  <c r="K42" i="1" s="1"/>
  <c r="L44" i="1"/>
  <c r="L43" i="1" s="1"/>
  <c r="L42" i="1" s="1"/>
  <c r="M44" i="1"/>
  <c r="M43" i="1" s="1"/>
  <c r="M42" i="1" s="1"/>
  <c r="H33" i="1"/>
  <c r="H32" i="1" s="1"/>
  <c r="H31" i="1" s="1"/>
  <c r="H30" i="1" s="1"/>
  <c r="I33" i="1"/>
  <c r="I32" i="1" s="1"/>
  <c r="I31" i="1" s="1"/>
  <c r="I30" i="1" s="1"/>
  <c r="J33" i="1"/>
  <c r="J32" i="1" s="1"/>
  <c r="J31" i="1" s="1"/>
  <c r="J30" i="1" s="1"/>
  <c r="K33" i="1"/>
  <c r="K32" i="1" s="1"/>
  <c r="K31" i="1" s="1"/>
  <c r="K30" i="1" s="1"/>
  <c r="L33" i="1"/>
  <c r="L32" i="1" s="1"/>
  <c r="L31" i="1" s="1"/>
  <c r="L30" i="1" s="1"/>
  <c r="I20" i="1"/>
  <c r="I19" i="1" s="1"/>
  <c r="I18" i="1" s="1"/>
  <c r="J20" i="1"/>
  <c r="J19" i="1" s="1"/>
  <c r="J18" i="1" s="1"/>
  <c r="K20" i="1"/>
  <c r="K19" i="1" s="1"/>
  <c r="K18" i="1" s="1"/>
  <c r="L20" i="1"/>
  <c r="L19" i="1" s="1"/>
  <c r="L18" i="1" s="1"/>
  <c r="M20" i="1"/>
  <c r="M19" i="1" s="1"/>
  <c r="M18" i="1" s="1"/>
  <c r="N20" i="1"/>
  <c r="N19" i="1" s="1"/>
  <c r="N18" i="1" s="1"/>
  <c r="H16" i="1"/>
  <c r="H15" i="1" s="1"/>
  <c r="H14" i="1" s="1"/>
  <c r="I16" i="1"/>
  <c r="I15" i="1" s="1"/>
  <c r="I14" i="1" s="1"/>
  <c r="J16" i="1"/>
  <c r="J15" i="1" s="1"/>
  <c r="J14" i="1" s="1"/>
  <c r="K16" i="1"/>
  <c r="K15" i="1" s="1"/>
  <c r="K14" i="1" s="1"/>
  <c r="L16" i="1"/>
  <c r="L15" i="1" s="1"/>
  <c r="L14" i="1" s="1"/>
  <c r="I12" i="1"/>
  <c r="I11" i="1" s="1"/>
  <c r="I10" i="1" s="1"/>
  <c r="J12" i="1"/>
  <c r="J11" i="1" s="1"/>
  <c r="J10" i="1" s="1"/>
  <c r="K12" i="1"/>
  <c r="K11" i="1" s="1"/>
  <c r="K10" i="1" s="1"/>
  <c r="L12" i="1"/>
  <c r="L11" i="1" s="1"/>
  <c r="L10" i="1" s="1"/>
  <c r="N12" i="1"/>
  <c r="N11" i="1" s="1"/>
  <c r="N10" i="1" s="1"/>
  <c r="AX82" i="1" l="1"/>
  <c r="AR81" i="1"/>
  <c r="AR80" i="1" s="1"/>
  <c r="AX74" i="1"/>
  <c r="AR73" i="1"/>
  <c r="AR72" i="1" s="1"/>
  <c r="AW82" i="1"/>
  <c r="AQ81" i="1"/>
  <c r="AQ80" i="1" s="1"/>
  <c r="AL62" i="1"/>
  <c r="AL61" i="1" s="1"/>
  <c r="AR63" i="1"/>
  <c r="AX70" i="1"/>
  <c r="AR69" i="1"/>
  <c r="AR68" i="1" s="1"/>
  <c r="AL88" i="1"/>
  <c r="AL87" i="1" s="1"/>
  <c r="AR89" i="1"/>
  <c r="AL92" i="1"/>
  <c r="AL91" i="1" s="1"/>
  <c r="AR93" i="1"/>
  <c r="AL108" i="1"/>
  <c r="AL107" i="1" s="1"/>
  <c r="AL106" i="1" s="1"/>
  <c r="AR109" i="1"/>
  <c r="AL112" i="1"/>
  <c r="AL111" i="1" s="1"/>
  <c r="AR113" i="1"/>
  <c r="AL133" i="1"/>
  <c r="AL132" i="1" s="1"/>
  <c r="AL125" i="1" s="1"/>
  <c r="AL124" i="1" s="1"/>
  <c r="AR134" i="1"/>
  <c r="AL81" i="1"/>
  <c r="AL80" i="1" s="1"/>
  <c r="N85" i="1"/>
  <c r="N84" i="1" s="1"/>
  <c r="AL69" i="1"/>
  <c r="AL68" i="1" s="1"/>
  <c r="N44" i="1"/>
  <c r="N43" i="1" s="1"/>
  <c r="N42" i="1" s="1"/>
  <c r="N146" i="1"/>
  <c r="N145" i="1" s="1"/>
  <c r="N144" i="1" s="1"/>
  <c r="N143" i="1" s="1"/>
  <c r="N142" i="1" s="1"/>
  <c r="AL73" i="1"/>
  <c r="AL72" i="1" s="1"/>
  <c r="AK81" i="1"/>
  <c r="AK80" i="1" s="1"/>
  <c r="AF62" i="1"/>
  <c r="AF61" i="1" s="1"/>
  <c r="AF88" i="1"/>
  <c r="AF87" i="1" s="1"/>
  <c r="AF92" i="1"/>
  <c r="AF91" i="1" s="1"/>
  <c r="AF108" i="1"/>
  <c r="AF107" i="1" s="1"/>
  <c r="AF106" i="1" s="1"/>
  <c r="AF112" i="1"/>
  <c r="AF111" i="1" s="1"/>
  <c r="AF133" i="1"/>
  <c r="AF132" i="1" s="1"/>
  <c r="AF125" i="1" s="1"/>
  <c r="AF124" i="1" s="1"/>
  <c r="M81" i="1"/>
  <c r="M80" i="1" s="1"/>
  <c r="AF73" i="1"/>
  <c r="AF72" i="1" s="1"/>
  <c r="AE81" i="1"/>
  <c r="AE80" i="1" s="1"/>
  <c r="AF69" i="1"/>
  <c r="AF68" i="1" s="1"/>
  <c r="AF81" i="1"/>
  <c r="AF80" i="1" s="1"/>
  <c r="M92" i="1"/>
  <c r="M91" i="1" s="1"/>
  <c r="M112" i="1"/>
  <c r="M111" i="1" s="1"/>
  <c r="N16" i="1"/>
  <c r="N15" i="1" s="1"/>
  <c r="N14" i="1" s="1"/>
  <c r="N33" i="1"/>
  <c r="N32" i="1" s="1"/>
  <c r="N31" i="1" s="1"/>
  <c r="N30" i="1" s="1"/>
  <c r="M108" i="1"/>
  <c r="M107" i="1" s="1"/>
  <c r="M106" i="1" s="1"/>
  <c r="M133" i="1"/>
  <c r="M132" i="1" s="1"/>
  <c r="M125" i="1" s="1"/>
  <c r="M124" i="1" s="1"/>
  <c r="N81" i="1"/>
  <c r="N80" i="1" s="1"/>
  <c r="Z73" i="1"/>
  <c r="Z72" i="1" s="1"/>
  <c r="Z69" i="1"/>
  <c r="Z68" i="1" s="1"/>
  <c r="Z88" i="1"/>
  <c r="Z87" i="1" s="1"/>
  <c r="Z92" i="1"/>
  <c r="Z91" i="1" s="1"/>
  <c r="Z108" i="1"/>
  <c r="Z107" i="1" s="1"/>
  <c r="Z106" i="1" s="1"/>
  <c r="Z112" i="1"/>
  <c r="Z111" i="1" s="1"/>
  <c r="Z133" i="1"/>
  <c r="Z132" i="1" s="1"/>
  <c r="Z125" i="1" s="1"/>
  <c r="Z124" i="1" s="1"/>
  <c r="S20" i="1"/>
  <c r="S19" i="1" s="1"/>
  <c r="S18" i="1" s="1"/>
  <c r="Y21" i="1"/>
  <c r="S44" i="1"/>
  <c r="S43" i="1" s="1"/>
  <c r="S42" i="1" s="1"/>
  <c r="S37" i="1" s="1"/>
  <c r="S36" i="1" s="1"/>
  <c r="Y45" i="1"/>
  <c r="S85" i="1"/>
  <c r="S84" i="1" s="1"/>
  <c r="Y86" i="1"/>
  <c r="Y81" i="1"/>
  <c r="Y80" i="1" s="1"/>
  <c r="T16" i="1"/>
  <c r="T15" i="1" s="1"/>
  <c r="T14" i="1" s="1"/>
  <c r="Z17" i="1"/>
  <c r="T33" i="1"/>
  <c r="T32" i="1" s="1"/>
  <c r="T31" i="1" s="1"/>
  <c r="T30" i="1" s="1"/>
  <c r="Z34" i="1"/>
  <c r="T78" i="1"/>
  <c r="T77" i="1" s="1"/>
  <c r="Z79" i="1"/>
  <c r="T139" i="1"/>
  <c r="T138" i="1" s="1"/>
  <c r="T137" i="1" s="1"/>
  <c r="T136" i="1" s="1"/>
  <c r="Z140" i="1"/>
  <c r="Z62" i="1"/>
  <c r="Z61" i="1" s="1"/>
  <c r="P37" i="1"/>
  <c r="P36" i="1" s="1"/>
  <c r="T12" i="1"/>
  <c r="T11" i="1" s="1"/>
  <c r="T10" i="1" s="1"/>
  <c r="Z13" i="1"/>
  <c r="S33" i="1"/>
  <c r="S32" i="1" s="1"/>
  <c r="S31" i="1" s="1"/>
  <c r="S30" i="1" s="1"/>
  <c r="Y34" i="1"/>
  <c r="T59" i="1"/>
  <c r="T58" i="1" s="1"/>
  <c r="Z60" i="1"/>
  <c r="S78" i="1"/>
  <c r="S77" i="1" s="1"/>
  <c r="Y79" i="1"/>
  <c r="S139" i="1"/>
  <c r="S138" i="1" s="1"/>
  <c r="S137" i="1" s="1"/>
  <c r="S136" i="1" s="1"/>
  <c r="Y140" i="1"/>
  <c r="T20" i="1"/>
  <c r="T19" i="1" s="1"/>
  <c r="T18" i="1" s="1"/>
  <c r="T9" i="1" s="1"/>
  <c r="Z21" i="1"/>
  <c r="T44" i="1"/>
  <c r="T43" i="1" s="1"/>
  <c r="T42" i="1" s="1"/>
  <c r="T37" i="1" s="1"/>
  <c r="T36" i="1" s="1"/>
  <c r="Z45" i="1"/>
  <c r="T66" i="1"/>
  <c r="T65" i="1" s="1"/>
  <c r="Z67" i="1"/>
  <c r="T85" i="1"/>
  <c r="T84" i="1" s="1"/>
  <c r="Z86" i="1"/>
  <c r="S92" i="1"/>
  <c r="S91" i="1" s="1"/>
  <c r="Y93" i="1"/>
  <c r="S108" i="1"/>
  <c r="S107" i="1" s="1"/>
  <c r="S106" i="1" s="1"/>
  <c r="Y109" i="1"/>
  <c r="S112" i="1"/>
  <c r="S111" i="1" s="1"/>
  <c r="Y113" i="1"/>
  <c r="S133" i="1"/>
  <c r="S132" i="1" s="1"/>
  <c r="S125" i="1" s="1"/>
  <c r="S124" i="1" s="1"/>
  <c r="Y134" i="1"/>
  <c r="T146" i="1"/>
  <c r="T145" i="1" s="1"/>
  <c r="T144" i="1" s="1"/>
  <c r="T143" i="1" s="1"/>
  <c r="T142" i="1" s="1"/>
  <c r="Z147" i="1"/>
  <c r="Z81" i="1"/>
  <c r="Z80" i="1" s="1"/>
  <c r="T69" i="1"/>
  <c r="T68" i="1" s="1"/>
  <c r="T88" i="1"/>
  <c r="T87" i="1" s="1"/>
  <c r="T92" i="1"/>
  <c r="T91" i="1" s="1"/>
  <c r="T108" i="1"/>
  <c r="T107" i="1" s="1"/>
  <c r="T106" i="1" s="1"/>
  <c r="T112" i="1"/>
  <c r="T111" i="1" s="1"/>
  <c r="T133" i="1"/>
  <c r="T132" i="1" s="1"/>
  <c r="Q37" i="1"/>
  <c r="Q36" i="1" s="1"/>
  <c r="R37" i="1"/>
  <c r="R36" i="1" s="1"/>
  <c r="N92" i="1"/>
  <c r="N91" i="1" s="1"/>
  <c r="J37" i="1"/>
  <c r="J36" i="1" s="1"/>
  <c r="M33" i="1"/>
  <c r="M32" i="1" s="1"/>
  <c r="M31" i="1" s="1"/>
  <c r="M30" i="1" s="1"/>
  <c r="N59" i="1"/>
  <c r="N58" i="1" s="1"/>
  <c r="N108" i="1"/>
  <c r="N107" i="1" s="1"/>
  <c r="N106" i="1" s="1"/>
  <c r="Q125" i="1"/>
  <c r="Q124" i="1" s="1"/>
  <c r="M78" i="1"/>
  <c r="M77" i="1" s="1"/>
  <c r="N88" i="1"/>
  <c r="N87" i="1" s="1"/>
  <c r="N112" i="1"/>
  <c r="N111" i="1" s="1"/>
  <c r="N133" i="1"/>
  <c r="N132" i="1" s="1"/>
  <c r="N125" i="1" s="1"/>
  <c r="N124" i="1" s="1"/>
  <c r="O9" i="1"/>
  <c r="O8" i="1" s="1"/>
  <c r="P125" i="1"/>
  <c r="P124" i="1" s="1"/>
  <c r="T73" i="1"/>
  <c r="T72" i="1" s="1"/>
  <c r="S81" i="1"/>
  <c r="S80" i="1" s="1"/>
  <c r="K37" i="1"/>
  <c r="K36" i="1" s="1"/>
  <c r="T62" i="1"/>
  <c r="T61" i="1" s="1"/>
  <c r="T81" i="1"/>
  <c r="T80" i="1" s="1"/>
  <c r="Q9" i="1"/>
  <c r="Q8" i="1" s="1"/>
  <c r="R57" i="1"/>
  <c r="P9" i="1"/>
  <c r="P8" i="1" s="1"/>
  <c r="O37" i="1"/>
  <c r="O36" i="1" s="1"/>
  <c r="R125" i="1"/>
  <c r="R124" i="1" s="1"/>
  <c r="P57" i="1"/>
  <c r="Q76" i="1"/>
  <c r="O125" i="1"/>
  <c r="O124" i="1" s="1"/>
  <c r="T125" i="1"/>
  <c r="T124" i="1" s="1"/>
  <c r="R9" i="1"/>
  <c r="R8" i="1" s="1"/>
  <c r="O57" i="1"/>
  <c r="P76" i="1"/>
  <c r="O76" i="1"/>
  <c r="Q57" i="1"/>
  <c r="R76" i="1"/>
  <c r="N37" i="1"/>
  <c r="N36" i="1" s="1"/>
  <c r="L125" i="1"/>
  <c r="L124" i="1" s="1"/>
  <c r="H125" i="1"/>
  <c r="H124" i="1" s="1"/>
  <c r="I125" i="1"/>
  <c r="I124" i="1" s="1"/>
  <c r="J125" i="1"/>
  <c r="J124" i="1" s="1"/>
  <c r="K125" i="1"/>
  <c r="K124" i="1" s="1"/>
  <c r="L76" i="1"/>
  <c r="H76" i="1"/>
  <c r="I76" i="1"/>
  <c r="J76" i="1"/>
  <c r="K76" i="1"/>
  <c r="I57" i="1"/>
  <c r="N57" i="1"/>
  <c r="J57" i="1"/>
  <c r="H57" i="1"/>
  <c r="K57" i="1"/>
  <c r="L57" i="1"/>
  <c r="H37" i="1"/>
  <c r="H36" i="1" s="1"/>
  <c r="M37" i="1"/>
  <c r="M36" i="1" s="1"/>
  <c r="I37" i="1"/>
  <c r="I36" i="1" s="1"/>
  <c r="L37" i="1"/>
  <c r="L36" i="1" s="1"/>
  <c r="I9" i="1"/>
  <c r="I8" i="1" s="1"/>
  <c r="J9" i="1"/>
  <c r="J8" i="1" s="1"/>
  <c r="K9" i="1"/>
  <c r="K8" i="1" s="1"/>
  <c r="L9" i="1"/>
  <c r="L8" i="1" s="1"/>
  <c r="N9" i="1"/>
  <c r="N8" i="1" s="1"/>
  <c r="AX81" i="1" l="1"/>
  <c r="AW81" i="1"/>
  <c r="BA82" i="1"/>
  <c r="AX69" i="1"/>
  <c r="AX73" i="1"/>
  <c r="AX134" i="1"/>
  <c r="AR133" i="1"/>
  <c r="AR132" i="1" s="1"/>
  <c r="AR125" i="1" s="1"/>
  <c r="AR124" i="1" s="1"/>
  <c r="AR108" i="1"/>
  <c r="AR107" i="1" s="1"/>
  <c r="AR106" i="1" s="1"/>
  <c r="AX109" i="1"/>
  <c r="AR88" i="1"/>
  <c r="AR87" i="1" s="1"/>
  <c r="AX89" i="1"/>
  <c r="AR62" i="1"/>
  <c r="AR61" i="1" s="1"/>
  <c r="AX63" i="1"/>
  <c r="AR112" i="1"/>
  <c r="AR111" i="1" s="1"/>
  <c r="AX113" i="1"/>
  <c r="AR92" i="1"/>
  <c r="AR91" i="1" s="1"/>
  <c r="AX93" i="1"/>
  <c r="T8" i="1"/>
  <c r="N76" i="1"/>
  <c r="Z139" i="1"/>
  <c r="Z138" i="1" s="1"/>
  <c r="Z137" i="1" s="1"/>
  <c r="Z136" i="1" s="1"/>
  <c r="AF140" i="1"/>
  <c r="Z78" i="1"/>
  <c r="Z77" i="1" s="1"/>
  <c r="AF79" i="1"/>
  <c r="Z16" i="1"/>
  <c r="Z15" i="1" s="1"/>
  <c r="Z14" i="1" s="1"/>
  <c r="AF17" i="1"/>
  <c r="T57" i="1"/>
  <c r="Y133" i="1"/>
  <c r="Y132" i="1" s="1"/>
  <c r="Y125" i="1" s="1"/>
  <c r="Y124" i="1" s="1"/>
  <c r="AE134" i="1"/>
  <c r="Y108" i="1"/>
  <c r="Y107" i="1" s="1"/>
  <c r="Y106" i="1" s="1"/>
  <c r="AE109" i="1"/>
  <c r="Z85" i="1"/>
  <c r="Z84" i="1" s="1"/>
  <c r="AF86" i="1"/>
  <c r="Z44" i="1"/>
  <c r="Z43" i="1" s="1"/>
  <c r="Z42" i="1" s="1"/>
  <c r="Z37" i="1" s="1"/>
  <c r="Z36" i="1" s="1"/>
  <c r="AF45" i="1"/>
  <c r="Y139" i="1"/>
  <c r="Y138" i="1" s="1"/>
  <c r="Y137" i="1" s="1"/>
  <c r="Y136" i="1" s="1"/>
  <c r="AE140" i="1"/>
  <c r="Z59" i="1"/>
  <c r="Z58" i="1" s="1"/>
  <c r="AF60" i="1"/>
  <c r="Z12" i="1"/>
  <c r="Z11" i="1" s="1"/>
  <c r="Z10" i="1" s="1"/>
  <c r="AF13" i="1"/>
  <c r="Y85" i="1"/>
  <c r="Y84" i="1" s="1"/>
  <c r="AE86" i="1"/>
  <c r="Y20" i="1"/>
  <c r="Y19" i="1" s="1"/>
  <c r="Y18" i="1" s="1"/>
  <c r="AE21" i="1"/>
  <c r="Z33" i="1"/>
  <c r="Z32" i="1" s="1"/>
  <c r="Z31" i="1" s="1"/>
  <c r="Z30" i="1" s="1"/>
  <c r="AF34" i="1"/>
  <c r="Z146" i="1"/>
  <c r="Z145" i="1" s="1"/>
  <c r="Z144" i="1" s="1"/>
  <c r="Z143" i="1" s="1"/>
  <c r="Z142" i="1" s="1"/>
  <c r="AF147" i="1"/>
  <c r="Y112" i="1"/>
  <c r="Y111" i="1" s="1"/>
  <c r="AE113" i="1"/>
  <c r="Y92" i="1"/>
  <c r="Y91" i="1" s="1"/>
  <c r="AE93" i="1"/>
  <c r="Z66" i="1"/>
  <c r="Z65" i="1" s="1"/>
  <c r="AF67" i="1"/>
  <c r="Z20" i="1"/>
  <c r="Z19" i="1" s="1"/>
  <c r="Z18" i="1" s="1"/>
  <c r="AF21" i="1"/>
  <c r="Y78" i="1"/>
  <c r="Y77" i="1" s="1"/>
  <c r="AE79" i="1"/>
  <c r="Y33" i="1"/>
  <c r="Y32" i="1" s="1"/>
  <c r="Y31" i="1" s="1"/>
  <c r="Y30" i="1" s="1"/>
  <c r="AE34" i="1"/>
  <c r="Y44" i="1"/>
  <c r="Y43" i="1" s="1"/>
  <c r="Y42" i="1" s="1"/>
  <c r="Y37" i="1" s="1"/>
  <c r="Y36" i="1" s="1"/>
  <c r="AE45" i="1"/>
  <c r="T76" i="1"/>
  <c r="P56" i="1"/>
  <c r="P55" i="1" s="1"/>
  <c r="P6" i="1" s="1"/>
  <c r="Z76" i="1"/>
  <c r="Z57" i="1"/>
  <c r="L56" i="1"/>
  <c r="L55" i="1" s="1"/>
  <c r="L6" i="1" s="1"/>
  <c r="R56" i="1"/>
  <c r="R55" i="1" s="1"/>
  <c r="R6" i="1" s="1"/>
  <c r="Q56" i="1"/>
  <c r="Q55" i="1" s="1"/>
  <c r="Q6" i="1" s="1"/>
  <c r="O56" i="1"/>
  <c r="J56" i="1"/>
  <c r="J55" i="1" s="1"/>
  <c r="J6" i="1" s="1"/>
  <c r="N56" i="1"/>
  <c r="N55" i="1" s="1"/>
  <c r="N6" i="1" s="1"/>
  <c r="K56" i="1"/>
  <c r="K55" i="1" s="1"/>
  <c r="K6" i="1" s="1"/>
  <c r="I56" i="1"/>
  <c r="I55" i="1" s="1"/>
  <c r="I6" i="1" s="1"/>
  <c r="AX112" i="1" l="1"/>
  <c r="AX62" i="1"/>
  <c r="AX108" i="1"/>
  <c r="BB109" i="1"/>
  <c r="AX72" i="1"/>
  <c r="AW80" i="1"/>
  <c r="BA80" i="1" s="1"/>
  <c r="BA81" i="1"/>
  <c r="AX80" i="1"/>
  <c r="AX133" i="1"/>
  <c r="AX92" i="1"/>
  <c r="AX88" i="1"/>
  <c r="AX68" i="1"/>
  <c r="AE78" i="1"/>
  <c r="AE77" i="1" s="1"/>
  <c r="AK79" i="1"/>
  <c r="AF20" i="1"/>
  <c r="AF19" i="1" s="1"/>
  <c r="AF18" i="1" s="1"/>
  <c r="AL21" i="1"/>
  <c r="AE92" i="1"/>
  <c r="AE91" i="1" s="1"/>
  <c r="AK93" i="1"/>
  <c r="AF146" i="1"/>
  <c r="AF145" i="1" s="1"/>
  <c r="AF144" i="1" s="1"/>
  <c r="AF143" i="1" s="1"/>
  <c r="AF142" i="1" s="1"/>
  <c r="AL147" i="1"/>
  <c r="AF16" i="1"/>
  <c r="AF15" i="1" s="1"/>
  <c r="AF14" i="1" s="1"/>
  <c r="AL17" i="1"/>
  <c r="AE85" i="1"/>
  <c r="AE84" i="1" s="1"/>
  <c r="AK86" i="1"/>
  <c r="AF59" i="1"/>
  <c r="AF58" i="1" s="1"/>
  <c r="AL60" i="1"/>
  <c r="AE139" i="1"/>
  <c r="AE138" i="1" s="1"/>
  <c r="AE137" i="1" s="1"/>
  <c r="AE136" i="1" s="1"/>
  <c r="AK140" i="1"/>
  <c r="AF85" i="1"/>
  <c r="AF84" i="1" s="1"/>
  <c r="AL86" i="1"/>
  <c r="AE133" i="1"/>
  <c r="AE132" i="1" s="1"/>
  <c r="AE125" i="1" s="1"/>
  <c r="AE124" i="1" s="1"/>
  <c r="AK134" i="1"/>
  <c r="AE44" i="1"/>
  <c r="AE43" i="1" s="1"/>
  <c r="AE42" i="1" s="1"/>
  <c r="AE37" i="1" s="1"/>
  <c r="AE36" i="1" s="1"/>
  <c r="AK45" i="1"/>
  <c r="AE33" i="1"/>
  <c r="AE32" i="1" s="1"/>
  <c r="AE31" i="1" s="1"/>
  <c r="AE30" i="1" s="1"/>
  <c r="AK34" i="1"/>
  <c r="AF66" i="1"/>
  <c r="AF65" i="1" s="1"/>
  <c r="AL67" i="1"/>
  <c r="AE112" i="1"/>
  <c r="AE111" i="1" s="1"/>
  <c r="AK113" i="1"/>
  <c r="AF33" i="1"/>
  <c r="AF32" i="1" s="1"/>
  <c r="AF31" i="1" s="1"/>
  <c r="AF30" i="1" s="1"/>
  <c r="AL34" i="1"/>
  <c r="AF78" i="1"/>
  <c r="AF77" i="1" s="1"/>
  <c r="AL79" i="1"/>
  <c r="AF139" i="1"/>
  <c r="AF138" i="1" s="1"/>
  <c r="AF137" i="1" s="1"/>
  <c r="AF136" i="1" s="1"/>
  <c r="AL140" i="1"/>
  <c r="AE20" i="1"/>
  <c r="AE19" i="1" s="1"/>
  <c r="AE18" i="1" s="1"/>
  <c r="AK21" i="1"/>
  <c r="AF12" i="1"/>
  <c r="AF11" i="1" s="1"/>
  <c r="AF10" i="1" s="1"/>
  <c r="AL13" i="1"/>
  <c r="AF44" i="1"/>
  <c r="AF43" i="1" s="1"/>
  <c r="AF42" i="1" s="1"/>
  <c r="AF37" i="1" s="1"/>
  <c r="AF36" i="1" s="1"/>
  <c r="AL45" i="1"/>
  <c r="AE108" i="1"/>
  <c r="AE107" i="1" s="1"/>
  <c r="AE106" i="1" s="1"/>
  <c r="AK109" i="1"/>
  <c r="T56" i="1"/>
  <c r="T55" i="1" s="1"/>
  <c r="T6" i="1" s="1"/>
  <c r="Z9" i="1"/>
  <c r="Z8" i="1" s="1"/>
  <c r="Z56" i="1"/>
  <c r="Z55" i="1" s="1"/>
  <c r="O55" i="1"/>
  <c r="O6" i="1" s="1"/>
  <c r="AX107" i="1" l="1"/>
  <c r="BB108" i="1"/>
  <c r="AX87" i="1"/>
  <c r="AX91" i="1"/>
  <c r="AX132" i="1"/>
  <c r="AX61" i="1"/>
  <c r="AX111" i="1"/>
  <c r="BB111" i="1" s="1"/>
  <c r="BB112" i="1"/>
  <c r="AF9" i="1"/>
  <c r="AF8" i="1" s="1"/>
  <c r="AF76" i="1"/>
  <c r="AF57" i="1"/>
  <c r="AL44" i="1"/>
  <c r="AL43" i="1" s="1"/>
  <c r="AL42" i="1" s="1"/>
  <c r="AL37" i="1" s="1"/>
  <c r="AL36" i="1" s="1"/>
  <c r="AR45" i="1"/>
  <c r="AL12" i="1"/>
  <c r="AL11" i="1" s="1"/>
  <c r="AL10" i="1" s="1"/>
  <c r="AR13" i="1"/>
  <c r="AL78" i="1"/>
  <c r="AL77" i="1" s="1"/>
  <c r="AR79" i="1"/>
  <c r="AL33" i="1"/>
  <c r="AL32" i="1" s="1"/>
  <c r="AL31" i="1" s="1"/>
  <c r="AL30" i="1" s="1"/>
  <c r="AR34" i="1"/>
  <c r="AL66" i="1"/>
  <c r="AL65" i="1" s="1"/>
  <c r="AR67" i="1"/>
  <c r="AK33" i="1"/>
  <c r="AK32" i="1" s="1"/>
  <c r="AK31" i="1" s="1"/>
  <c r="AK30" i="1" s="1"/>
  <c r="AQ34" i="1"/>
  <c r="AK133" i="1"/>
  <c r="AK132" i="1" s="1"/>
  <c r="AK125" i="1" s="1"/>
  <c r="AK124" i="1" s="1"/>
  <c r="AQ134" i="1"/>
  <c r="AK85" i="1"/>
  <c r="AK84" i="1" s="1"/>
  <c r="AQ86" i="1"/>
  <c r="AL146" i="1"/>
  <c r="AL145" i="1" s="1"/>
  <c r="AL144" i="1" s="1"/>
  <c r="AL143" i="1" s="1"/>
  <c r="AL142" i="1" s="1"/>
  <c r="AR147" i="1"/>
  <c r="AL20" i="1"/>
  <c r="AL19" i="1" s="1"/>
  <c r="AL18" i="1" s="1"/>
  <c r="AR21" i="1"/>
  <c r="AK78" i="1"/>
  <c r="AK77" i="1" s="1"/>
  <c r="AQ79" i="1"/>
  <c r="AK108" i="1"/>
  <c r="AK107" i="1" s="1"/>
  <c r="AK106" i="1" s="1"/>
  <c r="AQ109" i="1"/>
  <c r="AK20" i="1"/>
  <c r="AK19" i="1" s="1"/>
  <c r="AK18" i="1" s="1"/>
  <c r="AQ21" i="1"/>
  <c r="AL139" i="1"/>
  <c r="AL138" i="1" s="1"/>
  <c r="AL137" i="1" s="1"/>
  <c r="AL136" i="1" s="1"/>
  <c r="AR140" i="1"/>
  <c r="AK112" i="1"/>
  <c r="AK111" i="1" s="1"/>
  <c r="AQ113" i="1"/>
  <c r="AK44" i="1"/>
  <c r="AK43" i="1" s="1"/>
  <c r="AK42" i="1" s="1"/>
  <c r="AK37" i="1" s="1"/>
  <c r="AK36" i="1" s="1"/>
  <c r="AQ45" i="1"/>
  <c r="AL85" i="1"/>
  <c r="AL84" i="1" s="1"/>
  <c r="AR86" i="1"/>
  <c r="AK139" i="1"/>
  <c r="AK138" i="1" s="1"/>
  <c r="AK137" i="1" s="1"/>
  <c r="AK136" i="1" s="1"/>
  <c r="AQ140" i="1"/>
  <c r="AL59" i="1"/>
  <c r="AL58" i="1" s="1"/>
  <c r="AR60" i="1"/>
  <c r="AL16" i="1"/>
  <c r="AL15" i="1" s="1"/>
  <c r="AL14" i="1" s="1"/>
  <c r="AR17" i="1"/>
  <c r="AK92" i="1"/>
  <c r="AK91" i="1" s="1"/>
  <c r="AQ93" i="1"/>
  <c r="AL76" i="1"/>
  <c r="Z6" i="1"/>
  <c r="AX106" i="1" l="1"/>
  <c r="BB106" i="1" s="1"/>
  <c r="BB107" i="1"/>
  <c r="AX125" i="1"/>
  <c r="AF56" i="1"/>
  <c r="AF55" i="1" s="1"/>
  <c r="AF6" i="1" s="1"/>
  <c r="AX17" i="1"/>
  <c r="AR16" i="1"/>
  <c r="AR15" i="1" s="1"/>
  <c r="AR14" i="1" s="1"/>
  <c r="AQ44" i="1"/>
  <c r="AQ43" i="1" s="1"/>
  <c r="AQ42" i="1" s="1"/>
  <c r="AQ37" i="1" s="1"/>
  <c r="AQ36" i="1" s="1"/>
  <c r="AW45" i="1"/>
  <c r="AQ112" i="1"/>
  <c r="AQ111" i="1" s="1"/>
  <c r="AW113" i="1"/>
  <c r="AW21" i="1"/>
  <c r="AQ20" i="1"/>
  <c r="AQ19" i="1" s="1"/>
  <c r="AQ18" i="1" s="1"/>
  <c r="AX21" i="1"/>
  <c r="AR20" i="1"/>
  <c r="AR19" i="1" s="1"/>
  <c r="AR18" i="1" s="1"/>
  <c r="AX34" i="1"/>
  <c r="AR33" i="1"/>
  <c r="AR32" i="1" s="1"/>
  <c r="AR31" i="1" s="1"/>
  <c r="AR30" i="1" s="1"/>
  <c r="AR44" i="1"/>
  <c r="AR43" i="1" s="1"/>
  <c r="AR42" i="1" s="1"/>
  <c r="AR37" i="1" s="1"/>
  <c r="AR36" i="1" s="1"/>
  <c r="AX45" i="1"/>
  <c r="AQ92" i="1"/>
  <c r="AQ91" i="1" s="1"/>
  <c r="AW93" i="1"/>
  <c r="AX60" i="1"/>
  <c r="AR59" i="1"/>
  <c r="AR58" i="1" s="1"/>
  <c r="AW140" i="1"/>
  <c r="AQ139" i="1"/>
  <c r="AQ138" i="1" s="1"/>
  <c r="AQ137" i="1" s="1"/>
  <c r="AQ136" i="1" s="1"/>
  <c r="AX86" i="1"/>
  <c r="AR85" i="1"/>
  <c r="AR84" i="1" s="1"/>
  <c r="AX140" i="1"/>
  <c r="AR139" i="1"/>
  <c r="AR138" i="1" s="1"/>
  <c r="AR137" i="1" s="1"/>
  <c r="AR136" i="1" s="1"/>
  <c r="AQ108" i="1"/>
  <c r="AQ107" i="1" s="1"/>
  <c r="AQ106" i="1" s="1"/>
  <c r="AW109" i="1"/>
  <c r="AL57" i="1"/>
  <c r="AL56" i="1" s="1"/>
  <c r="AL55" i="1" s="1"/>
  <c r="AL9" i="1"/>
  <c r="AL8" i="1" s="1"/>
  <c r="AQ78" i="1"/>
  <c r="AQ77" i="1" s="1"/>
  <c r="AW79" i="1"/>
  <c r="AX147" i="1"/>
  <c r="AR146" i="1"/>
  <c r="AR145" i="1" s="1"/>
  <c r="AR144" i="1" s="1"/>
  <c r="AR143" i="1" s="1"/>
  <c r="AR142" i="1" s="1"/>
  <c r="AW86" i="1"/>
  <c r="AQ85" i="1"/>
  <c r="AQ84" i="1" s="1"/>
  <c r="AW134" i="1"/>
  <c r="AQ133" i="1"/>
  <c r="AQ132" i="1" s="1"/>
  <c r="AQ125" i="1" s="1"/>
  <c r="AQ124" i="1" s="1"/>
  <c r="AW34" i="1"/>
  <c r="AQ33" i="1"/>
  <c r="AQ32" i="1" s="1"/>
  <c r="AQ31" i="1" s="1"/>
  <c r="AQ30" i="1" s="1"/>
  <c r="AR66" i="1"/>
  <c r="AR65" i="1" s="1"/>
  <c r="AR57" i="1" s="1"/>
  <c r="AX67" i="1"/>
  <c r="AR78" i="1"/>
  <c r="AR77" i="1" s="1"/>
  <c r="AX79" i="1"/>
  <c r="AX13" i="1"/>
  <c r="AR12" i="1"/>
  <c r="AR11" i="1" s="1"/>
  <c r="AR10" i="1" s="1"/>
  <c r="AR9" i="1" s="1"/>
  <c r="AR8" i="1" s="1"/>
  <c r="AX12" i="1" l="1"/>
  <c r="AW33" i="1"/>
  <c r="BA34" i="1"/>
  <c r="AW92" i="1"/>
  <c r="BA93" i="1"/>
  <c r="AX124" i="1"/>
  <c r="AW133" i="1"/>
  <c r="BA134" i="1"/>
  <c r="AW85" i="1"/>
  <c r="BA86" i="1"/>
  <c r="AX146" i="1"/>
  <c r="AX139" i="1"/>
  <c r="AW139" i="1"/>
  <c r="BA140" i="1"/>
  <c r="AX59" i="1"/>
  <c r="AX33" i="1"/>
  <c r="AX20" i="1"/>
  <c r="BB21" i="1"/>
  <c r="AW78" i="1"/>
  <c r="BA79" i="1"/>
  <c r="AW108" i="1"/>
  <c r="BA109" i="1"/>
  <c r="AX44" i="1"/>
  <c r="AW112" i="1"/>
  <c r="AW44" i="1"/>
  <c r="BA45" i="1"/>
  <c r="AX78" i="1"/>
  <c r="AX85" i="1"/>
  <c r="AW20" i="1"/>
  <c r="BA21" i="1"/>
  <c r="AX16" i="1"/>
  <c r="AX66" i="1"/>
  <c r="AL6" i="1"/>
  <c r="AR76" i="1"/>
  <c r="AR56" i="1" s="1"/>
  <c r="AR55" i="1" s="1"/>
  <c r="AR6" i="1" s="1"/>
  <c r="AW19" i="1" l="1"/>
  <c r="BA20" i="1"/>
  <c r="AW43" i="1"/>
  <c r="BA44" i="1"/>
  <c r="AX32" i="1"/>
  <c r="AW138" i="1"/>
  <c r="BA139" i="1"/>
  <c r="AX138" i="1"/>
  <c r="AW84" i="1"/>
  <c r="BA84" i="1" s="1"/>
  <c r="BA85" i="1"/>
  <c r="AW132" i="1"/>
  <c r="BA133" i="1"/>
  <c r="AW91" i="1"/>
  <c r="BA91" i="1" s="1"/>
  <c r="BA92" i="1"/>
  <c r="AW32" i="1"/>
  <c r="BA33" i="1"/>
  <c r="AX11" i="1"/>
  <c r="AX65" i="1"/>
  <c r="AX15" i="1"/>
  <c r="AX84" i="1"/>
  <c r="AX77" i="1"/>
  <c r="AW111" i="1"/>
  <c r="BA111" i="1" s="1"/>
  <c r="BA112" i="1"/>
  <c r="AX43" i="1"/>
  <c r="AW107" i="1"/>
  <c r="BA108" i="1"/>
  <c r="AW77" i="1"/>
  <c r="BA77" i="1" s="1"/>
  <c r="BA78" i="1"/>
  <c r="AX19" i="1"/>
  <c r="BB20" i="1"/>
  <c r="AX58" i="1"/>
  <c r="AX145" i="1"/>
  <c r="G147" i="1"/>
  <c r="M147" i="1" s="1"/>
  <c r="AX18" i="1" l="1"/>
  <c r="BB18" i="1" s="1"/>
  <c r="BB19" i="1"/>
  <c r="AX42" i="1"/>
  <c r="AX57" i="1"/>
  <c r="AW125" i="1"/>
  <c r="BA132" i="1"/>
  <c r="AX137" i="1"/>
  <c r="AW42" i="1"/>
  <c r="BA43" i="1"/>
  <c r="AW18" i="1"/>
  <c r="BA18" i="1" s="1"/>
  <c r="BA19" i="1"/>
  <c r="AX144" i="1"/>
  <c r="AW106" i="1"/>
  <c r="BA106" i="1" s="1"/>
  <c r="BA107" i="1"/>
  <c r="AX76" i="1"/>
  <c r="AX14" i="1"/>
  <c r="AX10" i="1"/>
  <c r="AW31" i="1"/>
  <c r="BA32" i="1"/>
  <c r="AW137" i="1"/>
  <c r="BA138" i="1"/>
  <c r="AX31" i="1"/>
  <c r="S147" i="1"/>
  <c r="M146" i="1"/>
  <c r="M145" i="1" s="1"/>
  <c r="M144" i="1" s="1"/>
  <c r="M143" i="1" s="1"/>
  <c r="M142" i="1" s="1"/>
  <c r="G89" i="1"/>
  <c r="G75" i="1"/>
  <c r="M75" i="1" s="1"/>
  <c r="S75" i="1" s="1"/>
  <c r="Y75" i="1" s="1"/>
  <c r="AE75" i="1" s="1"/>
  <c r="AK75" i="1" s="1"/>
  <c r="AQ75" i="1" s="1"/>
  <c r="AW75" i="1" s="1"/>
  <c r="BA75" i="1" s="1"/>
  <c r="G74" i="1"/>
  <c r="M74" i="1" s="1"/>
  <c r="G71" i="1"/>
  <c r="M71" i="1" s="1"/>
  <c r="S71" i="1" s="1"/>
  <c r="Y71" i="1" s="1"/>
  <c r="AE71" i="1" s="1"/>
  <c r="AK71" i="1" s="1"/>
  <c r="AQ71" i="1" s="1"/>
  <c r="AW71" i="1" s="1"/>
  <c r="BA71" i="1" s="1"/>
  <c r="G70" i="1"/>
  <c r="M70" i="1" s="1"/>
  <c r="G67" i="1"/>
  <c r="M67" i="1" s="1"/>
  <c r="G64" i="1"/>
  <c r="M64" i="1" s="1"/>
  <c r="S64" i="1" s="1"/>
  <c r="Y64" i="1" s="1"/>
  <c r="AE64" i="1" s="1"/>
  <c r="AK64" i="1" s="1"/>
  <c r="AQ64" i="1" s="1"/>
  <c r="AW64" i="1" s="1"/>
  <c r="BA64" i="1" s="1"/>
  <c r="G63" i="1"/>
  <c r="M63" i="1" s="1"/>
  <c r="G60" i="1"/>
  <c r="M60" i="1" s="1"/>
  <c r="G17" i="1"/>
  <c r="M17" i="1" s="1"/>
  <c r="G13" i="1"/>
  <c r="M13" i="1" s="1"/>
  <c r="AX30" i="1" l="1"/>
  <c r="AX9" i="1"/>
  <c r="AW37" i="1"/>
  <c r="BA42" i="1"/>
  <c r="AX136" i="1"/>
  <c r="AX37" i="1"/>
  <c r="AX56" i="1"/>
  <c r="AW136" i="1"/>
  <c r="BA136" i="1" s="1"/>
  <c r="BA137" i="1"/>
  <c r="AW30" i="1"/>
  <c r="BA30" i="1" s="1"/>
  <c r="BA31" i="1"/>
  <c r="AX143" i="1"/>
  <c r="AW124" i="1"/>
  <c r="BA124" i="1" s="1"/>
  <c r="BA125" i="1"/>
  <c r="S146" i="1"/>
  <c r="S145" i="1" s="1"/>
  <c r="S144" i="1" s="1"/>
  <c r="S143" i="1" s="1"/>
  <c r="S142" i="1" s="1"/>
  <c r="Y147" i="1"/>
  <c r="S17" i="1"/>
  <c r="M16" i="1"/>
  <c r="M15" i="1" s="1"/>
  <c r="M14" i="1" s="1"/>
  <c r="S63" i="1"/>
  <c r="M62" i="1"/>
  <c r="M61" i="1" s="1"/>
  <c r="S67" i="1"/>
  <c r="M66" i="1"/>
  <c r="M65" i="1" s="1"/>
  <c r="S60" i="1"/>
  <c r="M59" i="1"/>
  <c r="M58" i="1" s="1"/>
  <c r="S70" i="1"/>
  <c r="M69" i="1"/>
  <c r="M68" i="1" s="1"/>
  <c r="G88" i="1"/>
  <c r="M89" i="1"/>
  <c r="S13" i="1"/>
  <c r="M12" i="1"/>
  <c r="M11" i="1" s="1"/>
  <c r="M10" i="1" s="1"/>
  <c r="S74" i="1"/>
  <c r="M73" i="1"/>
  <c r="M72" i="1" s="1"/>
  <c r="AX142" i="1" l="1"/>
  <c r="AX8" i="1"/>
  <c r="BB8" i="1" s="1"/>
  <c r="BB9" i="1"/>
  <c r="AX55" i="1"/>
  <c r="BB56" i="1"/>
  <c r="AX36" i="1"/>
  <c r="BB36" i="1" s="1"/>
  <c r="BB37" i="1"/>
  <c r="AW36" i="1"/>
  <c r="BA36" i="1" s="1"/>
  <c r="BA37" i="1"/>
  <c r="Y146" i="1"/>
  <c r="Y145" i="1" s="1"/>
  <c r="Y144" i="1" s="1"/>
  <c r="Y143" i="1" s="1"/>
  <c r="Y142" i="1" s="1"/>
  <c r="AE147" i="1"/>
  <c r="S73" i="1"/>
  <c r="S72" i="1" s="1"/>
  <c r="Y74" i="1"/>
  <c r="S69" i="1"/>
  <c r="S68" i="1" s="1"/>
  <c r="Y70" i="1"/>
  <c r="S66" i="1"/>
  <c r="S65" i="1" s="1"/>
  <c r="Y67" i="1"/>
  <c r="S16" i="1"/>
  <c r="S15" i="1" s="1"/>
  <c r="S14" i="1" s="1"/>
  <c r="Y17" i="1"/>
  <c r="S12" i="1"/>
  <c r="S11" i="1" s="1"/>
  <c r="S10" i="1" s="1"/>
  <c r="Y13" i="1"/>
  <c r="S59" i="1"/>
  <c r="S58" i="1" s="1"/>
  <c r="Y60" i="1"/>
  <c r="S62" i="1"/>
  <c r="S61" i="1" s="1"/>
  <c r="Y63" i="1"/>
  <c r="S9" i="1"/>
  <c r="S8" i="1" s="1"/>
  <c r="M9" i="1"/>
  <c r="M8" i="1" s="1"/>
  <c r="M57" i="1"/>
  <c r="S89" i="1"/>
  <c r="M88" i="1"/>
  <c r="M87" i="1" s="1"/>
  <c r="M76" i="1" s="1"/>
  <c r="G69" i="1"/>
  <c r="AX6" i="1" l="1"/>
  <c r="BB6" i="1" s="1"/>
  <c r="BB55" i="1"/>
  <c r="AE146" i="1"/>
  <c r="AE145" i="1" s="1"/>
  <c r="AE144" i="1" s="1"/>
  <c r="AE143" i="1" s="1"/>
  <c r="AE142" i="1" s="1"/>
  <c r="AK147" i="1"/>
  <c r="S57" i="1"/>
  <c r="Y59" i="1"/>
  <c r="Y58" i="1" s="1"/>
  <c r="AE60" i="1"/>
  <c r="Y62" i="1"/>
  <c r="Y61" i="1" s="1"/>
  <c r="AE63" i="1"/>
  <c r="Y12" i="1"/>
  <c r="Y11" i="1" s="1"/>
  <c r="Y10" i="1" s="1"/>
  <c r="AE13" i="1"/>
  <c r="Y16" i="1"/>
  <c r="Y15" i="1" s="1"/>
  <c r="Y14" i="1" s="1"/>
  <c r="AE17" i="1"/>
  <c r="Y66" i="1"/>
  <c r="Y65" i="1" s="1"/>
  <c r="AE67" i="1"/>
  <c r="Y69" i="1"/>
  <c r="Y68" i="1" s="1"/>
  <c r="AE70" i="1"/>
  <c r="Y73" i="1"/>
  <c r="Y72" i="1" s="1"/>
  <c r="AE74" i="1"/>
  <c r="S88" i="1"/>
  <c r="S87" i="1" s="1"/>
  <c r="S76" i="1" s="1"/>
  <c r="Y89" i="1"/>
  <c r="M56" i="1"/>
  <c r="M55" i="1" s="1"/>
  <c r="M6" i="1" s="1"/>
  <c r="AK146" i="1" l="1"/>
  <c r="AK145" i="1" s="1"/>
  <c r="AK144" i="1" s="1"/>
  <c r="AK143" i="1" s="1"/>
  <c r="AK142" i="1" s="1"/>
  <c r="AQ147" i="1"/>
  <c r="Y57" i="1"/>
  <c r="AE73" i="1"/>
  <c r="AE72" i="1" s="1"/>
  <c r="AK74" i="1"/>
  <c r="AE12" i="1"/>
  <c r="AE11" i="1" s="1"/>
  <c r="AE10" i="1" s="1"/>
  <c r="AK13" i="1"/>
  <c r="AE62" i="1"/>
  <c r="AE61" i="1" s="1"/>
  <c r="AK63" i="1"/>
  <c r="AE59" i="1"/>
  <c r="AE58" i="1" s="1"/>
  <c r="AK60" i="1"/>
  <c r="AE69" i="1"/>
  <c r="AE68" i="1" s="1"/>
  <c r="AK70" i="1"/>
  <c r="AE66" i="1"/>
  <c r="AE65" i="1" s="1"/>
  <c r="AK67" i="1"/>
  <c r="AE16" i="1"/>
  <c r="AE15" i="1" s="1"/>
  <c r="AE14" i="1" s="1"/>
  <c r="AK17" i="1"/>
  <c r="S56" i="1"/>
  <c r="S55" i="1" s="1"/>
  <c r="S6" i="1" s="1"/>
  <c r="AE9" i="1"/>
  <c r="AE8" i="1" s="1"/>
  <c r="Y88" i="1"/>
  <c r="Y87" i="1" s="1"/>
  <c r="Y76" i="1" s="1"/>
  <c r="Y56" i="1" s="1"/>
  <c r="Y55" i="1" s="1"/>
  <c r="AE89" i="1"/>
  <c r="Y9" i="1"/>
  <c r="Y8" i="1" s="1"/>
  <c r="AE57" i="1" l="1"/>
  <c r="Y6" i="1"/>
  <c r="AK66" i="1"/>
  <c r="AK65" i="1" s="1"/>
  <c r="AQ67" i="1"/>
  <c r="AK62" i="1"/>
  <c r="AK61" i="1" s="1"/>
  <c r="AQ63" i="1"/>
  <c r="AK12" i="1"/>
  <c r="AK11" i="1" s="1"/>
  <c r="AK10" i="1" s="1"/>
  <c r="AQ13" i="1"/>
  <c r="AK73" i="1"/>
  <c r="AK72" i="1" s="1"/>
  <c r="AQ74" i="1"/>
  <c r="AW147" i="1"/>
  <c r="AQ146" i="1"/>
  <c r="AQ145" i="1" s="1"/>
  <c r="AQ144" i="1" s="1"/>
  <c r="AQ143" i="1" s="1"/>
  <c r="AQ142" i="1" s="1"/>
  <c r="AK16" i="1"/>
  <c r="AK15" i="1" s="1"/>
  <c r="AK14" i="1" s="1"/>
  <c r="AQ17" i="1"/>
  <c r="AK69" i="1"/>
  <c r="AK68" i="1" s="1"/>
  <c r="AQ70" i="1"/>
  <c r="AK59" i="1"/>
  <c r="AK58" i="1" s="1"/>
  <c r="AQ60" i="1"/>
  <c r="AE88" i="1"/>
  <c r="AE87" i="1" s="1"/>
  <c r="AE76" i="1" s="1"/>
  <c r="AE56" i="1" s="1"/>
  <c r="AE55" i="1" s="1"/>
  <c r="AE6" i="1" s="1"/>
  <c r="AK89" i="1"/>
  <c r="AK9" i="1"/>
  <c r="AK8" i="1" s="1"/>
  <c r="AW146" i="1" l="1"/>
  <c r="BA147" i="1"/>
  <c r="AK57" i="1"/>
  <c r="AQ16" i="1"/>
  <c r="AQ15" i="1" s="1"/>
  <c r="AQ14" i="1" s="1"/>
  <c r="AW17" i="1"/>
  <c r="AK88" i="1"/>
  <c r="AK87" i="1" s="1"/>
  <c r="AK76" i="1" s="1"/>
  <c r="AQ89" i="1"/>
  <c r="AW63" i="1"/>
  <c r="AQ62" i="1"/>
  <c r="AQ61" i="1" s="1"/>
  <c r="AW60" i="1"/>
  <c r="AQ59" i="1"/>
  <c r="AQ58" i="1" s="1"/>
  <c r="AW70" i="1"/>
  <c r="AQ69" i="1"/>
  <c r="AQ68" i="1" s="1"/>
  <c r="AW74" i="1"/>
  <c r="AQ73" i="1"/>
  <c r="AQ72" i="1" s="1"/>
  <c r="AQ12" i="1"/>
  <c r="AQ11" i="1" s="1"/>
  <c r="AQ10" i="1" s="1"/>
  <c r="AW13" i="1"/>
  <c r="AW67" i="1"/>
  <c r="AQ66" i="1"/>
  <c r="AQ65" i="1" s="1"/>
  <c r="AK56" i="1"/>
  <c r="AK55" i="1" s="1"/>
  <c r="AK6" i="1" s="1"/>
  <c r="AW66" i="1" l="1"/>
  <c r="BA67" i="1"/>
  <c r="AW73" i="1"/>
  <c r="BA74" i="1"/>
  <c r="AW69" i="1"/>
  <c r="BA70" i="1"/>
  <c r="AW16" i="1"/>
  <c r="BA17" i="1"/>
  <c r="AW145" i="1"/>
  <c r="BA146" i="1"/>
  <c r="AW12" i="1"/>
  <c r="BA13" i="1"/>
  <c r="AW59" i="1"/>
  <c r="BA60" i="1"/>
  <c r="AW62" i="1"/>
  <c r="BA63" i="1"/>
  <c r="AQ9" i="1"/>
  <c r="AQ8" i="1" s="1"/>
  <c r="AQ88" i="1"/>
  <c r="AQ87" i="1" s="1"/>
  <c r="AQ76" i="1" s="1"/>
  <c r="AW89" i="1"/>
  <c r="AQ57" i="1"/>
  <c r="AW61" i="1" l="1"/>
  <c r="BA62" i="1"/>
  <c r="AW144" i="1"/>
  <c r="BA145" i="1"/>
  <c r="AW15" i="1"/>
  <c r="BA16" i="1"/>
  <c r="AW68" i="1"/>
  <c r="BA68" i="1" s="1"/>
  <c r="BA69" i="1"/>
  <c r="AW72" i="1"/>
  <c r="BA72" i="1" s="1"/>
  <c r="BA73" i="1"/>
  <c r="AW65" i="1"/>
  <c r="BA65" i="1" s="1"/>
  <c r="BA66" i="1"/>
  <c r="AW88" i="1"/>
  <c r="BA89" i="1"/>
  <c r="AW58" i="1"/>
  <c r="BA58" i="1" s="1"/>
  <c r="BA59" i="1"/>
  <c r="AW11" i="1"/>
  <c r="BA12" i="1"/>
  <c r="AQ56" i="1"/>
  <c r="AQ55" i="1" s="1"/>
  <c r="AQ6" i="1" s="1"/>
  <c r="AW87" i="1" l="1"/>
  <c r="BA88" i="1"/>
  <c r="AW14" i="1"/>
  <c r="BA14" i="1" s="1"/>
  <c r="BA15" i="1"/>
  <c r="AW10" i="1"/>
  <c r="BA11" i="1"/>
  <c r="AW143" i="1"/>
  <c r="BA144" i="1"/>
  <c r="BA61" i="1"/>
  <c r="AW57" i="1"/>
  <c r="AW76" i="1" l="1"/>
  <c r="BA76" i="1" s="1"/>
  <c r="BA87" i="1"/>
  <c r="BA10" i="1"/>
  <c r="AW9" i="1"/>
  <c r="BA57" i="1"/>
  <c r="AW142" i="1"/>
  <c r="BA142" i="1" s="1"/>
  <c r="BA143" i="1"/>
  <c r="AW56" i="1" l="1"/>
  <c r="AW55" i="1" s="1"/>
  <c r="AW8" i="1"/>
  <c r="BA8" i="1" s="1"/>
  <c r="BA9" i="1"/>
  <c r="BA56" i="1" l="1"/>
  <c r="AW6" i="1"/>
  <c r="BA6" i="1" s="1"/>
  <c r="BA55" i="1"/>
  <c r="H25" i="1"/>
  <c r="B101" i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26" i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56" i="1"/>
  <c r="B57" i="1" s="1"/>
  <c r="B59" i="1" s="1"/>
  <c r="B60" i="1" s="1"/>
  <c r="B37" i="1"/>
  <c r="B38" i="1" s="1"/>
  <c r="B39" i="1" s="1"/>
  <c r="B40" i="1" s="1"/>
  <c r="B8" i="1"/>
  <c r="B9" i="1" s="1"/>
  <c r="B10" i="1" s="1"/>
  <c r="B11" i="1" s="1"/>
  <c r="B12" i="1" s="1"/>
  <c r="B125" i="1"/>
  <c r="G146" i="1"/>
  <c r="G145" i="1" s="1"/>
  <c r="G144" i="1" s="1"/>
  <c r="G143" i="1" s="1"/>
  <c r="G142" i="1" s="1"/>
  <c r="H97" i="1"/>
  <c r="H96" i="1" s="1"/>
  <c r="H95" i="1" s="1"/>
  <c r="G112" i="1"/>
  <c r="G111" i="1" s="1"/>
  <c r="G103" i="1"/>
  <c r="G102" i="1" s="1"/>
  <c r="G33" i="1"/>
  <c r="G32" i="1" s="1"/>
  <c r="G31" i="1" s="1"/>
  <c r="G30" i="1" s="1"/>
  <c r="B118" i="1" l="1"/>
  <c r="B119" i="1" s="1"/>
  <c r="B120" i="1" s="1"/>
  <c r="B121" i="1" s="1"/>
  <c r="B122" i="1" s="1"/>
  <c r="B123" i="1" s="1"/>
  <c r="B115" i="1"/>
  <c r="B116" i="1" s="1"/>
  <c r="B117" i="1" s="1"/>
  <c r="B58" i="1"/>
  <c r="B61" i="1"/>
  <c r="B62" i="1" s="1"/>
  <c r="B63" i="1" s="1"/>
  <c r="B13" i="1"/>
  <c r="B14" i="1"/>
  <c r="B15" i="1" s="1"/>
  <c r="B30" i="1" s="1"/>
  <c r="B42" i="1"/>
  <c r="B41" i="1"/>
  <c r="G97" i="1"/>
  <c r="G96" i="1" s="1"/>
  <c r="G95" i="1" s="1"/>
  <c r="G100" i="1"/>
  <c r="G99" i="1" s="1"/>
  <c r="H103" i="1"/>
  <c r="H102" i="1" s="1"/>
  <c r="H100" i="1"/>
  <c r="H99" i="1" s="1"/>
  <c r="H56" i="1" l="1"/>
  <c r="B25" i="1"/>
  <c r="B16" i="1"/>
  <c r="B26" i="1" s="1"/>
  <c r="B27" i="1" s="1"/>
  <c r="B28" i="1" s="1"/>
  <c r="B29" i="1" s="1"/>
  <c r="B64" i="1"/>
  <c r="B65" i="1"/>
  <c r="B66" i="1" s="1"/>
  <c r="B67" i="1" s="1"/>
  <c r="B68" i="1" s="1"/>
  <c r="B69" i="1" s="1"/>
  <c r="B70" i="1" s="1"/>
  <c r="B43" i="1"/>
  <c r="B44" i="1" s="1"/>
  <c r="B45" i="1" s="1"/>
  <c r="B72" i="1" l="1"/>
  <c r="B73" i="1" s="1"/>
  <c r="B74" i="1" s="1"/>
  <c r="B76" i="1" s="1"/>
  <c r="B71" i="1"/>
  <c r="B31" i="1"/>
  <c r="B32" i="1" s="1"/>
  <c r="B33" i="1" s="1"/>
  <c r="B34" i="1" s="1"/>
  <c r="B49" i="1" s="1"/>
  <c r="B17" i="1"/>
  <c r="B18" i="1" s="1"/>
  <c r="B19" i="1" s="1"/>
  <c r="B20" i="1" s="1"/>
  <c r="B21" i="1" s="1"/>
  <c r="B22" i="1" s="1"/>
  <c r="B23" i="1" s="1"/>
  <c r="B24" i="1" s="1"/>
  <c r="B75" i="1" l="1"/>
  <c r="B77" i="1" s="1"/>
  <c r="B78" i="1"/>
  <c r="B80" i="1"/>
  <c r="B81" i="1" s="1"/>
  <c r="B82" i="1" s="1"/>
  <c r="G28" i="1"/>
  <c r="G27" i="1" s="1"/>
  <c r="G26" i="1" s="1"/>
  <c r="G25" i="1" s="1"/>
  <c r="B83" i="1" l="1"/>
  <c r="B84" i="1"/>
  <c r="B85" i="1" s="1"/>
  <c r="B86" i="1" s="1"/>
  <c r="B87" i="1" s="1"/>
  <c r="B88" i="1" s="1"/>
  <c r="B89" i="1" s="1"/>
  <c r="G44" i="1"/>
  <c r="G43" i="1" s="1"/>
  <c r="G42" i="1" s="1"/>
  <c r="G85" i="1"/>
  <c r="G84" i="1" s="1"/>
  <c r="G59" i="1"/>
  <c r="G58" i="1" s="1"/>
  <c r="G108" i="1"/>
  <c r="G107" i="1" s="1"/>
  <c r="G106" i="1" s="1"/>
  <c r="G20" i="1"/>
  <c r="G19" i="1" s="1"/>
  <c r="G18" i="1" s="1"/>
  <c r="B91" i="1" l="1"/>
  <c r="B92" i="1" s="1"/>
  <c r="B93" i="1" s="1"/>
  <c r="B94" i="1" s="1"/>
  <c r="B95" i="1" s="1"/>
  <c r="B96" i="1" s="1"/>
  <c r="B97" i="1" s="1"/>
  <c r="B98" i="1" s="1"/>
  <c r="B90" i="1"/>
  <c r="G16" i="1"/>
  <c r="G15" i="1" s="1"/>
  <c r="G14" i="1" s="1"/>
  <c r="G62" i="1"/>
  <c r="G61" i="1" s="1"/>
  <c r="G40" i="1"/>
  <c r="G39" i="1" s="1"/>
  <c r="G38" i="1" s="1"/>
  <c r="G37" i="1" s="1"/>
  <c r="H20" i="1"/>
  <c r="H19" i="1" s="1"/>
  <c r="H18" i="1" s="1"/>
  <c r="G121" i="1"/>
  <c r="G120" i="1" s="1"/>
  <c r="G119" i="1" s="1"/>
  <c r="G118" i="1" s="1"/>
  <c r="G92" i="1"/>
  <c r="G91" i="1" s="1"/>
  <c r="H12" i="1"/>
  <c r="H11" i="1" s="1"/>
  <c r="H10" i="1" s="1"/>
  <c r="G78" i="1"/>
  <c r="G77" i="1" s="1"/>
  <c r="H9" i="1" l="1"/>
  <c r="H8" i="1" s="1"/>
  <c r="G36" i="1"/>
  <c r="G12" i="1"/>
  <c r="G11" i="1" s="1"/>
  <c r="G10" i="1" s="1"/>
  <c r="G9" i="1" s="1"/>
  <c r="G8" i="1" s="1"/>
  <c r="G81" i="1"/>
  <c r="G80" i="1" s="1"/>
  <c r="G68" i="1"/>
  <c r="H121" i="1"/>
  <c r="H120" i="1" s="1"/>
  <c r="H119" i="1" s="1"/>
  <c r="H118" i="1" s="1"/>
  <c r="H55" i="1" s="1"/>
  <c r="G127" i="1"/>
  <c r="G126" i="1" s="1"/>
  <c r="G133" i="1"/>
  <c r="G132" i="1" s="1"/>
  <c r="H6" i="1" l="1"/>
  <c r="G130" i="1"/>
  <c r="G129" i="1" s="1"/>
  <c r="G125" i="1" s="1"/>
  <c r="G124" i="1" s="1"/>
  <c r="G87" i="1"/>
  <c r="G76" i="1" s="1"/>
  <c r="G66" i="1" l="1"/>
  <c r="G65" i="1" s="1"/>
  <c r="G73" i="1"/>
  <c r="G72" i="1" s="1"/>
  <c r="G57" i="1" l="1"/>
  <c r="G56" i="1" s="1"/>
  <c r="G55" i="1" l="1"/>
  <c r="G6" i="1" s="1"/>
</calcChain>
</file>

<file path=xl/sharedStrings.xml><?xml version="1.0" encoding="utf-8"?>
<sst xmlns="http://schemas.openxmlformats.org/spreadsheetml/2006/main" count="664" uniqueCount="106">
  <si>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</si>
  <si>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</si>
  <si>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</si>
  <si>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</si>
  <si>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</si>
  <si>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</si>
  <si>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07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</si>
  <si>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</si>
  <si>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</si>
  <si>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</si>
  <si>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</si>
  <si>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</si>
  <si>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</si>
  <si>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</si>
  <si>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</si>
  <si>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</si>
  <si>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</si>
  <si>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</si>
  <si>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</si>
  <si>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</si>
  <si>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</si>
  <si>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</si>
  <si>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</si>
  <si>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</si>
  <si>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</si>
  <si>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</si>
  <si>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</si>
  <si>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</si>
  <si>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200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</si>
  <si>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</si>
  <si>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</si>
  <si>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</si>
  <si>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</si>
  <si>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</si>
  <si>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</si>
  <si>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</si>
  <si>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</si>
  <si>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</si>
  <si>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</si>
  <si>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</si>
  <si>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</si>
  <si>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</si>
  <si>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</si>
  <si>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</si>
  <si>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</si>
  <si>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</si>
  <si>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</si>
  <si>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</si>
  <si>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</si>
  <si>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</si>
  <si>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</si>
  <si>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</si>
  <si>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040 00 04280</t>
  </si>
  <si>
    <t>Всего</t>
  </si>
  <si>
    <t>Иные бюджетные ассигнования</t>
  </si>
  <si>
    <t>03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</si>
  <si>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</si>
  <si>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</si>
  <si>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090 00 04000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</si>
  <si>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</si>
  <si>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Закупка товаров, работ и услуг для обеспечения государственных (муниципальных) нужд</t>
  </si>
  <si>
    <t>Муниципальная программа «Благоустройство территории городского округа Тольятти на 2015-2024 годы»</t>
  </si>
  <si>
    <t>330 00 00000</t>
  </si>
  <si>
    <t>330 00 04000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</si>
  <si>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</si>
  <si>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</si>
  <si>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Сумма (тыс.руб.)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</si>
  <si>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</si>
  <si>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010 00 06500</t>
  </si>
  <si>
    <t>010 00 06000</t>
  </si>
  <si>
    <t>Субсидии юридическим лицам в сфере культуры</t>
  </si>
  <si>
    <t>010 00 02200</t>
  </si>
  <si>
    <t>010 00 04200</t>
  </si>
  <si>
    <t>Парковые комплексы</t>
  </si>
  <si>
    <t>090 00 04280</t>
  </si>
  <si>
    <t>Дополнительное образование детей</t>
  </si>
  <si>
    <t>040 00 04240</t>
  </si>
  <si>
    <t xml:space="preserve">В том числе средства выше-стоящих бюджетов </t>
  </si>
  <si>
    <t>Департамент культуры администрации городского округа Тольятти</t>
  </si>
  <si>
    <t>090 00 04230</t>
  </si>
  <si>
    <t>Высшее образование</t>
  </si>
  <si>
    <t>912</t>
  </si>
  <si>
    <t>090 00 04220</t>
  </si>
  <si>
    <t>090 00 04240</t>
  </si>
  <si>
    <t>010 00 S2000</t>
  </si>
  <si>
    <t>010 00 S2002</t>
  </si>
  <si>
    <t>010 00 S3020</t>
  </si>
  <si>
    <t>Поддержка творческой деятельности и техническое оснащение детских и кукольных театров</t>
  </si>
  <si>
    <t>Муниципальная программа «Культура Тольятти (2019-2023гг.)»</t>
  </si>
  <si>
    <t>перемещение, сокращение</t>
  </si>
  <si>
    <t>доп. потребность</t>
  </si>
  <si>
    <t>экономия</t>
  </si>
  <si>
    <t>обл. и федер.</t>
  </si>
  <si>
    <t>330 00 04240</t>
  </si>
  <si>
    <t xml:space="preserve">010 A1S3020 </t>
  </si>
  <si>
    <t>Мероприятия на осуществление капитального ремонта зданий (помещений) муниципальных учреждений, осуществляющих деятельность в сфере культуры</t>
  </si>
  <si>
    <t>Мероприятия по проведению капитального ремонта зданий (помещений) муниципальных учреждений культуры</t>
  </si>
  <si>
    <t>010 00 76130</t>
  </si>
  <si>
    <t>Мероприятия на укрепление материально-технической базы организаций высшего образования в сфере культуры</t>
  </si>
  <si>
    <t>010 00 L5170</t>
  </si>
  <si>
    <t>090 00 04250</t>
  </si>
  <si>
    <t>тыс.руб.</t>
  </si>
  <si>
    <t xml:space="preserve">Утвержденный план </t>
  </si>
  <si>
    <t>Кассовое исполнение</t>
  </si>
  <si>
    <t>% исполнения</t>
  </si>
  <si>
    <t>Отчет об исполнении бюджета по Департаменту культуры администрации городского округа Тольятти за 1 полугодие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</si>
</sst>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#,##0.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name val="Arial Cyr"/>
      <charset val="204"/>
    </font>
    <font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3" fontId="8" fillId="0" borderId="1" xfId="5" applyNumberFormat="1" applyFont="1" applyFill="1" applyBorder="1" applyAlignment="1">
      <alignment horizontal="center"/>
    </xf>
    <xf numFmtId="3" fontId="2" fillId="0" borderId="1" xfId="5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1" applyFont="1" applyFill="1" applyBorder="1" applyAlignment="1">
      <alignment horizontal="left" wrapText="1"/>
    </xf>
    <xf numFmtId="165" fontId="2" fillId="0" borderId="1" xfId="0" applyNumberFormat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left" wrapText="1"/>
    </xf>
    <xf numFmtId="11" fontId="11" fillId="0" borderId="1" xfId="0" applyNumberFormat="1" applyFont="1" applyFill="1" applyBorder="1" applyAlignment="1">
      <alignment wrapText="1"/>
    </xf>
    <xf numFmtId="0" fontId="2" fillId="0" borderId="1" xfId="1" applyFont="1" applyFill="1" applyBorder="1" applyAlignment="1">
      <alignment wrapText="1"/>
    </xf>
    <xf numFmtId="0" fontId="10" fillId="0" borderId="0" xfId="0" applyFont="1" applyFill="1"/>
    <xf numFmtId="0" fontId="3" fillId="0" borderId="1" xfId="0" applyFont="1" applyFill="1" applyBorder="1" applyAlignment="1">
      <alignment horizontal="left" wrapText="1"/>
    </xf>
    <xf numFmtId="49" fontId="3" fillId="0" borderId="1" xfId="5" applyNumberFormat="1" applyFont="1" applyFill="1" applyBorder="1" applyAlignment="1">
      <alignment horizontal="center"/>
    </xf>
    <xf numFmtId="0" fontId="0" fillId="0" borderId="1" xfId="0" applyFont="1" applyFill="1" applyBorder="1"/>
    <xf numFmtId="3" fontId="12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5" applyNumberFormat="1" applyFont="1" applyFill="1" applyBorder="1" applyAlignment="1">
      <alignment horizontal="center"/>
    </xf>
  </cellXfs>
  <cellStyles count="6">
    <cellStyle name="Обычный" xfId="0" builtinId="0"/>
    <cellStyle name="Обычный 2" xfId="1"/>
    <cellStyle name="Обычный 3" xfId="2"/>
    <cellStyle name="Обычный 8" xfId="3"/>
    <cellStyle name="Процентный" xfId="4" builtinId="5"/>
    <cellStyle name="Финансовый [0]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51"/>
  <sheetViews>
    <sheetView showZeros="0" tabSelected="1" view="pageBreakPreview" zoomScale="85" zoomScaleNormal="80" zoomScaleSheetLayoutView="85" workbookViewId="0">
      <selection sqref="A1:BB1"/>
    </sheetView>
  </sheetViews>
  <sheetFormatPr defaultRowHeight="16.5" x14ac:dyDescent="0.2"/>
  <cols>
    <col min="1" max="1" width="67.7109375" style="3" customWidth="1"/>
    <col min="2" max="2" width="6" style="4" customWidth="1"/>
    <col min="3" max="4" width="5.85546875" style="5" customWidth="1"/>
    <col min="5" max="5" width="15.7109375" style="4" customWidth="1"/>
    <col min="6" max="6" width="6.42578125" style="5" customWidth="1"/>
    <col min="7" max="7" width="18" style="1" hidden="1" customWidth="1"/>
    <col min="8" max="8" width="17.42578125" style="1" hidden="1" customWidth="1"/>
    <col min="9" max="9" width="19.85546875" style="1" hidden="1" customWidth="1"/>
    <col min="10" max="10" width="18.28515625" style="1" hidden="1" customWidth="1"/>
    <col min="11" max="13" width="18" style="1" hidden="1" customWidth="1"/>
    <col min="14" max="14" width="17.42578125" style="1" hidden="1" customWidth="1"/>
    <col min="15" max="15" width="19.85546875" style="1" hidden="1" customWidth="1"/>
    <col min="16" max="16" width="18.28515625" style="1" hidden="1" customWidth="1"/>
    <col min="17" max="17" width="9.140625" style="1" hidden="1" customWidth="1"/>
    <col min="18" max="18" width="11.42578125" style="1" hidden="1" customWidth="1"/>
    <col min="19" max="19" width="18.140625" style="1" hidden="1" customWidth="1"/>
    <col min="20" max="20" width="18.28515625" style="1" hidden="1" customWidth="1"/>
    <col min="21" max="21" width="19.85546875" style="1" hidden="1" customWidth="1"/>
    <col min="22" max="22" width="18.28515625" style="1" hidden="1" customWidth="1"/>
    <col min="23" max="23" width="9.140625" style="1" hidden="1" customWidth="1"/>
    <col min="24" max="24" width="13.85546875" style="1" hidden="1" customWidth="1"/>
    <col min="25" max="25" width="16.140625" style="1" hidden="1" customWidth="1"/>
    <col min="26" max="26" width="17.42578125" style="1" hidden="1" customWidth="1"/>
    <col min="27" max="27" width="19.85546875" style="1" hidden="1" customWidth="1"/>
    <col min="28" max="28" width="18.28515625" style="1" hidden="1" customWidth="1"/>
    <col min="29" max="29" width="9.140625" style="1" hidden="1" customWidth="1"/>
    <col min="30" max="30" width="13.85546875" style="1" hidden="1" customWidth="1"/>
    <col min="31" max="31" width="15.42578125" style="1" hidden="1" customWidth="1"/>
    <col min="32" max="32" width="17.7109375" style="1" hidden="1" customWidth="1"/>
    <col min="33" max="33" width="19.85546875" style="1" hidden="1" customWidth="1"/>
    <col min="34" max="34" width="18.28515625" style="1" hidden="1" customWidth="1"/>
    <col min="35" max="35" width="9.140625" style="1" hidden="1" customWidth="1"/>
    <col min="36" max="36" width="10.140625" style="1" hidden="1" customWidth="1"/>
    <col min="37" max="37" width="16.140625" style="1" hidden="1" customWidth="1"/>
    <col min="38" max="38" width="17.7109375" style="1" hidden="1" customWidth="1"/>
    <col min="39" max="39" width="19.85546875" style="1" hidden="1" customWidth="1"/>
    <col min="40" max="40" width="18.28515625" style="1" hidden="1" customWidth="1"/>
    <col min="41" max="41" width="9.140625" style="1" hidden="1" customWidth="1"/>
    <col min="42" max="42" width="10.140625" style="1" hidden="1" customWidth="1"/>
    <col min="43" max="43" width="16.28515625" style="1" hidden="1" customWidth="1"/>
    <col min="44" max="44" width="17.7109375" style="1" hidden="1" customWidth="1"/>
    <col min="45" max="45" width="10.5703125" style="1" hidden="1" customWidth="1"/>
    <col min="46" max="46" width="10.85546875" style="1" hidden="1" customWidth="1"/>
    <col min="47" max="47" width="0" style="1" hidden="1" customWidth="1"/>
    <col min="48" max="48" width="11.140625" style="1" hidden="1" customWidth="1"/>
    <col min="49" max="49" width="16" style="1" customWidth="1"/>
    <col min="50" max="50" width="18.140625" style="1" customWidth="1"/>
    <col min="51" max="51" width="16.5703125" style="1" customWidth="1"/>
    <col min="52" max="52" width="18.7109375" style="1" customWidth="1"/>
    <col min="53" max="53" width="15.85546875" style="31" customWidth="1"/>
    <col min="54" max="54" width="19.42578125" style="31" customWidth="1"/>
    <col min="55" max="16384" width="9.140625" style="1"/>
  </cols>
  <sheetData>
    <row r="1" spans="1:54" ht="87" customHeight="1" x14ac:dyDescent="0.2">
      <c r="A1" s="39" t="s">
        <v>105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</row>
    <row r="2" spans="1:54" ht="42.75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2" t="s">
        <v>101</v>
      </c>
    </row>
    <row r="3" spans="1:54" ht="41.25" customHeight="1" x14ac:dyDescent="0.2">
      <c r="A3" s="40" t="s">
        <v>0</v>
      </c>
      <c r="B3" s="41" t="s">
        <v>1</v>
      </c>
      <c r="C3" s="42" t="s">
        <v>2</v>
      </c>
      <c r="D3" s="42" t="s">
        <v>3</v>
      </c>
      <c r="E3" s="42" t="s">
        <v>4</v>
      </c>
      <c r="F3" s="42" t="s">
        <v>5</v>
      </c>
      <c r="G3" s="38" t="s">
        <v>66</v>
      </c>
      <c r="H3" s="38"/>
      <c r="I3" s="37" t="s">
        <v>89</v>
      </c>
      <c r="J3" s="37" t="s">
        <v>90</v>
      </c>
      <c r="K3" s="37" t="s">
        <v>91</v>
      </c>
      <c r="L3" s="37" t="s">
        <v>92</v>
      </c>
      <c r="M3" s="38" t="s">
        <v>66</v>
      </c>
      <c r="N3" s="38"/>
      <c r="O3" s="37" t="s">
        <v>89</v>
      </c>
      <c r="P3" s="37" t="s">
        <v>90</v>
      </c>
      <c r="Q3" s="37" t="s">
        <v>91</v>
      </c>
      <c r="R3" s="37" t="s">
        <v>92</v>
      </c>
      <c r="S3" s="38" t="s">
        <v>66</v>
      </c>
      <c r="T3" s="38"/>
      <c r="U3" s="37" t="s">
        <v>89</v>
      </c>
      <c r="V3" s="37" t="s">
        <v>90</v>
      </c>
      <c r="W3" s="37" t="s">
        <v>91</v>
      </c>
      <c r="X3" s="37" t="s">
        <v>92</v>
      </c>
      <c r="Y3" s="38" t="s">
        <v>66</v>
      </c>
      <c r="Z3" s="38"/>
      <c r="AA3" s="37" t="s">
        <v>89</v>
      </c>
      <c r="AB3" s="37" t="s">
        <v>90</v>
      </c>
      <c r="AC3" s="37" t="s">
        <v>91</v>
      </c>
      <c r="AD3" s="37" t="s">
        <v>92</v>
      </c>
      <c r="AE3" s="38" t="s">
        <v>66</v>
      </c>
      <c r="AF3" s="38"/>
      <c r="AG3" s="37" t="s">
        <v>89</v>
      </c>
      <c r="AH3" s="37" t="s">
        <v>90</v>
      </c>
      <c r="AI3" s="37" t="s">
        <v>91</v>
      </c>
      <c r="AJ3" s="37" t="s">
        <v>92</v>
      </c>
      <c r="AK3" s="38" t="s">
        <v>66</v>
      </c>
      <c r="AL3" s="38"/>
      <c r="AM3" s="37" t="s">
        <v>89</v>
      </c>
      <c r="AN3" s="37" t="s">
        <v>90</v>
      </c>
      <c r="AO3" s="37" t="s">
        <v>91</v>
      </c>
      <c r="AP3" s="37" t="s">
        <v>92</v>
      </c>
      <c r="AQ3" s="38" t="s">
        <v>66</v>
      </c>
      <c r="AR3" s="38"/>
      <c r="AS3" s="37" t="s">
        <v>89</v>
      </c>
      <c r="AT3" s="37" t="s">
        <v>90</v>
      </c>
      <c r="AU3" s="37" t="s">
        <v>91</v>
      </c>
      <c r="AV3" s="37" t="s">
        <v>92</v>
      </c>
      <c r="AW3" s="38" t="s">
        <v>102</v>
      </c>
      <c r="AX3" s="38"/>
      <c r="AY3" s="38" t="s">
        <v>103</v>
      </c>
      <c r="AZ3" s="38"/>
      <c r="BA3" s="38" t="s">
        <v>104</v>
      </c>
      <c r="BB3" s="38"/>
    </row>
    <row r="4" spans="1:54" ht="56.25" customHeight="1" x14ac:dyDescent="0.2">
      <c r="A4" s="40"/>
      <c r="B4" s="41"/>
      <c r="C4" s="42"/>
      <c r="D4" s="42"/>
      <c r="E4" s="42"/>
      <c r="F4" s="42"/>
      <c r="G4" s="38" t="s">
        <v>53</v>
      </c>
      <c r="H4" s="38" t="s">
        <v>77</v>
      </c>
      <c r="I4" s="37"/>
      <c r="J4" s="37"/>
      <c r="K4" s="37"/>
      <c r="L4" s="37"/>
      <c r="M4" s="38" t="s">
        <v>53</v>
      </c>
      <c r="N4" s="38" t="s">
        <v>77</v>
      </c>
      <c r="O4" s="37"/>
      <c r="P4" s="37"/>
      <c r="Q4" s="37"/>
      <c r="R4" s="37"/>
      <c r="S4" s="38" t="s">
        <v>53</v>
      </c>
      <c r="T4" s="38" t="s">
        <v>77</v>
      </c>
      <c r="U4" s="37"/>
      <c r="V4" s="37"/>
      <c r="W4" s="37"/>
      <c r="X4" s="37"/>
      <c r="Y4" s="38" t="s">
        <v>53</v>
      </c>
      <c r="Z4" s="38" t="s">
        <v>77</v>
      </c>
      <c r="AA4" s="37"/>
      <c r="AB4" s="37"/>
      <c r="AC4" s="37"/>
      <c r="AD4" s="37"/>
      <c r="AE4" s="38" t="s">
        <v>53</v>
      </c>
      <c r="AF4" s="38" t="s">
        <v>77</v>
      </c>
      <c r="AG4" s="37"/>
      <c r="AH4" s="37"/>
      <c r="AI4" s="37"/>
      <c r="AJ4" s="37"/>
      <c r="AK4" s="38" t="s">
        <v>53</v>
      </c>
      <c r="AL4" s="38" t="s">
        <v>77</v>
      </c>
      <c r="AM4" s="37"/>
      <c r="AN4" s="37"/>
      <c r="AO4" s="37"/>
      <c r="AP4" s="37"/>
      <c r="AQ4" s="38" t="s">
        <v>53</v>
      </c>
      <c r="AR4" s="38" t="s">
        <v>77</v>
      </c>
      <c r="AS4" s="37"/>
      <c r="AT4" s="37"/>
      <c r="AU4" s="37"/>
      <c r="AV4" s="37"/>
      <c r="AW4" s="38" t="s">
        <v>53</v>
      </c>
      <c r="AX4" s="38" t="s">
        <v>77</v>
      </c>
      <c r="AY4" s="38" t="s">
        <v>53</v>
      </c>
      <c r="AZ4" s="38" t="s">
        <v>77</v>
      </c>
      <c r="BA4" s="38" t="s">
        <v>53</v>
      </c>
      <c r="BB4" s="38" t="s">
        <v>77</v>
      </c>
    </row>
    <row r="5" spans="1:54" ht="48" customHeight="1" x14ac:dyDescent="0.2">
      <c r="A5" s="40"/>
      <c r="B5" s="41"/>
      <c r="C5" s="42"/>
      <c r="D5" s="42"/>
      <c r="E5" s="42"/>
      <c r="F5" s="42"/>
      <c r="G5" s="38"/>
      <c r="H5" s="38"/>
      <c r="I5" s="37"/>
      <c r="J5" s="37"/>
      <c r="K5" s="37"/>
      <c r="L5" s="37"/>
      <c r="M5" s="38"/>
      <c r="N5" s="38"/>
      <c r="O5" s="37"/>
      <c r="P5" s="37"/>
      <c r="Q5" s="37"/>
      <c r="R5" s="37"/>
      <c r="S5" s="38"/>
      <c r="T5" s="38"/>
      <c r="U5" s="37"/>
      <c r="V5" s="37"/>
      <c r="W5" s="37"/>
      <c r="X5" s="37"/>
      <c r="Y5" s="38"/>
      <c r="Z5" s="38"/>
      <c r="AA5" s="37"/>
      <c r="AB5" s="37"/>
      <c r="AC5" s="37"/>
      <c r="AD5" s="37"/>
      <c r="AE5" s="38"/>
      <c r="AF5" s="38"/>
      <c r="AG5" s="37"/>
      <c r="AH5" s="37"/>
      <c r="AI5" s="37"/>
      <c r="AJ5" s="37"/>
      <c r="AK5" s="38"/>
      <c r="AL5" s="38"/>
      <c r="AM5" s="37"/>
      <c r="AN5" s="37"/>
      <c r="AO5" s="37"/>
      <c r="AP5" s="37"/>
      <c r="AQ5" s="38"/>
      <c r="AR5" s="38"/>
      <c r="AS5" s="37"/>
      <c r="AT5" s="37"/>
      <c r="AU5" s="37"/>
      <c r="AV5" s="37"/>
      <c r="AW5" s="38"/>
      <c r="AX5" s="38"/>
      <c r="AY5" s="38"/>
      <c r="AZ5" s="38"/>
      <c r="BA5" s="38"/>
      <c r="BB5" s="38"/>
    </row>
    <row r="6" spans="1:54" ht="40.5" x14ac:dyDescent="0.3">
      <c r="A6" s="13" t="s">
        <v>78</v>
      </c>
      <c r="B6" s="43">
        <v>912</v>
      </c>
      <c r="C6" s="14"/>
      <c r="D6" s="14"/>
      <c r="E6" s="14"/>
      <c r="F6" s="14"/>
      <c r="G6" s="6">
        <f t="shared" ref="G6:Z6" si="0">G8+G36+G55+G142</f>
        <v>838294</v>
      </c>
      <c r="H6" s="6">
        <f t="shared" si="0"/>
        <v>243946</v>
      </c>
      <c r="I6" s="6">
        <f t="shared" si="0"/>
        <v>0</v>
      </c>
      <c r="J6" s="6">
        <f t="shared" si="0"/>
        <v>0</v>
      </c>
      <c r="K6" s="6">
        <f t="shared" si="0"/>
        <v>0</v>
      </c>
      <c r="L6" s="6">
        <f t="shared" si="0"/>
        <v>0</v>
      </c>
      <c r="M6" s="6">
        <f t="shared" si="0"/>
        <v>838294</v>
      </c>
      <c r="N6" s="6">
        <f t="shared" si="0"/>
        <v>243946</v>
      </c>
      <c r="O6" s="6">
        <f t="shared" si="0"/>
        <v>0</v>
      </c>
      <c r="P6" s="6">
        <f t="shared" si="0"/>
        <v>85</v>
      </c>
      <c r="Q6" s="6">
        <f t="shared" si="0"/>
        <v>0</v>
      </c>
      <c r="R6" s="6">
        <f t="shared" si="0"/>
        <v>0</v>
      </c>
      <c r="S6" s="6">
        <f t="shared" si="0"/>
        <v>838379</v>
      </c>
      <c r="T6" s="6">
        <f t="shared" si="0"/>
        <v>243946</v>
      </c>
      <c r="U6" s="6">
        <f t="shared" si="0"/>
        <v>0</v>
      </c>
      <c r="V6" s="6">
        <f t="shared" si="0"/>
        <v>0</v>
      </c>
      <c r="W6" s="6">
        <f t="shared" si="0"/>
        <v>0</v>
      </c>
      <c r="X6" s="6">
        <f t="shared" si="0"/>
        <v>44694</v>
      </c>
      <c r="Y6" s="6">
        <f t="shared" si="0"/>
        <v>883073</v>
      </c>
      <c r="Z6" s="6">
        <f t="shared" si="0"/>
        <v>288640</v>
      </c>
      <c r="AA6" s="6">
        <f t="shared" ref="AA6:AF6" si="1">AA8+AA36+AA55+AA142</f>
        <v>0</v>
      </c>
      <c r="AB6" s="6">
        <f t="shared" si="1"/>
        <v>2999</v>
      </c>
      <c r="AC6" s="6">
        <f t="shared" si="1"/>
        <v>0</v>
      </c>
      <c r="AD6" s="6">
        <f t="shared" si="1"/>
        <v>0</v>
      </c>
      <c r="AE6" s="6">
        <f t="shared" si="1"/>
        <v>886072</v>
      </c>
      <c r="AF6" s="6">
        <f t="shared" si="1"/>
        <v>288640</v>
      </c>
      <c r="AG6" s="6">
        <f t="shared" ref="AG6:AL6" si="2">AG8+AG36+AG55+AG142</f>
        <v>0</v>
      </c>
      <c r="AH6" s="6">
        <f t="shared" si="2"/>
        <v>0</v>
      </c>
      <c r="AI6" s="6">
        <f t="shared" si="2"/>
        <v>0</v>
      </c>
      <c r="AJ6" s="6">
        <f t="shared" si="2"/>
        <v>0</v>
      </c>
      <c r="AK6" s="6">
        <f t="shared" si="2"/>
        <v>886072</v>
      </c>
      <c r="AL6" s="6">
        <f t="shared" si="2"/>
        <v>288640</v>
      </c>
      <c r="AM6" s="6">
        <f t="shared" ref="AM6:AR6" si="3">AM8+AM36+AM55+AM142</f>
        <v>0</v>
      </c>
      <c r="AN6" s="6">
        <f t="shared" si="3"/>
        <v>0</v>
      </c>
      <c r="AO6" s="6">
        <f t="shared" si="3"/>
        <v>0</v>
      </c>
      <c r="AP6" s="6">
        <f t="shared" si="3"/>
        <v>0</v>
      </c>
      <c r="AQ6" s="6">
        <f t="shared" si="3"/>
        <v>886072</v>
      </c>
      <c r="AR6" s="6">
        <f t="shared" si="3"/>
        <v>288640</v>
      </c>
      <c r="AS6" s="6">
        <f t="shared" ref="AS6:AX6" si="4">AS8+AS36+AS55+AS142</f>
        <v>0</v>
      </c>
      <c r="AT6" s="6">
        <f t="shared" si="4"/>
        <v>1122</v>
      </c>
      <c r="AU6" s="6">
        <f t="shared" si="4"/>
        <v>-476</v>
      </c>
      <c r="AV6" s="6">
        <f t="shared" si="4"/>
        <v>12863</v>
      </c>
      <c r="AW6" s="6">
        <f t="shared" si="4"/>
        <v>899581</v>
      </c>
      <c r="AX6" s="6">
        <f t="shared" si="4"/>
        <v>301503</v>
      </c>
      <c r="AY6" s="6">
        <f t="shared" ref="AY6:AZ6" si="5">AY8+AY36+AY55+AY142</f>
        <v>422283</v>
      </c>
      <c r="AZ6" s="6">
        <f t="shared" si="5"/>
        <v>114857</v>
      </c>
      <c r="BA6" s="33">
        <f t="shared" ref="BA6:BA18" si="6">AY6/AW6*100</f>
        <v>46.942187529527637</v>
      </c>
      <c r="BB6" s="33">
        <f t="shared" ref="BB6:BB18" si="7">AZ6/AX6*100</f>
        <v>38.094811660248816</v>
      </c>
    </row>
    <row r="7" spans="1:54" s="26" customFormat="1" x14ac:dyDescent="0.25">
      <c r="A7" s="27"/>
      <c r="B7" s="28"/>
      <c r="C7" s="19"/>
      <c r="D7" s="19"/>
      <c r="E7" s="19"/>
      <c r="F7" s="19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34"/>
      <c r="BB7" s="34"/>
    </row>
    <row r="8" spans="1:54" ht="18.75" x14ac:dyDescent="0.3">
      <c r="A8" s="23" t="s">
        <v>75</v>
      </c>
      <c r="B8" s="16">
        <f>B6</f>
        <v>912</v>
      </c>
      <c r="C8" s="16" t="s">
        <v>6</v>
      </c>
      <c r="D8" s="16" t="s">
        <v>55</v>
      </c>
      <c r="E8" s="16"/>
      <c r="F8" s="16"/>
      <c r="G8" s="11">
        <f>G9+G25+G30</f>
        <v>362057</v>
      </c>
      <c r="H8" s="11">
        <f>H9+H25+H30</f>
        <v>109872</v>
      </c>
      <c r="I8" s="11">
        <f t="shared" ref="I8:N8" si="8">I9+I25+I30</f>
        <v>0</v>
      </c>
      <c r="J8" s="11">
        <f t="shared" si="8"/>
        <v>0</v>
      </c>
      <c r="K8" s="11">
        <f t="shared" si="8"/>
        <v>0</v>
      </c>
      <c r="L8" s="11">
        <f t="shared" si="8"/>
        <v>0</v>
      </c>
      <c r="M8" s="11">
        <f t="shared" si="8"/>
        <v>362057</v>
      </c>
      <c r="N8" s="11">
        <f t="shared" si="8"/>
        <v>109872</v>
      </c>
      <c r="O8" s="11">
        <f t="shared" ref="O8:T8" si="9">O9+O25+O30</f>
        <v>0</v>
      </c>
      <c r="P8" s="11">
        <f t="shared" si="9"/>
        <v>0</v>
      </c>
      <c r="Q8" s="11">
        <f t="shared" si="9"/>
        <v>0</v>
      </c>
      <c r="R8" s="11">
        <f t="shared" si="9"/>
        <v>0</v>
      </c>
      <c r="S8" s="11">
        <f t="shared" si="9"/>
        <v>362057</v>
      </c>
      <c r="T8" s="11">
        <f t="shared" si="9"/>
        <v>109872</v>
      </c>
      <c r="U8" s="11">
        <f>U9+U25+U30</f>
        <v>51</v>
      </c>
      <c r="V8" s="11">
        <f t="shared" ref="V8:Z8" si="10">V9+V25+V30</f>
        <v>0</v>
      </c>
      <c r="W8" s="11">
        <f t="shared" si="10"/>
        <v>0</v>
      </c>
      <c r="X8" s="11">
        <f t="shared" si="10"/>
        <v>972</v>
      </c>
      <c r="Y8" s="11">
        <f t="shared" si="10"/>
        <v>363080</v>
      </c>
      <c r="Z8" s="11">
        <f t="shared" si="10"/>
        <v>110844</v>
      </c>
      <c r="AA8" s="11">
        <f>AA9+AA25+AA30</f>
        <v>0</v>
      </c>
      <c r="AB8" s="11">
        <f t="shared" ref="AB8:AF8" si="11">AB9+AB25+AB30</f>
        <v>0</v>
      </c>
      <c r="AC8" s="11">
        <f t="shared" si="11"/>
        <v>0</v>
      </c>
      <c r="AD8" s="11">
        <f t="shared" si="11"/>
        <v>0</v>
      </c>
      <c r="AE8" s="11">
        <f t="shared" si="11"/>
        <v>363080</v>
      </c>
      <c r="AF8" s="11">
        <f t="shared" si="11"/>
        <v>110844</v>
      </c>
      <c r="AG8" s="11">
        <f>AG9+AG25+AG30</f>
        <v>0</v>
      </c>
      <c r="AH8" s="11">
        <f t="shared" ref="AH8:AL8" si="12">AH9+AH25+AH30</f>
        <v>0</v>
      </c>
      <c r="AI8" s="11">
        <f t="shared" si="12"/>
        <v>0</v>
      </c>
      <c r="AJ8" s="11">
        <f t="shared" si="12"/>
        <v>0</v>
      </c>
      <c r="AK8" s="11">
        <f t="shared" si="12"/>
        <v>363080</v>
      </c>
      <c r="AL8" s="11">
        <f t="shared" si="12"/>
        <v>110844</v>
      </c>
      <c r="AM8" s="11">
        <f>AM9+AM25+AM30</f>
        <v>0</v>
      </c>
      <c r="AN8" s="11">
        <f t="shared" ref="AN8:AR8" si="13">AN9+AN25+AN30</f>
        <v>0</v>
      </c>
      <c r="AO8" s="11">
        <f t="shared" si="13"/>
        <v>0</v>
      </c>
      <c r="AP8" s="11">
        <f t="shared" si="13"/>
        <v>0</v>
      </c>
      <c r="AQ8" s="11">
        <f t="shared" si="13"/>
        <v>363080</v>
      </c>
      <c r="AR8" s="11">
        <f t="shared" si="13"/>
        <v>110844</v>
      </c>
      <c r="AS8" s="11">
        <f>AS9+AS25+AS30</f>
        <v>-514</v>
      </c>
      <c r="AT8" s="11">
        <f t="shared" ref="AT8:AX8" si="14">AT9+AT25+AT30</f>
        <v>0</v>
      </c>
      <c r="AU8" s="11">
        <f t="shared" si="14"/>
        <v>-349</v>
      </c>
      <c r="AV8" s="11">
        <f t="shared" si="14"/>
        <v>0</v>
      </c>
      <c r="AW8" s="11">
        <f t="shared" si="14"/>
        <v>362217</v>
      </c>
      <c r="AX8" s="11">
        <f t="shared" si="14"/>
        <v>110844</v>
      </c>
      <c r="AY8" s="11">
        <f t="shared" ref="AY8:AZ8" si="15">AY9+AY25+AY30</f>
        <v>190330</v>
      </c>
      <c r="AZ8" s="11">
        <f t="shared" si="15"/>
        <v>48733</v>
      </c>
      <c r="BA8" s="35">
        <f t="shared" si="6"/>
        <v>52.545849587402024</v>
      </c>
      <c r="BB8" s="35">
        <f t="shared" si="7"/>
        <v>43.965392804301537</v>
      </c>
    </row>
    <row r="9" spans="1:54" ht="33" x14ac:dyDescent="0.25">
      <c r="A9" s="17" t="s">
        <v>88</v>
      </c>
      <c r="B9" s="18">
        <f t="shared" ref="B9:B45" si="16">B8</f>
        <v>912</v>
      </c>
      <c r="C9" s="18" t="s">
        <v>6</v>
      </c>
      <c r="D9" s="18" t="s">
        <v>55</v>
      </c>
      <c r="E9" s="18" t="s">
        <v>34</v>
      </c>
      <c r="F9" s="18"/>
      <c r="G9" s="12">
        <f>G10+G14+G18</f>
        <v>359942</v>
      </c>
      <c r="H9" s="12">
        <f>H10+H14+H18</f>
        <v>109872</v>
      </c>
      <c r="I9" s="12">
        <f t="shared" ref="I9:N9" si="17">I10+I14+I18</f>
        <v>0</v>
      </c>
      <c r="J9" s="12">
        <f t="shared" si="17"/>
        <v>0</v>
      </c>
      <c r="K9" s="12">
        <f t="shared" si="17"/>
        <v>0</v>
      </c>
      <c r="L9" s="12">
        <f t="shared" si="17"/>
        <v>0</v>
      </c>
      <c r="M9" s="12">
        <f t="shared" si="17"/>
        <v>359942</v>
      </c>
      <c r="N9" s="12">
        <f t="shared" si="17"/>
        <v>109872</v>
      </c>
      <c r="O9" s="12">
        <f t="shared" ref="O9:T9" si="18">O10+O14+O18</f>
        <v>0</v>
      </c>
      <c r="P9" s="12">
        <f t="shared" si="18"/>
        <v>0</v>
      </c>
      <c r="Q9" s="12">
        <f t="shared" si="18"/>
        <v>0</v>
      </c>
      <c r="R9" s="12">
        <f t="shared" si="18"/>
        <v>0</v>
      </c>
      <c r="S9" s="12">
        <f t="shared" si="18"/>
        <v>359942</v>
      </c>
      <c r="T9" s="12">
        <f t="shared" si="18"/>
        <v>109872</v>
      </c>
      <c r="U9" s="12">
        <f>U10+U14+U18+U22</f>
        <v>51</v>
      </c>
      <c r="V9" s="12">
        <f t="shared" ref="V9:Z9" si="19">V10+V14+V18+V22</f>
        <v>0</v>
      </c>
      <c r="W9" s="12">
        <f t="shared" si="19"/>
        <v>0</v>
      </c>
      <c r="X9" s="12">
        <f t="shared" si="19"/>
        <v>972</v>
      </c>
      <c r="Y9" s="12">
        <f t="shared" si="19"/>
        <v>360965</v>
      </c>
      <c r="Z9" s="12">
        <f t="shared" si="19"/>
        <v>110844</v>
      </c>
      <c r="AA9" s="12">
        <f>AA10+AA14+AA18+AA22</f>
        <v>0</v>
      </c>
      <c r="AB9" s="12">
        <f t="shared" ref="AB9:AF9" si="20">AB10+AB14+AB18+AB22</f>
        <v>0</v>
      </c>
      <c r="AC9" s="12">
        <f t="shared" si="20"/>
        <v>0</v>
      </c>
      <c r="AD9" s="12">
        <f t="shared" si="20"/>
        <v>0</v>
      </c>
      <c r="AE9" s="12">
        <f t="shared" si="20"/>
        <v>360965</v>
      </c>
      <c r="AF9" s="12">
        <f t="shared" si="20"/>
        <v>110844</v>
      </c>
      <c r="AG9" s="12">
        <f>AG10+AG14+AG18+AG22</f>
        <v>0</v>
      </c>
      <c r="AH9" s="12">
        <f t="shared" ref="AH9:AL9" si="21">AH10+AH14+AH18+AH22</f>
        <v>0</v>
      </c>
      <c r="AI9" s="12">
        <f t="shared" si="21"/>
        <v>0</v>
      </c>
      <c r="AJ9" s="12">
        <f t="shared" si="21"/>
        <v>0</v>
      </c>
      <c r="AK9" s="12">
        <f t="shared" si="21"/>
        <v>360965</v>
      </c>
      <c r="AL9" s="12">
        <f t="shared" si="21"/>
        <v>110844</v>
      </c>
      <c r="AM9" s="12">
        <f>AM10+AM14+AM18+AM22</f>
        <v>0</v>
      </c>
      <c r="AN9" s="12">
        <f t="shared" ref="AN9:AR9" si="22">AN10+AN14+AN18+AN22</f>
        <v>0</v>
      </c>
      <c r="AO9" s="12">
        <f t="shared" si="22"/>
        <v>0</v>
      </c>
      <c r="AP9" s="12">
        <f t="shared" si="22"/>
        <v>0</v>
      </c>
      <c r="AQ9" s="12">
        <f t="shared" si="22"/>
        <v>360965</v>
      </c>
      <c r="AR9" s="12">
        <f t="shared" si="22"/>
        <v>110844</v>
      </c>
      <c r="AS9" s="12">
        <f>AS10+AS14+AS18+AS22</f>
        <v>-118</v>
      </c>
      <c r="AT9" s="12">
        <f t="shared" ref="AT9:AX9" si="23">AT10+AT14+AT18+AT22</f>
        <v>0</v>
      </c>
      <c r="AU9" s="12">
        <f t="shared" si="23"/>
        <v>-349</v>
      </c>
      <c r="AV9" s="12">
        <f t="shared" si="23"/>
        <v>0</v>
      </c>
      <c r="AW9" s="12">
        <f t="shared" si="23"/>
        <v>360498</v>
      </c>
      <c r="AX9" s="12">
        <f t="shared" si="23"/>
        <v>110844</v>
      </c>
      <c r="AY9" s="12">
        <f t="shared" ref="AY9:AZ9" si="24">AY10+AY14+AY18+AY22</f>
        <v>190243</v>
      </c>
      <c r="AZ9" s="12">
        <f t="shared" si="24"/>
        <v>48733</v>
      </c>
      <c r="BA9" s="34">
        <f t="shared" si="6"/>
        <v>52.772276129132479</v>
      </c>
      <c r="BB9" s="34">
        <f t="shared" si="7"/>
        <v>43.965392804301537</v>
      </c>
    </row>
    <row r="10" spans="1:54" ht="33" x14ac:dyDescent="0.25">
      <c r="A10" s="17" t="s">
        <v>7</v>
      </c>
      <c r="B10" s="18">
        <f t="shared" si="16"/>
        <v>912</v>
      </c>
      <c r="C10" s="18" t="s">
        <v>6</v>
      </c>
      <c r="D10" s="18" t="s">
        <v>55</v>
      </c>
      <c r="E10" s="18" t="s">
        <v>35</v>
      </c>
      <c r="F10" s="18"/>
      <c r="G10" s="9">
        <f t="shared" ref="G10:V12" si="25">G11</f>
        <v>245764</v>
      </c>
      <c r="H10" s="9">
        <f t="shared" si="25"/>
        <v>0</v>
      </c>
      <c r="I10" s="9">
        <f t="shared" si="25"/>
        <v>0</v>
      </c>
      <c r="J10" s="9">
        <f t="shared" si="25"/>
        <v>0</v>
      </c>
      <c r="K10" s="9">
        <f t="shared" si="25"/>
        <v>0</v>
      </c>
      <c r="L10" s="9">
        <f t="shared" si="25"/>
        <v>0</v>
      </c>
      <c r="M10" s="9">
        <f t="shared" si="25"/>
        <v>245764</v>
      </c>
      <c r="N10" s="9">
        <f t="shared" si="25"/>
        <v>0</v>
      </c>
      <c r="O10" s="9">
        <f t="shared" si="25"/>
        <v>0</v>
      </c>
      <c r="P10" s="9">
        <f t="shared" si="25"/>
        <v>0</v>
      </c>
      <c r="Q10" s="9">
        <f t="shared" si="25"/>
        <v>0</v>
      </c>
      <c r="R10" s="9">
        <f t="shared" si="25"/>
        <v>0</v>
      </c>
      <c r="S10" s="9">
        <f t="shared" si="25"/>
        <v>245764</v>
      </c>
      <c r="T10" s="9">
        <f t="shared" si="25"/>
        <v>0</v>
      </c>
      <c r="U10" s="9">
        <f t="shared" si="25"/>
        <v>0</v>
      </c>
      <c r="V10" s="9">
        <f t="shared" si="25"/>
        <v>0</v>
      </c>
      <c r="W10" s="9">
        <f t="shared" ref="U10:AJ12" si="26">W11</f>
        <v>0</v>
      </c>
      <c r="X10" s="9">
        <f t="shared" si="26"/>
        <v>0</v>
      </c>
      <c r="Y10" s="9">
        <f t="shared" si="26"/>
        <v>245764</v>
      </c>
      <c r="Z10" s="9">
        <f t="shared" si="26"/>
        <v>0</v>
      </c>
      <c r="AA10" s="9">
        <f t="shared" si="26"/>
        <v>0</v>
      </c>
      <c r="AB10" s="9">
        <f t="shared" si="26"/>
        <v>0</v>
      </c>
      <c r="AC10" s="9">
        <f t="shared" si="26"/>
        <v>0</v>
      </c>
      <c r="AD10" s="9">
        <f t="shared" si="26"/>
        <v>0</v>
      </c>
      <c r="AE10" s="9">
        <f t="shared" si="26"/>
        <v>245764</v>
      </c>
      <c r="AF10" s="9">
        <f t="shared" si="26"/>
        <v>0</v>
      </c>
      <c r="AG10" s="9">
        <f t="shared" si="26"/>
        <v>0</v>
      </c>
      <c r="AH10" s="9">
        <f t="shared" si="26"/>
        <v>0</v>
      </c>
      <c r="AI10" s="9">
        <f t="shared" si="26"/>
        <v>0</v>
      </c>
      <c r="AJ10" s="9">
        <f t="shared" si="26"/>
        <v>0</v>
      </c>
      <c r="AK10" s="9">
        <f t="shared" ref="AG10:AV12" si="27">AK11</f>
        <v>245764</v>
      </c>
      <c r="AL10" s="9">
        <f t="shared" si="27"/>
        <v>0</v>
      </c>
      <c r="AM10" s="9">
        <f t="shared" si="27"/>
        <v>0</v>
      </c>
      <c r="AN10" s="9">
        <f t="shared" si="27"/>
        <v>0</v>
      </c>
      <c r="AO10" s="9">
        <f t="shared" si="27"/>
        <v>0</v>
      </c>
      <c r="AP10" s="9">
        <f t="shared" si="27"/>
        <v>0</v>
      </c>
      <c r="AQ10" s="9">
        <f t="shared" si="27"/>
        <v>245764</v>
      </c>
      <c r="AR10" s="9">
        <f t="shared" si="27"/>
        <v>0</v>
      </c>
      <c r="AS10" s="9">
        <f t="shared" si="27"/>
        <v>0</v>
      </c>
      <c r="AT10" s="9">
        <f t="shared" si="27"/>
        <v>0</v>
      </c>
      <c r="AU10" s="9">
        <f t="shared" si="27"/>
        <v>0</v>
      </c>
      <c r="AV10" s="9">
        <f t="shared" si="27"/>
        <v>0</v>
      </c>
      <c r="AW10" s="9">
        <f t="shared" ref="AS10:AZ12" si="28">AW11</f>
        <v>245764</v>
      </c>
      <c r="AX10" s="9">
        <f t="shared" si="28"/>
        <v>0</v>
      </c>
      <c r="AY10" s="9">
        <f t="shared" si="28"/>
        <v>139858</v>
      </c>
      <c r="AZ10" s="9">
        <f t="shared" si="28"/>
        <v>0</v>
      </c>
      <c r="BA10" s="34">
        <f t="shared" si="6"/>
        <v>56.90743965755766</v>
      </c>
      <c r="BB10" s="34"/>
    </row>
    <row r="11" spans="1:54" ht="20.100000000000001" customHeight="1" x14ac:dyDescent="0.25">
      <c r="A11" s="20" t="s">
        <v>8</v>
      </c>
      <c r="B11" s="18">
        <f t="shared" si="16"/>
        <v>912</v>
      </c>
      <c r="C11" s="18" t="s">
        <v>6</v>
      </c>
      <c r="D11" s="18" t="s">
        <v>55</v>
      </c>
      <c r="E11" s="18" t="s">
        <v>36</v>
      </c>
      <c r="F11" s="18"/>
      <c r="G11" s="7">
        <f t="shared" si="25"/>
        <v>245764</v>
      </c>
      <c r="H11" s="7">
        <f t="shared" si="25"/>
        <v>0</v>
      </c>
      <c r="I11" s="7">
        <f t="shared" si="25"/>
        <v>0</v>
      </c>
      <c r="J11" s="7">
        <f t="shared" si="25"/>
        <v>0</v>
      </c>
      <c r="K11" s="7">
        <f t="shared" si="25"/>
        <v>0</v>
      </c>
      <c r="L11" s="7">
        <f t="shared" si="25"/>
        <v>0</v>
      </c>
      <c r="M11" s="7">
        <f t="shared" si="25"/>
        <v>245764</v>
      </c>
      <c r="N11" s="7">
        <f t="shared" si="25"/>
        <v>0</v>
      </c>
      <c r="O11" s="7">
        <f t="shared" si="25"/>
        <v>0</v>
      </c>
      <c r="P11" s="7">
        <f t="shared" si="25"/>
        <v>0</v>
      </c>
      <c r="Q11" s="7">
        <f t="shared" si="25"/>
        <v>0</v>
      </c>
      <c r="R11" s="7">
        <f t="shared" si="25"/>
        <v>0</v>
      </c>
      <c r="S11" s="7">
        <f t="shared" si="25"/>
        <v>245764</v>
      </c>
      <c r="T11" s="7">
        <f t="shared" si="25"/>
        <v>0</v>
      </c>
      <c r="U11" s="7">
        <f t="shared" si="26"/>
        <v>0</v>
      </c>
      <c r="V11" s="7">
        <f t="shared" si="26"/>
        <v>0</v>
      </c>
      <c r="W11" s="7">
        <f t="shared" si="26"/>
        <v>0</v>
      </c>
      <c r="X11" s="7">
        <f t="shared" si="26"/>
        <v>0</v>
      </c>
      <c r="Y11" s="7">
        <f t="shared" si="26"/>
        <v>245764</v>
      </c>
      <c r="Z11" s="7">
        <f t="shared" si="26"/>
        <v>0</v>
      </c>
      <c r="AA11" s="7">
        <f t="shared" si="26"/>
        <v>0</v>
      </c>
      <c r="AB11" s="7">
        <f t="shared" si="26"/>
        <v>0</v>
      </c>
      <c r="AC11" s="7">
        <f t="shared" si="26"/>
        <v>0</v>
      </c>
      <c r="AD11" s="7">
        <f t="shared" si="26"/>
        <v>0</v>
      </c>
      <c r="AE11" s="7">
        <f t="shared" si="26"/>
        <v>245764</v>
      </c>
      <c r="AF11" s="7">
        <f t="shared" si="26"/>
        <v>0</v>
      </c>
      <c r="AG11" s="7">
        <f t="shared" si="27"/>
        <v>0</v>
      </c>
      <c r="AH11" s="7">
        <f t="shared" si="27"/>
        <v>0</v>
      </c>
      <c r="AI11" s="7">
        <f t="shared" si="27"/>
        <v>0</v>
      </c>
      <c r="AJ11" s="7">
        <f t="shared" si="27"/>
        <v>0</v>
      </c>
      <c r="AK11" s="7">
        <f t="shared" si="27"/>
        <v>245764</v>
      </c>
      <c r="AL11" s="7">
        <f t="shared" si="27"/>
        <v>0</v>
      </c>
      <c r="AM11" s="7">
        <f t="shared" si="27"/>
        <v>0</v>
      </c>
      <c r="AN11" s="7">
        <f t="shared" si="27"/>
        <v>0</v>
      </c>
      <c r="AO11" s="7">
        <f t="shared" si="27"/>
        <v>0</v>
      </c>
      <c r="AP11" s="7">
        <f t="shared" si="27"/>
        <v>0</v>
      </c>
      <c r="AQ11" s="7">
        <f t="shared" si="27"/>
        <v>245764</v>
      </c>
      <c r="AR11" s="7">
        <f t="shared" si="27"/>
        <v>0</v>
      </c>
      <c r="AS11" s="7">
        <f t="shared" si="28"/>
        <v>0</v>
      </c>
      <c r="AT11" s="7">
        <f t="shared" si="28"/>
        <v>0</v>
      </c>
      <c r="AU11" s="7">
        <f t="shared" si="28"/>
        <v>0</v>
      </c>
      <c r="AV11" s="7">
        <f t="shared" si="28"/>
        <v>0</v>
      </c>
      <c r="AW11" s="7">
        <f t="shared" si="28"/>
        <v>245764</v>
      </c>
      <c r="AX11" s="7">
        <f t="shared" si="28"/>
        <v>0</v>
      </c>
      <c r="AY11" s="7">
        <f t="shared" si="28"/>
        <v>139858</v>
      </c>
      <c r="AZ11" s="7">
        <f t="shared" si="28"/>
        <v>0</v>
      </c>
      <c r="BA11" s="34">
        <f t="shared" si="6"/>
        <v>56.90743965755766</v>
      </c>
      <c r="BB11" s="34"/>
    </row>
    <row r="12" spans="1:54" ht="33" x14ac:dyDescent="0.25">
      <c r="A12" s="17" t="s">
        <v>9</v>
      </c>
      <c r="B12" s="18">
        <f t="shared" si="16"/>
        <v>912</v>
      </c>
      <c r="C12" s="18" t="s">
        <v>6</v>
      </c>
      <c r="D12" s="18" t="s">
        <v>55</v>
      </c>
      <c r="E12" s="18" t="s">
        <v>36</v>
      </c>
      <c r="F12" s="18" t="s">
        <v>10</v>
      </c>
      <c r="G12" s="7">
        <f t="shared" si="25"/>
        <v>245764</v>
      </c>
      <c r="H12" s="7">
        <f t="shared" si="25"/>
        <v>0</v>
      </c>
      <c r="I12" s="7">
        <f t="shared" si="25"/>
        <v>0</v>
      </c>
      <c r="J12" s="7">
        <f t="shared" si="25"/>
        <v>0</v>
      </c>
      <c r="K12" s="7">
        <f t="shared" si="25"/>
        <v>0</v>
      </c>
      <c r="L12" s="7">
        <f t="shared" si="25"/>
        <v>0</v>
      </c>
      <c r="M12" s="7">
        <f t="shared" si="25"/>
        <v>245764</v>
      </c>
      <c r="N12" s="7">
        <f t="shared" si="25"/>
        <v>0</v>
      </c>
      <c r="O12" s="7">
        <f t="shared" si="25"/>
        <v>0</v>
      </c>
      <c r="P12" s="7">
        <f t="shared" si="25"/>
        <v>0</v>
      </c>
      <c r="Q12" s="7">
        <f t="shared" si="25"/>
        <v>0</v>
      </c>
      <c r="R12" s="7">
        <f t="shared" si="25"/>
        <v>0</v>
      </c>
      <c r="S12" s="7">
        <f t="shared" si="25"/>
        <v>245764</v>
      </c>
      <c r="T12" s="7">
        <f t="shared" si="25"/>
        <v>0</v>
      </c>
      <c r="U12" s="7">
        <f t="shared" si="26"/>
        <v>0</v>
      </c>
      <c r="V12" s="7">
        <f t="shared" si="26"/>
        <v>0</v>
      </c>
      <c r="W12" s="7">
        <f t="shared" si="26"/>
        <v>0</v>
      </c>
      <c r="X12" s="7">
        <f t="shared" si="26"/>
        <v>0</v>
      </c>
      <c r="Y12" s="7">
        <f t="shared" si="26"/>
        <v>245764</v>
      </c>
      <c r="Z12" s="7">
        <f t="shared" si="26"/>
        <v>0</v>
      </c>
      <c r="AA12" s="7">
        <f t="shared" si="26"/>
        <v>0</v>
      </c>
      <c r="AB12" s="7">
        <f t="shared" si="26"/>
        <v>0</v>
      </c>
      <c r="AC12" s="7">
        <f t="shared" si="26"/>
        <v>0</v>
      </c>
      <c r="AD12" s="7">
        <f t="shared" si="26"/>
        <v>0</v>
      </c>
      <c r="AE12" s="7">
        <f t="shared" si="26"/>
        <v>245764</v>
      </c>
      <c r="AF12" s="7">
        <f t="shared" si="26"/>
        <v>0</v>
      </c>
      <c r="AG12" s="7">
        <f t="shared" si="27"/>
        <v>0</v>
      </c>
      <c r="AH12" s="7">
        <f t="shared" si="27"/>
        <v>0</v>
      </c>
      <c r="AI12" s="7">
        <f t="shared" si="27"/>
        <v>0</v>
      </c>
      <c r="AJ12" s="7">
        <f t="shared" si="27"/>
        <v>0</v>
      </c>
      <c r="AK12" s="7">
        <f t="shared" si="27"/>
        <v>245764</v>
      </c>
      <c r="AL12" s="7">
        <f t="shared" si="27"/>
        <v>0</v>
      </c>
      <c r="AM12" s="7">
        <f t="shared" si="27"/>
        <v>0</v>
      </c>
      <c r="AN12" s="7">
        <f t="shared" si="27"/>
        <v>0</v>
      </c>
      <c r="AO12" s="7">
        <f t="shared" si="27"/>
        <v>0</v>
      </c>
      <c r="AP12" s="7">
        <f t="shared" si="27"/>
        <v>0</v>
      </c>
      <c r="AQ12" s="7">
        <f t="shared" si="27"/>
        <v>245764</v>
      </c>
      <c r="AR12" s="7">
        <f t="shared" si="27"/>
        <v>0</v>
      </c>
      <c r="AS12" s="7">
        <f t="shared" si="28"/>
        <v>0</v>
      </c>
      <c r="AT12" s="7">
        <f t="shared" si="28"/>
        <v>0</v>
      </c>
      <c r="AU12" s="7">
        <f t="shared" si="28"/>
        <v>0</v>
      </c>
      <c r="AV12" s="7">
        <f t="shared" si="28"/>
        <v>0</v>
      </c>
      <c r="AW12" s="7">
        <f t="shared" si="28"/>
        <v>245764</v>
      </c>
      <c r="AX12" s="7">
        <f t="shared" si="28"/>
        <v>0</v>
      </c>
      <c r="AY12" s="7">
        <f t="shared" si="28"/>
        <v>139858</v>
      </c>
      <c r="AZ12" s="7">
        <f t="shared" si="28"/>
        <v>0</v>
      </c>
      <c r="BA12" s="34">
        <f t="shared" si="6"/>
        <v>56.90743965755766</v>
      </c>
      <c r="BB12" s="34"/>
    </row>
    <row r="13" spans="1:54" ht="20.100000000000001" customHeight="1" x14ac:dyDescent="0.25">
      <c r="A13" s="20" t="s">
        <v>11</v>
      </c>
      <c r="B13" s="18">
        <f>B12</f>
        <v>912</v>
      </c>
      <c r="C13" s="18" t="s">
        <v>6</v>
      </c>
      <c r="D13" s="18" t="s">
        <v>55</v>
      </c>
      <c r="E13" s="18" t="s">
        <v>36</v>
      </c>
      <c r="F13" s="18">
        <v>610</v>
      </c>
      <c r="G13" s="7">
        <f>224705+21059</f>
        <v>245764</v>
      </c>
      <c r="H13" s="7"/>
      <c r="I13" s="29"/>
      <c r="J13" s="29"/>
      <c r="K13" s="29"/>
      <c r="L13" s="29"/>
      <c r="M13" s="7">
        <f>G13+I13+J13+K13+L13</f>
        <v>245764</v>
      </c>
      <c r="N13" s="7">
        <f>H13+L13</f>
        <v>0</v>
      </c>
      <c r="O13" s="30"/>
      <c r="P13" s="30"/>
      <c r="Q13" s="30"/>
      <c r="R13" s="30"/>
      <c r="S13" s="7">
        <f>M13+O13+P13+Q13+R13</f>
        <v>245764</v>
      </c>
      <c r="T13" s="7">
        <f>N13+R13</f>
        <v>0</v>
      </c>
      <c r="U13" s="30"/>
      <c r="V13" s="30"/>
      <c r="W13" s="30"/>
      <c r="X13" s="30"/>
      <c r="Y13" s="7">
        <f>S13+U13+V13+W13+X13</f>
        <v>245764</v>
      </c>
      <c r="Z13" s="7">
        <f>T13+X13</f>
        <v>0</v>
      </c>
      <c r="AA13" s="30"/>
      <c r="AB13" s="30"/>
      <c r="AC13" s="30"/>
      <c r="AD13" s="30"/>
      <c r="AE13" s="7">
        <f>Y13+AA13+AB13+AC13+AD13</f>
        <v>245764</v>
      </c>
      <c r="AF13" s="7">
        <f>Z13+AD13</f>
        <v>0</v>
      </c>
      <c r="AG13" s="30"/>
      <c r="AH13" s="30"/>
      <c r="AI13" s="30"/>
      <c r="AJ13" s="30"/>
      <c r="AK13" s="7">
        <f>AE13+AG13+AH13+AI13+AJ13</f>
        <v>245764</v>
      </c>
      <c r="AL13" s="7">
        <f>AF13+AJ13</f>
        <v>0</v>
      </c>
      <c r="AM13" s="30"/>
      <c r="AN13" s="30"/>
      <c r="AO13" s="30"/>
      <c r="AP13" s="30"/>
      <c r="AQ13" s="7">
        <f>AK13+AM13+AN13+AO13+AP13</f>
        <v>245764</v>
      </c>
      <c r="AR13" s="7">
        <f>AL13+AP13</f>
        <v>0</v>
      </c>
      <c r="AS13" s="30"/>
      <c r="AT13" s="30"/>
      <c r="AU13" s="30"/>
      <c r="AV13" s="30"/>
      <c r="AW13" s="7">
        <f>AQ13+AS13+AT13+AU13+AV13</f>
        <v>245764</v>
      </c>
      <c r="AX13" s="7">
        <f>AR13+AV13</f>
        <v>0</v>
      </c>
      <c r="AY13" s="7">
        <v>139858</v>
      </c>
      <c r="AZ13" s="29"/>
      <c r="BA13" s="34">
        <f t="shared" si="6"/>
        <v>56.90743965755766</v>
      </c>
      <c r="BB13" s="34"/>
    </row>
    <row r="14" spans="1:54" ht="20.100000000000001" customHeight="1" x14ac:dyDescent="0.25">
      <c r="A14" s="20" t="s">
        <v>12</v>
      </c>
      <c r="B14" s="18">
        <f>B12</f>
        <v>912</v>
      </c>
      <c r="C14" s="18" t="s">
        <v>6</v>
      </c>
      <c r="D14" s="18" t="s">
        <v>55</v>
      </c>
      <c r="E14" s="18" t="s">
        <v>37</v>
      </c>
      <c r="F14" s="18"/>
      <c r="G14" s="7">
        <f t="shared" ref="G14:V16" si="29">G15</f>
        <v>4306</v>
      </c>
      <c r="H14" s="7">
        <f t="shared" si="29"/>
        <v>0</v>
      </c>
      <c r="I14" s="7">
        <f t="shared" si="29"/>
        <v>0</v>
      </c>
      <c r="J14" s="7">
        <f t="shared" si="29"/>
        <v>0</v>
      </c>
      <c r="K14" s="7">
        <f t="shared" si="29"/>
        <v>0</v>
      </c>
      <c r="L14" s="7">
        <f t="shared" si="29"/>
        <v>0</v>
      </c>
      <c r="M14" s="7">
        <f t="shared" si="29"/>
        <v>4306</v>
      </c>
      <c r="N14" s="7">
        <f t="shared" si="29"/>
        <v>0</v>
      </c>
      <c r="O14" s="7">
        <f t="shared" si="29"/>
        <v>0</v>
      </c>
      <c r="P14" s="7">
        <f t="shared" si="29"/>
        <v>0</v>
      </c>
      <c r="Q14" s="7">
        <f t="shared" si="29"/>
        <v>0</v>
      </c>
      <c r="R14" s="7">
        <f t="shared" si="29"/>
        <v>0</v>
      </c>
      <c r="S14" s="7">
        <f t="shared" si="29"/>
        <v>4306</v>
      </c>
      <c r="T14" s="7">
        <f t="shared" si="29"/>
        <v>0</v>
      </c>
      <c r="U14" s="7">
        <f t="shared" si="29"/>
        <v>0</v>
      </c>
      <c r="V14" s="7">
        <f t="shared" si="29"/>
        <v>0</v>
      </c>
      <c r="W14" s="7">
        <f t="shared" ref="U14:AJ16" si="30">W15</f>
        <v>0</v>
      </c>
      <c r="X14" s="7">
        <f t="shared" si="30"/>
        <v>0</v>
      </c>
      <c r="Y14" s="7">
        <f t="shared" si="30"/>
        <v>4306</v>
      </c>
      <c r="Z14" s="7">
        <f t="shared" si="30"/>
        <v>0</v>
      </c>
      <c r="AA14" s="7">
        <f t="shared" si="30"/>
        <v>0</v>
      </c>
      <c r="AB14" s="7">
        <f t="shared" si="30"/>
        <v>0</v>
      </c>
      <c r="AC14" s="7">
        <f t="shared" si="30"/>
        <v>0</v>
      </c>
      <c r="AD14" s="7">
        <f t="shared" si="30"/>
        <v>0</v>
      </c>
      <c r="AE14" s="7">
        <f t="shared" si="30"/>
        <v>4306</v>
      </c>
      <c r="AF14" s="7">
        <f t="shared" si="30"/>
        <v>0</v>
      </c>
      <c r="AG14" s="7">
        <f t="shared" si="30"/>
        <v>0</v>
      </c>
      <c r="AH14" s="7">
        <f t="shared" si="30"/>
        <v>0</v>
      </c>
      <c r="AI14" s="7">
        <f t="shared" si="30"/>
        <v>0</v>
      </c>
      <c r="AJ14" s="7">
        <f t="shared" si="30"/>
        <v>0</v>
      </c>
      <c r="AK14" s="7">
        <f t="shared" ref="AG14:AV16" si="31">AK15</f>
        <v>4306</v>
      </c>
      <c r="AL14" s="7">
        <f t="shared" si="31"/>
        <v>0</v>
      </c>
      <c r="AM14" s="7">
        <f t="shared" si="31"/>
        <v>0</v>
      </c>
      <c r="AN14" s="7">
        <f t="shared" si="31"/>
        <v>0</v>
      </c>
      <c r="AO14" s="7">
        <f t="shared" si="31"/>
        <v>0</v>
      </c>
      <c r="AP14" s="7">
        <f t="shared" si="31"/>
        <v>0</v>
      </c>
      <c r="AQ14" s="7">
        <f t="shared" si="31"/>
        <v>4306</v>
      </c>
      <c r="AR14" s="7">
        <f t="shared" si="31"/>
        <v>0</v>
      </c>
      <c r="AS14" s="7">
        <f t="shared" si="31"/>
        <v>-118</v>
      </c>
      <c r="AT14" s="7">
        <f t="shared" si="31"/>
        <v>0</v>
      </c>
      <c r="AU14" s="7">
        <f t="shared" si="31"/>
        <v>-349</v>
      </c>
      <c r="AV14" s="7">
        <f t="shared" si="31"/>
        <v>0</v>
      </c>
      <c r="AW14" s="7">
        <f t="shared" ref="AS14:AZ16" si="32">AW15</f>
        <v>3839</v>
      </c>
      <c r="AX14" s="7">
        <f t="shared" si="32"/>
        <v>0</v>
      </c>
      <c r="AY14" s="7">
        <f t="shared" si="32"/>
        <v>1639</v>
      </c>
      <c r="AZ14" s="7">
        <f t="shared" si="32"/>
        <v>0</v>
      </c>
      <c r="BA14" s="34">
        <f t="shared" si="6"/>
        <v>42.693409742120345</v>
      </c>
      <c r="BB14" s="34"/>
    </row>
    <row r="15" spans="1:54" ht="20.100000000000001" customHeight="1" x14ac:dyDescent="0.25">
      <c r="A15" s="20" t="s">
        <v>13</v>
      </c>
      <c r="B15" s="18">
        <f t="shared" si="16"/>
        <v>912</v>
      </c>
      <c r="C15" s="18" t="s">
        <v>6</v>
      </c>
      <c r="D15" s="18" t="s">
        <v>55</v>
      </c>
      <c r="E15" s="18" t="s">
        <v>38</v>
      </c>
      <c r="F15" s="18"/>
      <c r="G15" s="7">
        <f t="shared" si="29"/>
        <v>4306</v>
      </c>
      <c r="H15" s="7">
        <f t="shared" si="29"/>
        <v>0</v>
      </c>
      <c r="I15" s="7">
        <f t="shared" si="29"/>
        <v>0</v>
      </c>
      <c r="J15" s="7">
        <f t="shared" si="29"/>
        <v>0</v>
      </c>
      <c r="K15" s="7">
        <f t="shared" si="29"/>
        <v>0</v>
      </c>
      <c r="L15" s="7">
        <f t="shared" si="29"/>
        <v>0</v>
      </c>
      <c r="M15" s="7">
        <f t="shared" si="29"/>
        <v>4306</v>
      </c>
      <c r="N15" s="7">
        <f t="shared" si="29"/>
        <v>0</v>
      </c>
      <c r="O15" s="7">
        <f t="shared" si="29"/>
        <v>0</v>
      </c>
      <c r="P15" s="7">
        <f t="shared" si="29"/>
        <v>0</v>
      </c>
      <c r="Q15" s="7">
        <f t="shared" si="29"/>
        <v>0</v>
      </c>
      <c r="R15" s="7">
        <f t="shared" si="29"/>
        <v>0</v>
      </c>
      <c r="S15" s="7">
        <f t="shared" si="29"/>
        <v>4306</v>
      </c>
      <c r="T15" s="7">
        <f t="shared" si="29"/>
        <v>0</v>
      </c>
      <c r="U15" s="7">
        <f t="shared" si="30"/>
        <v>0</v>
      </c>
      <c r="V15" s="7">
        <f t="shared" si="30"/>
        <v>0</v>
      </c>
      <c r="W15" s="7">
        <f t="shared" si="30"/>
        <v>0</v>
      </c>
      <c r="X15" s="7">
        <f t="shared" si="30"/>
        <v>0</v>
      </c>
      <c r="Y15" s="7">
        <f t="shared" si="30"/>
        <v>4306</v>
      </c>
      <c r="Z15" s="7">
        <f t="shared" si="30"/>
        <v>0</v>
      </c>
      <c r="AA15" s="7">
        <f t="shared" si="30"/>
        <v>0</v>
      </c>
      <c r="AB15" s="7">
        <f t="shared" si="30"/>
        <v>0</v>
      </c>
      <c r="AC15" s="7">
        <f t="shared" si="30"/>
        <v>0</v>
      </c>
      <c r="AD15" s="7">
        <f t="shared" si="30"/>
        <v>0</v>
      </c>
      <c r="AE15" s="7">
        <f t="shared" si="30"/>
        <v>4306</v>
      </c>
      <c r="AF15" s="7">
        <f t="shared" si="30"/>
        <v>0</v>
      </c>
      <c r="AG15" s="7">
        <f t="shared" si="31"/>
        <v>0</v>
      </c>
      <c r="AH15" s="7">
        <f t="shared" si="31"/>
        <v>0</v>
      </c>
      <c r="AI15" s="7">
        <f t="shared" si="31"/>
        <v>0</v>
      </c>
      <c r="AJ15" s="7">
        <f t="shared" si="31"/>
        <v>0</v>
      </c>
      <c r="AK15" s="7">
        <f t="shared" si="31"/>
        <v>4306</v>
      </c>
      <c r="AL15" s="7">
        <f t="shared" si="31"/>
        <v>0</v>
      </c>
      <c r="AM15" s="7">
        <f t="shared" si="31"/>
        <v>0</v>
      </c>
      <c r="AN15" s="7">
        <f t="shared" si="31"/>
        <v>0</v>
      </c>
      <c r="AO15" s="7">
        <f t="shared" si="31"/>
        <v>0</v>
      </c>
      <c r="AP15" s="7">
        <f t="shared" si="31"/>
        <v>0</v>
      </c>
      <c r="AQ15" s="7">
        <f t="shared" si="31"/>
        <v>4306</v>
      </c>
      <c r="AR15" s="7">
        <f t="shared" si="31"/>
        <v>0</v>
      </c>
      <c r="AS15" s="7">
        <f t="shared" si="32"/>
        <v>-118</v>
      </c>
      <c r="AT15" s="7">
        <f t="shared" si="32"/>
        <v>0</v>
      </c>
      <c r="AU15" s="7">
        <f t="shared" si="32"/>
        <v>-349</v>
      </c>
      <c r="AV15" s="7">
        <f t="shared" si="32"/>
        <v>0</v>
      </c>
      <c r="AW15" s="7">
        <f t="shared" si="32"/>
        <v>3839</v>
      </c>
      <c r="AX15" s="7">
        <f t="shared" si="32"/>
        <v>0</v>
      </c>
      <c r="AY15" s="7">
        <f t="shared" si="32"/>
        <v>1639</v>
      </c>
      <c r="AZ15" s="7">
        <f t="shared" si="32"/>
        <v>0</v>
      </c>
      <c r="BA15" s="34">
        <f t="shared" si="6"/>
        <v>42.693409742120345</v>
      </c>
      <c r="BB15" s="34"/>
    </row>
    <row r="16" spans="1:54" ht="33" x14ac:dyDescent="0.25">
      <c r="A16" s="17" t="s">
        <v>9</v>
      </c>
      <c r="B16" s="18">
        <f t="shared" si="16"/>
        <v>912</v>
      </c>
      <c r="C16" s="18" t="s">
        <v>6</v>
      </c>
      <c r="D16" s="18" t="s">
        <v>55</v>
      </c>
      <c r="E16" s="18" t="s">
        <v>38</v>
      </c>
      <c r="F16" s="18" t="s">
        <v>10</v>
      </c>
      <c r="G16" s="7">
        <f t="shared" si="29"/>
        <v>4306</v>
      </c>
      <c r="H16" s="7">
        <f t="shared" si="29"/>
        <v>0</v>
      </c>
      <c r="I16" s="7">
        <f t="shared" si="29"/>
        <v>0</v>
      </c>
      <c r="J16" s="7">
        <f t="shared" si="29"/>
        <v>0</v>
      </c>
      <c r="K16" s="7">
        <f t="shared" si="29"/>
        <v>0</v>
      </c>
      <c r="L16" s="7">
        <f t="shared" si="29"/>
        <v>0</v>
      </c>
      <c r="M16" s="7">
        <f t="shared" si="29"/>
        <v>4306</v>
      </c>
      <c r="N16" s="7">
        <f t="shared" si="29"/>
        <v>0</v>
      </c>
      <c r="O16" s="7">
        <f t="shared" si="29"/>
        <v>0</v>
      </c>
      <c r="P16" s="7">
        <f t="shared" si="29"/>
        <v>0</v>
      </c>
      <c r="Q16" s="7">
        <f t="shared" si="29"/>
        <v>0</v>
      </c>
      <c r="R16" s="7">
        <f t="shared" si="29"/>
        <v>0</v>
      </c>
      <c r="S16" s="7">
        <f t="shared" si="29"/>
        <v>4306</v>
      </c>
      <c r="T16" s="7">
        <f t="shared" si="29"/>
        <v>0</v>
      </c>
      <c r="U16" s="7">
        <f t="shared" si="30"/>
        <v>0</v>
      </c>
      <c r="V16" s="7">
        <f t="shared" si="30"/>
        <v>0</v>
      </c>
      <c r="W16" s="7">
        <f t="shared" si="30"/>
        <v>0</v>
      </c>
      <c r="X16" s="7">
        <f t="shared" si="30"/>
        <v>0</v>
      </c>
      <c r="Y16" s="7">
        <f t="shared" si="30"/>
        <v>4306</v>
      </c>
      <c r="Z16" s="7">
        <f t="shared" si="30"/>
        <v>0</v>
      </c>
      <c r="AA16" s="7">
        <f t="shared" si="30"/>
        <v>0</v>
      </c>
      <c r="AB16" s="7">
        <f t="shared" si="30"/>
        <v>0</v>
      </c>
      <c r="AC16" s="7">
        <f t="shared" si="30"/>
        <v>0</v>
      </c>
      <c r="AD16" s="7">
        <f t="shared" si="30"/>
        <v>0</v>
      </c>
      <c r="AE16" s="7">
        <f t="shared" si="30"/>
        <v>4306</v>
      </c>
      <c r="AF16" s="7">
        <f t="shared" si="30"/>
        <v>0</v>
      </c>
      <c r="AG16" s="7">
        <f t="shared" si="31"/>
        <v>0</v>
      </c>
      <c r="AH16" s="7">
        <f t="shared" si="31"/>
        <v>0</v>
      </c>
      <c r="AI16" s="7">
        <f t="shared" si="31"/>
        <v>0</v>
      </c>
      <c r="AJ16" s="7">
        <f t="shared" si="31"/>
        <v>0</v>
      </c>
      <c r="AK16" s="7">
        <f t="shared" si="31"/>
        <v>4306</v>
      </c>
      <c r="AL16" s="7">
        <f t="shared" si="31"/>
        <v>0</v>
      </c>
      <c r="AM16" s="7">
        <f t="shared" si="31"/>
        <v>0</v>
      </c>
      <c r="AN16" s="7">
        <f t="shared" si="31"/>
        <v>0</v>
      </c>
      <c r="AO16" s="7">
        <f t="shared" si="31"/>
        <v>0</v>
      </c>
      <c r="AP16" s="7">
        <f t="shared" si="31"/>
        <v>0</v>
      </c>
      <c r="AQ16" s="7">
        <f t="shared" si="31"/>
        <v>4306</v>
      </c>
      <c r="AR16" s="7">
        <f t="shared" si="31"/>
        <v>0</v>
      </c>
      <c r="AS16" s="7">
        <f t="shared" si="32"/>
        <v>-118</v>
      </c>
      <c r="AT16" s="7">
        <f t="shared" si="32"/>
        <v>0</v>
      </c>
      <c r="AU16" s="7">
        <f t="shared" si="32"/>
        <v>-349</v>
      </c>
      <c r="AV16" s="7">
        <f t="shared" si="32"/>
        <v>0</v>
      </c>
      <c r="AW16" s="7">
        <f t="shared" si="32"/>
        <v>3839</v>
      </c>
      <c r="AX16" s="7">
        <f t="shared" si="32"/>
        <v>0</v>
      </c>
      <c r="AY16" s="7">
        <f t="shared" si="32"/>
        <v>1639</v>
      </c>
      <c r="AZ16" s="7">
        <f t="shared" si="32"/>
        <v>0</v>
      </c>
      <c r="BA16" s="34">
        <f t="shared" si="6"/>
        <v>42.693409742120345</v>
      </c>
      <c r="BB16" s="34"/>
    </row>
    <row r="17" spans="1:54" ht="20.100000000000001" customHeight="1" x14ac:dyDescent="0.25">
      <c r="A17" s="20" t="s">
        <v>11</v>
      </c>
      <c r="B17" s="18">
        <f t="shared" si="16"/>
        <v>912</v>
      </c>
      <c r="C17" s="18" t="s">
        <v>6</v>
      </c>
      <c r="D17" s="18" t="s">
        <v>55</v>
      </c>
      <c r="E17" s="18" t="s">
        <v>38</v>
      </c>
      <c r="F17" s="18">
        <v>610</v>
      </c>
      <c r="G17" s="7">
        <f>3918+388</f>
        <v>4306</v>
      </c>
      <c r="H17" s="7"/>
      <c r="I17" s="29"/>
      <c r="J17" s="29"/>
      <c r="K17" s="29"/>
      <c r="L17" s="29"/>
      <c r="M17" s="7">
        <f>G17+I17+J17+K17+L17</f>
        <v>4306</v>
      </c>
      <c r="N17" s="7">
        <f>H17+L17</f>
        <v>0</v>
      </c>
      <c r="O17" s="30"/>
      <c r="P17" s="30"/>
      <c r="Q17" s="30"/>
      <c r="R17" s="30"/>
      <c r="S17" s="7">
        <f>M17+O17+P17+Q17+R17</f>
        <v>4306</v>
      </c>
      <c r="T17" s="7">
        <f>N17+R17</f>
        <v>0</v>
      </c>
      <c r="U17" s="30"/>
      <c r="V17" s="30"/>
      <c r="W17" s="30"/>
      <c r="X17" s="30"/>
      <c r="Y17" s="7">
        <f>S17+U17+V17+W17+X17</f>
        <v>4306</v>
      </c>
      <c r="Z17" s="7">
        <f>T17+X17</f>
        <v>0</v>
      </c>
      <c r="AA17" s="30"/>
      <c r="AB17" s="30"/>
      <c r="AC17" s="30"/>
      <c r="AD17" s="30"/>
      <c r="AE17" s="7">
        <f>Y17+AA17+AB17+AC17+AD17</f>
        <v>4306</v>
      </c>
      <c r="AF17" s="7">
        <f>Z17+AD17</f>
        <v>0</v>
      </c>
      <c r="AG17" s="30"/>
      <c r="AH17" s="30"/>
      <c r="AI17" s="30"/>
      <c r="AJ17" s="30"/>
      <c r="AK17" s="7">
        <f>AE17+AG17+AH17+AI17+AJ17</f>
        <v>4306</v>
      </c>
      <c r="AL17" s="7">
        <f>AF17+AJ17</f>
        <v>0</v>
      </c>
      <c r="AM17" s="30"/>
      <c r="AN17" s="30"/>
      <c r="AO17" s="30"/>
      <c r="AP17" s="30"/>
      <c r="AQ17" s="7">
        <f>AK17+AM17+AN17+AO17+AP17</f>
        <v>4306</v>
      </c>
      <c r="AR17" s="7">
        <f>AL17+AP17</f>
        <v>0</v>
      </c>
      <c r="AS17" s="7">
        <v>-118</v>
      </c>
      <c r="AT17" s="30"/>
      <c r="AU17" s="7">
        <v>-349</v>
      </c>
      <c r="AV17" s="30"/>
      <c r="AW17" s="7">
        <f>AQ17+AS17+AT17+AU17+AV17</f>
        <v>3839</v>
      </c>
      <c r="AX17" s="7">
        <f>AR17+AV17</f>
        <v>0</v>
      </c>
      <c r="AY17" s="7">
        <v>1639</v>
      </c>
      <c r="AZ17" s="29"/>
      <c r="BA17" s="34">
        <f t="shared" si="6"/>
        <v>42.693409742120345</v>
      </c>
      <c r="BB17" s="34"/>
    </row>
    <row r="18" spans="1:54" ht="33" x14ac:dyDescent="0.25">
      <c r="A18" s="21" t="s">
        <v>64</v>
      </c>
      <c r="B18" s="18">
        <f t="shared" si="16"/>
        <v>912</v>
      </c>
      <c r="C18" s="18" t="s">
        <v>6</v>
      </c>
      <c r="D18" s="18" t="s">
        <v>55</v>
      </c>
      <c r="E18" s="18" t="s">
        <v>84</v>
      </c>
      <c r="F18" s="18"/>
      <c r="G18" s="7">
        <f t="shared" ref="G18:V20" si="33">G19</f>
        <v>109872</v>
      </c>
      <c r="H18" s="7">
        <f t="shared" si="33"/>
        <v>109872</v>
      </c>
      <c r="I18" s="7">
        <f t="shared" si="33"/>
        <v>0</v>
      </c>
      <c r="J18" s="7">
        <f t="shared" si="33"/>
        <v>0</v>
      </c>
      <c r="K18" s="7">
        <f t="shared" si="33"/>
        <v>0</v>
      </c>
      <c r="L18" s="7">
        <f t="shared" si="33"/>
        <v>0</v>
      </c>
      <c r="M18" s="7">
        <f t="shared" si="33"/>
        <v>109872</v>
      </c>
      <c r="N18" s="7">
        <f t="shared" si="33"/>
        <v>109872</v>
      </c>
      <c r="O18" s="7">
        <f t="shared" si="33"/>
        <v>0</v>
      </c>
      <c r="P18" s="7">
        <f t="shared" si="33"/>
        <v>0</v>
      </c>
      <c r="Q18" s="7">
        <f t="shared" si="33"/>
        <v>0</v>
      </c>
      <c r="R18" s="7">
        <f t="shared" si="33"/>
        <v>0</v>
      </c>
      <c r="S18" s="7">
        <f t="shared" si="33"/>
        <v>109872</v>
      </c>
      <c r="T18" s="7">
        <f t="shared" si="33"/>
        <v>109872</v>
      </c>
      <c r="U18" s="7">
        <f t="shared" si="33"/>
        <v>0</v>
      </c>
      <c r="V18" s="7">
        <f t="shared" si="33"/>
        <v>0</v>
      </c>
      <c r="W18" s="7">
        <f t="shared" ref="U18:AJ20" si="34">W19</f>
        <v>0</v>
      </c>
      <c r="X18" s="7">
        <f t="shared" si="34"/>
        <v>0</v>
      </c>
      <c r="Y18" s="7">
        <f t="shared" si="34"/>
        <v>109872</v>
      </c>
      <c r="Z18" s="7">
        <f t="shared" si="34"/>
        <v>109872</v>
      </c>
      <c r="AA18" s="7">
        <f t="shared" si="34"/>
        <v>0</v>
      </c>
      <c r="AB18" s="7">
        <f t="shared" si="34"/>
        <v>0</v>
      </c>
      <c r="AC18" s="7">
        <f t="shared" si="34"/>
        <v>0</v>
      </c>
      <c r="AD18" s="7">
        <f t="shared" si="34"/>
        <v>0</v>
      </c>
      <c r="AE18" s="7">
        <f t="shared" si="34"/>
        <v>109872</v>
      </c>
      <c r="AF18" s="7">
        <f t="shared" si="34"/>
        <v>109872</v>
      </c>
      <c r="AG18" s="7">
        <f t="shared" si="34"/>
        <v>0</v>
      </c>
      <c r="AH18" s="7">
        <f t="shared" si="34"/>
        <v>0</v>
      </c>
      <c r="AI18" s="7">
        <f t="shared" si="34"/>
        <v>0</v>
      </c>
      <c r="AJ18" s="7">
        <f t="shared" si="34"/>
        <v>0</v>
      </c>
      <c r="AK18" s="7">
        <f t="shared" ref="AG18:AV20" si="35">AK19</f>
        <v>109872</v>
      </c>
      <c r="AL18" s="7">
        <f t="shared" si="35"/>
        <v>109872</v>
      </c>
      <c r="AM18" s="7">
        <f t="shared" si="35"/>
        <v>0</v>
      </c>
      <c r="AN18" s="7">
        <f t="shared" si="35"/>
        <v>0</v>
      </c>
      <c r="AO18" s="7">
        <f t="shared" si="35"/>
        <v>0</v>
      </c>
      <c r="AP18" s="7">
        <f t="shared" si="35"/>
        <v>0</v>
      </c>
      <c r="AQ18" s="7">
        <f t="shared" si="35"/>
        <v>109872</v>
      </c>
      <c r="AR18" s="7">
        <f t="shared" si="35"/>
        <v>109872</v>
      </c>
      <c r="AS18" s="7">
        <f t="shared" si="35"/>
        <v>0</v>
      </c>
      <c r="AT18" s="7">
        <f t="shared" si="35"/>
        <v>0</v>
      </c>
      <c r="AU18" s="7">
        <f t="shared" si="35"/>
        <v>0</v>
      </c>
      <c r="AV18" s="7">
        <f t="shared" si="35"/>
        <v>0</v>
      </c>
      <c r="AW18" s="7">
        <f t="shared" ref="AS18:AZ20" si="36">AW19</f>
        <v>109872</v>
      </c>
      <c r="AX18" s="7">
        <f t="shared" si="36"/>
        <v>109872</v>
      </c>
      <c r="AY18" s="7">
        <f t="shared" si="36"/>
        <v>48733</v>
      </c>
      <c r="AZ18" s="7">
        <f t="shared" si="36"/>
        <v>48733</v>
      </c>
      <c r="BA18" s="34">
        <f t="shared" si="6"/>
        <v>44.354339595165285</v>
      </c>
      <c r="BB18" s="34">
        <f t="shared" si="7"/>
        <v>44.354339595165285</v>
      </c>
    </row>
    <row r="19" spans="1:54" ht="33" x14ac:dyDescent="0.25">
      <c r="A19" s="21" t="s">
        <v>65</v>
      </c>
      <c r="B19" s="18">
        <f t="shared" si="16"/>
        <v>912</v>
      </c>
      <c r="C19" s="18" t="s">
        <v>6</v>
      </c>
      <c r="D19" s="18" t="s">
        <v>55</v>
      </c>
      <c r="E19" s="18" t="s">
        <v>85</v>
      </c>
      <c r="F19" s="18"/>
      <c r="G19" s="7">
        <f t="shared" si="33"/>
        <v>109872</v>
      </c>
      <c r="H19" s="7">
        <f t="shared" si="33"/>
        <v>109872</v>
      </c>
      <c r="I19" s="7">
        <f t="shared" si="33"/>
        <v>0</v>
      </c>
      <c r="J19" s="7">
        <f t="shared" si="33"/>
        <v>0</v>
      </c>
      <c r="K19" s="7">
        <f t="shared" si="33"/>
        <v>0</v>
      </c>
      <c r="L19" s="7">
        <f t="shared" si="33"/>
        <v>0</v>
      </c>
      <c r="M19" s="7">
        <f t="shared" si="33"/>
        <v>109872</v>
      </c>
      <c r="N19" s="7">
        <f t="shared" si="33"/>
        <v>109872</v>
      </c>
      <c r="O19" s="7">
        <f t="shared" si="33"/>
        <v>0</v>
      </c>
      <c r="P19" s="7">
        <f t="shared" si="33"/>
        <v>0</v>
      </c>
      <c r="Q19" s="7">
        <f t="shared" si="33"/>
        <v>0</v>
      </c>
      <c r="R19" s="7">
        <f t="shared" si="33"/>
        <v>0</v>
      </c>
      <c r="S19" s="7">
        <f t="shared" si="33"/>
        <v>109872</v>
      </c>
      <c r="T19" s="7">
        <f t="shared" si="33"/>
        <v>109872</v>
      </c>
      <c r="U19" s="7">
        <f t="shared" si="34"/>
        <v>0</v>
      </c>
      <c r="V19" s="7">
        <f t="shared" si="34"/>
        <v>0</v>
      </c>
      <c r="W19" s="7">
        <f t="shared" si="34"/>
        <v>0</v>
      </c>
      <c r="X19" s="7">
        <f t="shared" si="34"/>
        <v>0</v>
      </c>
      <c r="Y19" s="7">
        <f t="shared" si="34"/>
        <v>109872</v>
      </c>
      <c r="Z19" s="7">
        <f t="shared" si="34"/>
        <v>109872</v>
      </c>
      <c r="AA19" s="7">
        <f t="shared" si="34"/>
        <v>0</v>
      </c>
      <c r="AB19" s="7">
        <f t="shared" si="34"/>
        <v>0</v>
      </c>
      <c r="AC19" s="7">
        <f t="shared" si="34"/>
        <v>0</v>
      </c>
      <c r="AD19" s="7">
        <f t="shared" si="34"/>
        <v>0</v>
      </c>
      <c r="AE19" s="7">
        <f t="shared" si="34"/>
        <v>109872</v>
      </c>
      <c r="AF19" s="7">
        <f t="shared" si="34"/>
        <v>109872</v>
      </c>
      <c r="AG19" s="7">
        <f t="shared" si="35"/>
        <v>0</v>
      </c>
      <c r="AH19" s="7">
        <f t="shared" si="35"/>
        <v>0</v>
      </c>
      <c r="AI19" s="7">
        <f t="shared" si="35"/>
        <v>0</v>
      </c>
      <c r="AJ19" s="7">
        <f t="shared" si="35"/>
        <v>0</v>
      </c>
      <c r="AK19" s="7">
        <f t="shared" si="35"/>
        <v>109872</v>
      </c>
      <c r="AL19" s="7">
        <f t="shared" si="35"/>
        <v>109872</v>
      </c>
      <c r="AM19" s="7">
        <f t="shared" si="35"/>
        <v>0</v>
      </c>
      <c r="AN19" s="7">
        <f t="shared" si="35"/>
        <v>0</v>
      </c>
      <c r="AO19" s="7">
        <f t="shared" si="35"/>
        <v>0</v>
      </c>
      <c r="AP19" s="7">
        <f t="shared" si="35"/>
        <v>0</v>
      </c>
      <c r="AQ19" s="7">
        <f t="shared" si="35"/>
        <v>109872</v>
      </c>
      <c r="AR19" s="7">
        <f t="shared" si="35"/>
        <v>109872</v>
      </c>
      <c r="AS19" s="7">
        <f t="shared" si="36"/>
        <v>0</v>
      </c>
      <c r="AT19" s="7">
        <f t="shared" si="36"/>
        <v>0</v>
      </c>
      <c r="AU19" s="7">
        <f t="shared" si="36"/>
        <v>0</v>
      </c>
      <c r="AV19" s="7">
        <f t="shared" si="36"/>
        <v>0</v>
      </c>
      <c r="AW19" s="7">
        <f t="shared" si="36"/>
        <v>109872</v>
      </c>
      <c r="AX19" s="7">
        <f t="shared" si="36"/>
        <v>109872</v>
      </c>
      <c r="AY19" s="7">
        <f t="shared" si="36"/>
        <v>48733</v>
      </c>
      <c r="AZ19" s="7">
        <f t="shared" si="36"/>
        <v>48733</v>
      </c>
      <c r="BA19" s="34">
        <f t="shared" ref="BA19:BA82" si="37">AY19/AW19*100</f>
        <v>44.354339595165285</v>
      </c>
      <c r="BB19" s="34">
        <f t="shared" ref="BB19:BB56" si="38">AZ19/AX19*100</f>
        <v>44.354339595165285</v>
      </c>
    </row>
    <row r="20" spans="1:54" ht="33" x14ac:dyDescent="0.25">
      <c r="A20" s="20" t="s">
        <v>9</v>
      </c>
      <c r="B20" s="18">
        <f t="shared" si="16"/>
        <v>912</v>
      </c>
      <c r="C20" s="18" t="s">
        <v>6</v>
      </c>
      <c r="D20" s="18" t="s">
        <v>55</v>
      </c>
      <c r="E20" s="18" t="s">
        <v>85</v>
      </c>
      <c r="F20" s="18" t="s">
        <v>10</v>
      </c>
      <c r="G20" s="7">
        <f t="shared" si="33"/>
        <v>109872</v>
      </c>
      <c r="H20" s="7">
        <f t="shared" si="33"/>
        <v>109872</v>
      </c>
      <c r="I20" s="7">
        <f t="shared" si="33"/>
        <v>0</v>
      </c>
      <c r="J20" s="7">
        <f t="shared" si="33"/>
        <v>0</v>
      </c>
      <c r="K20" s="7">
        <f t="shared" si="33"/>
        <v>0</v>
      </c>
      <c r="L20" s="7">
        <f t="shared" si="33"/>
        <v>0</v>
      </c>
      <c r="M20" s="7">
        <f t="shared" si="33"/>
        <v>109872</v>
      </c>
      <c r="N20" s="7">
        <f t="shared" si="33"/>
        <v>109872</v>
      </c>
      <c r="O20" s="7">
        <f t="shared" si="33"/>
        <v>0</v>
      </c>
      <c r="P20" s="7">
        <f t="shared" si="33"/>
        <v>0</v>
      </c>
      <c r="Q20" s="7">
        <f t="shared" si="33"/>
        <v>0</v>
      </c>
      <c r="R20" s="7">
        <f t="shared" si="33"/>
        <v>0</v>
      </c>
      <c r="S20" s="7">
        <f t="shared" si="33"/>
        <v>109872</v>
      </c>
      <c r="T20" s="7">
        <f t="shared" si="33"/>
        <v>109872</v>
      </c>
      <c r="U20" s="7">
        <f t="shared" si="34"/>
        <v>0</v>
      </c>
      <c r="V20" s="7">
        <f t="shared" si="34"/>
        <v>0</v>
      </c>
      <c r="W20" s="7">
        <f t="shared" si="34"/>
        <v>0</v>
      </c>
      <c r="X20" s="7">
        <f t="shared" si="34"/>
        <v>0</v>
      </c>
      <c r="Y20" s="7">
        <f t="shared" si="34"/>
        <v>109872</v>
      </c>
      <c r="Z20" s="7">
        <f t="shared" si="34"/>
        <v>109872</v>
      </c>
      <c r="AA20" s="7">
        <f t="shared" si="34"/>
        <v>0</v>
      </c>
      <c r="AB20" s="7">
        <f t="shared" si="34"/>
        <v>0</v>
      </c>
      <c r="AC20" s="7">
        <f t="shared" si="34"/>
        <v>0</v>
      </c>
      <c r="AD20" s="7">
        <f t="shared" si="34"/>
        <v>0</v>
      </c>
      <c r="AE20" s="7">
        <f t="shared" si="34"/>
        <v>109872</v>
      </c>
      <c r="AF20" s="7">
        <f t="shared" si="34"/>
        <v>109872</v>
      </c>
      <c r="AG20" s="7">
        <f t="shared" si="35"/>
        <v>0</v>
      </c>
      <c r="AH20" s="7">
        <f t="shared" si="35"/>
        <v>0</v>
      </c>
      <c r="AI20" s="7">
        <f t="shared" si="35"/>
        <v>0</v>
      </c>
      <c r="AJ20" s="7">
        <f t="shared" si="35"/>
        <v>0</v>
      </c>
      <c r="AK20" s="7">
        <f t="shared" si="35"/>
        <v>109872</v>
      </c>
      <c r="AL20" s="7">
        <f t="shared" si="35"/>
        <v>109872</v>
      </c>
      <c r="AM20" s="7">
        <f t="shared" si="35"/>
        <v>0</v>
      </c>
      <c r="AN20" s="7">
        <f t="shared" si="35"/>
        <v>0</v>
      </c>
      <c r="AO20" s="7">
        <f t="shared" si="35"/>
        <v>0</v>
      </c>
      <c r="AP20" s="7">
        <f t="shared" si="35"/>
        <v>0</v>
      </c>
      <c r="AQ20" s="7">
        <f t="shared" si="35"/>
        <v>109872</v>
      </c>
      <c r="AR20" s="7">
        <f t="shared" si="35"/>
        <v>109872</v>
      </c>
      <c r="AS20" s="7">
        <f t="shared" si="36"/>
        <v>0</v>
      </c>
      <c r="AT20" s="7">
        <f t="shared" si="36"/>
        <v>0</v>
      </c>
      <c r="AU20" s="7">
        <f t="shared" si="36"/>
        <v>0</v>
      </c>
      <c r="AV20" s="7">
        <f t="shared" si="36"/>
        <v>0</v>
      </c>
      <c r="AW20" s="7">
        <f t="shared" si="36"/>
        <v>109872</v>
      </c>
      <c r="AX20" s="7">
        <f t="shared" si="36"/>
        <v>109872</v>
      </c>
      <c r="AY20" s="7">
        <f t="shared" si="36"/>
        <v>48733</v>
      </c>
      <c r="AZ20" s="7">
        <f t="shared" si="36"/>
        <v>48733</v>
      </c>
      <c r="BA20" s="34">
        <f t="shared" si="37"/>
        <v>44.354339595165285</v>
      </c>
      <c r="BB20" s="34">
        <f t="shared" si="38"/>
        <v>44.354339595165285</v>
      </c>
    </row>
    <row r="21" spans="1:54" ht="20.100000000000001" customHeight="1" x14ac:dyDescent="0.25">
      <c r="A21" s="20" t="s">
        <v>11</v>
      </c>
      <c r="B21" s="18">
        <f t="shared" si="16"/>
        <v>912</v>
      </c>
      <c r="C21" s="18" t="s">
        <v>6</v>
      </c>
      <c r="D21" s="18" t="s">
        <v>55</v>
      </c>
      <c r="E21" s="18" t="s">
        <v>85</v>
      </c>
      <c r="F21" s="18" t="s">
        <v>30</v>
      </c>
      <c r="G21" s="7">
        <v>109872</v>
      </c>
      <c r="H21" s="7">
        <v>109872</v>
      </c>
      <c r="I21" s="29"/>
      <c r="J21" s="29"/>
      <c r="K21" s="29"/>
      <c r="L21" s="29"/>
      <c r="M21" s="7">
        <f>G21+I21+J21+K21+L21</f>
        <v>109872</v>
      </c>
      <c r="N21" s="7">
        <f>H21+L21</f>
        <v>109872</v>
      </c>
      <c r="O21" s="30"/>
      <c r="P21" s="30"/>
      <c r="Q21" s="30"/>
      <c r="R21" s="30"/>
      <c r="S21" s="7">
        <f>M21+O21+P21+Q21+R21</f>
        <v>109872</v>
      </c>
      <c r="T21" s="7">
        <f>N21+R21</f>
        <v>109872</v>
      </c>
      <c r="U21" s="30"/>
      <c r="V21" s="30"/>
      <c r="W21" s="30"/>
      <c r="X21" s="30"/>
      <c r="Y21" s="7">
        <f>S21+U21+V21+W21+X21</f>
        <v>109872</v>
      </c>
      <c r="Z21" s="7">
        <f>T21+X21</f>
        <v>109872</v>
      </c>
      <c r="AA21" s="30"/>
      <c r="AB21" s="30"/>
      <c r="AC21" s="30"/>
      <c r="AD21" s="30"/>
      <c r="AE21" s="7">
        <f>Y21+AA21+AB21+AC21+AD21</f>
        <v>109872</v>
      </c>
      <c r="AF21" s="7">
        <f>Z21+AD21</f>
        <v>109872</v>
      </c>
      <c r="AG21" s="30"/>
      <c r="AH21" s="30"/>
      <c r="AI21" s="30"/>
      <c r="AJ21" s="30"/>
      <c r="AK21" s="7">
        <f>AE21+AG21+AH21+AI21+AJ21</f>
        <v>109872</v>
      </c>
      <c r="AL21" s="7">
        <f>AF21+AJ21</f>
        <v>109872</v>
      </c>
      <c r="AM21" s="30"/>
      <c r="AN21" s="30"/>
      <c r="AO21" s="30"/>
      <c r="AP21" s="30"/>
      <c r="AQ21" s="7">
        <f>AK21+AM21+AN21+AO21+AP21</f>
        <v>109872</v>
      </c>
      <c r="AR21" s="7">
        <f>AL21+AP21</f>
        <v>109872</v>
      </c>
      <c r="AS21" s="30"/>
      <c r="AT21" s="30"/>
      <c r="AU21" s="30"/>
      <c r="AV21" s="30"/>
      <c r="AW21" s="7">
        <f>AQ21+AS21+AT21+AU21+AV21</f>
        <v>109872</v>
      </c>
      <c r="AX21" s="7">
        <f>AR21+AV21</f>
        <v>109872</v>
      </c>
      <c r="AY21" s="7">
        <v>48733</v>
      </c>
      <c r="AZ21" s="7">
        <v>48733</v>
      </c>
      <c r="BA21" s="34">
        <f t="shared" si="37"/>
        <v>44.354339595165285</v>
      </c>
      <c r="BB21" s="34">
        <f t="shared" si="38"/>
        <v>44.354339595165285</v>
      </c>
    </row>
    <row r="22" spans="1:54" ht="49.5" x14ac:dyDescent="0.25">
      <c r="A22" s="20" t="s">
        <v>95</v>
      </c>
      <c r="B22" s="18">
        <f t="shared" si="16"/>
        <v>912</v>
      </c>
      <c r="C22" s="18" t="s">
        <v>6</v>
      </c>
      <c r="D22" s="18" t="s">
        <v>55</v>
      </c>
      <c r="E22" s="18" t="s">
        <v>94</v>
      </c>
      <c r="F22" s="18"/>
      <c r="G22" s="7"/>
      <c r="H22" s="7"/>
      <c r="I22" s="29"/>
      <c r="J22" s="29"/>
      <c r="K22" s="29"/>
      <c r="L22" s="29"/>
      <c r="M22" s="7"/>
      <c r="N22" s="7"/>
      <c r="O22" s="30"/>
      <c r="P22" s="30"/>
      <c r="Q22" s="30"/>
      <c r="R22" s="30"/>
      <c r="S22" s="7"/>
      <c r="T22" s="7"/>
      <c r="U22" s="7">
        <f>U23</f>
        <v>51</v>
      </c>
      <c r="V22" s="7">
        <f t="shared" ref="V22:AK23" si="39">V23</f>
        <v>0</v>
      </c>
      <c r="W22" s="7">
        <f t="shared" si="39"/>
        <v>0</v>
      </c>
      <c r="X22" s="7">
        <f t="shared" si="39"/>
        <v>972</v>
      </c>
      <c r="Y22" s="7">
        <f t="shared" si="39"/>
        <v>1023</v>
      </c>
      <c r="Z22" s="7">
        <f t="shared" si="39"/>
        <v>972</v>
      </c>
      <c r="AA22" s="7">
        <f>AA23</f>
        <v>0</v>
      </c>
      <c r="AB22" s="7">
        <f t="shared" si="39"/>
        <v>0</v>
      </c>
      <c r="AC22" s="7">
        <f t="shared" si="39"/>
        <v>0</v>
      </c>
      <c r="AD22" s="7">
        <f t="shared" si="39"/>
        <v>0</v>
      </c>
      <c r="AE22" s="7">
        <f t="shared" si="39"/>
        <v>1023</v>
      </c>
      <c r="AF22" s="7">
        <f t="shared" si="39"/>
        <v>972</v>
      </c>
      <c r="AG22" s="7">
        <f>AG23</f>
        <v>0</v>
      </c>
      <c r="AH22" s="7">
        <f t="shared" si="39"/>
        <v>0</v>
      </c>
      <c r="AI22" s="7">
        <f t="shared" si="39"/>
        <v>0</v>
      </c>
      <c r="AJ22" s="7">
        <f t="shared" si="39"/>
        <v>0</v>
      </c>
      <c r="AK22" s="7">
        <f t="shared" si="39"/>
        <v>1023</v>
      </c>
      <c r="AL22" s="7">
        <f t="shared" ref="AH22:AL23" si="40">AL23</f>
        <v>972</v>
      </c>
      <c r="AM22" s="7">
        <f>AM23</f>
        <v>0</v>
      </c>
      <c r="AN22" s="7">
        <f t="shared" ref="AN22:AZ23" si="41">AN23</f>
        <v>0</v>
      </c>
      <c r="AO22" s="7">
        <f t="shared" si="41"/>
        <v>0</v>
      </c>
      <c r="AP22" s="7">
        <f t="shared" si="41"/>
        <v>0</v>
      </c>
      <c r="AQ22" s="7">
        <f t="shared" si="41"/>
        <v>1023</v>
      </c>
      <c r="AR22" s="7">
        <f t="shared" si="41"/>
        <v>972</v>
      </c>
      <c r="AS22" s="7">
        <f>AS23</f>
        <v>0</v>
      </c>
      <c r="AT22" s="7">
        <f t="shared" si="41"/>
        <v>0</v>
      </c>
      <c r="AU22" s="7">
        <f t="shared" si="41"/>
        <v>0</v>
      </c>
      <c r="AV22" s="7">
        <f t="shared" si="41"/>
        <v>0</v>
      </c>
      <c r="AW22" s="7">
        <f t="shared" si="41"/>
        <v>1023</v>
      </c>
      <c r="AX22" s="7">
        <f t="shared" si="41"/>
        <v>972</v>
      </c>
      <c r="AY22" s="7">
        <f t="shared" si="41"/>
        <v>13</v>
      </c>
      <c r="AZ22" s="7">
        <f t="shared" si="41"/>
        <v>0</v>
      </c>
      <c r="BA22" s="34">
        <f t="shared" si="37"/>
        <v>1.270772238514174</v>
      </c>
      <c r="BB22" s="34">
        <f t="shared" si="38"/>
        <v>0</v>
      </c>
    </row>
    <row r="23" spans="1:54" ht="33" x14ac:dyDescent="0.25">
      <c r="A23" s="20" t="s">
        <v>9</v>
      </c>
      <c r="B23" s="18">
        <f t="shared" si="16"/>
        <v>912</v>
      </c>
      <c r="C23" s="18" t="s">
        <v>6</v>
      </c>
      <c r="D23" s="18" t="s">
        <v>55</v>
      </c>
      <c r="E23" s="18" t="s">
        <v>94</v>
      </c>
      <c r="F23" s="18" t="s">
        <v>10</v>
      </c>
      <c r="G23" s="7"/>
      <c r="H23" s="7"/>
      <c r="I23" s="29"/>
      <c r="J23" s="29"/>
      <c r="K23" s="29"/>
      <c r="L23" s="29"/>
      <c r="M23" s="7"/>
      <c r="N23" s="7"/>
      <c r="O23" s="30"/>
      <c r="P23" s="30"/>
      <c r="Q23" s="30"/>
      <c r="R23" s="30"/>
      <c r="S23" s="7"/>
      <c r="T23" s="7"/>
      <c r="U23" s="7">
        <f>U24</f>
        <v>51</v>
      </c>
      <c r="V23" s="7">
        <f t="shared" si="39"/>
        <v>0</v>
      </c>
      <c r="W23" s="7">
        <f t="shared" si="39"/>
        <v>0</v>
      </c>
      <c r="X23" s="7">
        <f t="shared" si="39"/>
        <v>972</v>
      </c>
      <c r="Y23" s="7">
        <f t="shared" si="39"/>
        <v>1023</v>
      </c>
      <c r="Z23" s="7">
        <f t="shared" si="39"/>
        <v>972</v>
      </c>
      <c r="AA23" s="7">
        <f>AA24</f>
        <v>0</v>
      </c>
      <c r="AB23" s="7">
        <f t="shared" si="39"/>
        <v>0</v>
      </c>
      <c r="AC23" s="7">
        <f t="shared" si="39"/>
        <v>0</v>
      </c>
      <c r="AD23" s="7">
        <f t="shared" si="39"/>
        <v>0</v>
      </c>
      <c r="AE23" s="7">
        <f t="shared" si="39"/>
        <v>1023</v>
      </c>
      <c r="AF23" s="7">
        <f t="shared" si="39"/>
        <v>972</v>
      </c>
      <c r="AG23" s="7">
        <f>AG24</f>
        <v>0</v>
      </c>
      <c r="AH23" s="7">
        <f t="shared" si="40"/>
        <v>0</v>
      </c>
      <c r="AI23" s="7">
        <f t="shared" si="40"/>
        <v>0</v>
      </c>
      <c r="AJ23" s="7">
        <f t="shared" si="40"/>
        <v>0</v>
      </c>
      <c r="AK23" s="7">
        <f t="shared" si="40"/>
        <v>1023</v>
      </c>
      <c r="AL23" s="7">
        <f t="shared" si="40"/>
        <v>972</v>
      </c>
      <c r="AM23" s="7">
        <f>AM24</f>
        <v>0</v>
      </c>
      <c r="AN23" s="7">
        <f t="shared" si="41"/>
        <v>0</v>
      </c>
      <c r="AO23" s="7">
        <f t="shared" si="41"/>
        <v>0</v>
      </c>
      <c r="AP23" s="7">
        <f t="shared" si="41"/>
        <v>0</v>
      </c>
      <c r="AQ23" s="7">
        <f t="shared" si="41"/>
        <v>1023</v>
      </c>
      <c r="AR23" s="7">
        <f t="shared" si="41"/>
        <v>972</v>
      </c>
      <c r="AS23" s="7">
        <f>AS24</f>
        <v>0</v>
      </c>
      <c r="AT23" s="7">
        <f t="shared" si="41"/>
        <v>0</v>
      </c>
      <c r="AU23" s="7">
        <f t="shared" si="41"/>
        <v>0</v>
      </c>
      <c r="AV23" s="7">
        <f t="shared" si="41"/>
        <v>0</v>
      </c>
      <c r="AW23" s="7">
        <f t="shared" si="41"/>
        <v>1023</v>
      </c>
      <c r="AX23" s="7">
        <f t="shared" si="41"/>
        <v>972</v>
      </c>
      <c r="AY23" s="7">
        <f t="shared" si="41"/>
        <v>13</v>
      </c>
      <c r="AZ23" s="7">
        <f t="shared" si="41"/>
        <v>0</v>
      </c>
      <c r="BA23" s="34">
        <f t="shared" si="37"/>
        <v>1.270772238514174</v>
      </c>
      <c r="BB23" s="34">
        <f t="shared" si="38"/>
        <v>0</v>
      </c>
    </row>
    <row r="24" spans="1:54" ht="20.100000000000001" customHeight="1" x14ac:dyDescent="0.25">
      <c r="A24" s="20" t="s">
        <v>11</v>
      </c>
      <c r="B24" s="18">
        <f t="shared" si="16"/>
        <v>912</v>
      </c>
      <c r="C24" s="18" t="s">
        <v>6</v>
      </c>
      <c r="D24" s="18" t="s">
        <v>55</v>
      </c>
      <c r="E24" s="18" t="s">
        <v>94</v>
      </c>
      <c r="F24" s="18" t="s">
        <v>30</v>
      </c>
      <c r="G24" s="7"/>
      <c r="H24" s="7"/>
      <c r="I24" s="29"/>
      <c r="J24" s="29"/>
      <c r="K24" s="29"/>
      <c r="L24" s="29"/>
      <c r="M24" s="7"/>
      <c r="N24" s="7"/>
      <c r="O24" s="30"/>
      <c r="P24" s="30"/>
      <c r="Q24" s="30"/>
      <c r="R24" s="30"/>
      <c r="S24" s="7"/>
      <c r="T24" s="7"/>
      <c r="U24" s="7">
        <v>51</v>
      </c>
      <c r="V24" s="7"/>
      <c r="W24" s="7"/>
      <c r="X24" s="7">
        <v>972</v>
      </c>
      <c r="Y24" s="7">
        <f>S24+U24+V24+W24+X24</f>
        <v>1023</v>
      </c>
      <c r="Z24" s="7">
        <f>T24+X24</f>
        <v>972</v>
      </c>
      <c r="AA24" s="7"/>
      <c r="AB24" s="7"/>
      <c r="AC24" s="7"/>
      <c r="AD24" s="7"/>
      <c r="AE24" s="7">
        <f>Y24+AA24+AB24+AC24+AD24</f>
        <v>1023</v>
      </c>
      <c r="AF24" s="7">
        <f>Z24+AD24</f>
        <v>972</v>
      </c>
      <c r="AG24" s="7"/>
      <c r="AH24" s="7"/>
      <c r="AI24" s="7"/>
      <c r="AJ24" s="7"/>
      <c r="AK24" s="7">
        <f>AE24+AG24+AH24+AI24+AJ24</f>
        <v>1023</v>
      </c>
      <c r="AL24" s="7">
        <f>AF24+AJ24</f>
        <v>972</v>
      </c>
      <c r="AM24" s="7"/>
      <c r="AN24" s="7"/>
      <c r="AO24" s="7"/>
      <c r="AP24" s="7"/>
      <c r="AQ24" s="7">
        <f>AK24+AM24+AN24+AO24+AP24</f>
        <v>1023</v>
      </c>
      <c r="AR24" s="7">
        <f>AL24+AP24</f>
        <v>972</v>
      </c>
      <c r="AS24" s="7"/>
      <c r="AT24" s="7"/>
      <c r="AU24" s="7"/>
      <c r="AV24" s="7"/>
      <c r="AW24" s="7">
        <f>AQ24+AS24+AT24+AU24+AV24</f>
        <v>1023</v>
      </c>
      <c r="AX24" s="7">
        <f>AR24+AV24</f>
        <v>972</v>
      </c>
      <c r="AY24" s="7">
        <v>13</v>
      </c>
      <c r="AZ24" s="29"/>
      <c r="BA24" s="34">
        <f t="shared" si="37"/>
        <v>1.270772238514174</v>
      </c>
      <c r="BB24" s="34">
        <f t="shared" si="38"/>
        <v>0</v>
      </c>
    </row>
    <row r="25" spans="1:54" ht="82.5" hidden="1" x14ac:dyDescent="0.25">
      <c r="A25" s="17" t="s">
        <v>29</v>
      </c>
      <c r="B25" s="18">
        <f>B15</f>
        <v>912</v>
      </c>
      <c r="C25" s="18" t="s">
        <v>6</v>
      </c>
      <c r="D25" s="18" t="s">
        <v>55</v>
      </c>
      <c r="E25" s="18" t="s">
        <v>50</v>
      </c>
      <c r="F25" s="7"/>
      <c r="G25" s="7">
        <f t="shared" ref="G25:H25" si="42">G26</f>
        <v>0</v>
      </c>
      <c r="H25" s="7">
        <f t="shared" si="42"/>
        <v>0</v>
      </c>
      <c r="I25" s="29"/>
      <c r="J25" s="29"/>
      <c r="K25" s="29"/>
      <c r="L25" s="29"/>
      <c r="M25" s="29"/>
      <c r="N25" s="29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29"/>
      <c r="AZ25" s="29"/>
      <c r="BA25" s="34" t="e">
        <f t="shared" si="37"/>
        <v>#DIV/0!</v>
      </c>
      <c r="BB25" s="34" t="e">
        <f t="shared" si="38"/>
        <v>#DIV/0!</v>
      </c>
    </row>
    <row r="26" spans="1:54" ht="20.100000000000001" hidden="1" customHeight="1" x14ac:dyDescent="0.25">
      <c r="A26" s="20" t="s">
        <v>12</v>
      </c>
      <c r="B26" s="18">
        <f>B16</f>
        <v>912</v>
      </c>
      <c r="C26" s="18" t="s">
        <v>6</v>
      </c>
      <c r="D26" s="18" t="s">
        <v>55</v>
      </c>
      <c r="E26" s="18" t="s">
        <v>51</v>
      </c>
      <c r="F26" s="18"/>
      <c r="G26" s="7">
        <f>G27</f>
        <v>0</v>
      </c>
      <c r="H26" s="7"/>
      <c r="I26" s="29"/>
      <c r="J26" s="29"/>
      <c r="K26" s="29"/>
      <c r="L26" s="29"/>
      <c r="M26" s="29"/>
      <c r="N26" s="29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29"/>
      <c r="AZ26" s="29"/>
      <c r="BA26" s="34" t="e">
        <f t="shared" si="37"/>
        <v>#DIV/0!</v>
      </c>
      <c r="BB26" s="34" t="e">
        <f t="shared" si="38"/>
        <v>#DIV/0!</v>
      </c>
    </row>
    <row r="27" spans="1:54" ht="20.100000000000001" hidden="1" customHeight="1" x14ac:dyDescent="0.25">
      <c r="A27" s="20" t="s">
        <v>13</v>
      </c>
      <c r="B27" s="18">
        <f t="shared" si="16"/>
        <v>912</v>
      </c>
      <c r="C27" s="18" t="s">
        <v>6</v>
      </c>
      <c r="D27" s="18" t="s">
        <v>55</v>
      </c>
      <c r="E27" s="18" t="s">
        <v>52</v>
      </c>
      <c r="F27" s="18"/>
      <c r="G27" s="7">
        <f>G28</f>
        <v>0</v>
      </c>
      <c r="H27" s="7"/>
      <c r="I27" s="29"/>
      <c r="J27" s="29"/>
      <c r="K27" s="29"/>
      <c r="L27" s="29"/>
      <c r="M27" s="29"/>
      <c r="N27" s="29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29"/>
      <c r="AZ27" s="29"/>
      <c r="BA27" s="34" t="e">
        <f t="shared" si="37"/>
        <v>#DIV/0!</v>
      </c>
      <c r="BB27" s="34" t="e">
        <f t="shared" si="38"/>
        <v>#DIV/0!</v>
      </c>
    </row>
    <row r="28" spans="1:54" ht="33" hidden="1" x14ac:dyDescent="0.25">
      <c r="A28" s="17" t="s">
        <v>9</v>
      </c>
      <c r="B28" s="18">
        <f t="shared" si="16"/>
        <v>912</v>
      </c>
      <c r="C28" s="18" t="s">
        <v>6</v>
      </c>
      <c r="D28" s="18" t="s">
        <v>55</v>
      </c>
      <c r="E28" s="18" t="s">
        <v>52</v>
      </c>
      <c r="F28" s="18" t="s">
        <v>10</v>
      </c>
      <c r="G28" s="7">
        <f>G29</f>
        <v>0</v>
      </c>
      <c r="H28" s="7"/>
      <c r="I28" s="29"/>
      <c r="J28" s="29"/>
      <c r="K28" s="29"/>
      <c r="L28" s="29"/>
      <c r="M28" s="29"/>
      <c r="N28" s="29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29"/>
      <c r="AZ28" s="29"/>
      <c r="BA28" s="34" t="e">
        <f t="shared" si="37"/>
        <v>#DIV/0!</v>
      </c>
      <c r="BB28" s="34" t="e">
        <f t="shared" si="38"/>
        <v>#DIV/0!</v>
      </c>
    </row>
    <row r="29" spans="1:54" ht="20.100000000000001" hidden="1" customHeight="1" x14ac:dyDescent="0.25">
      <c r="A29" s="20" t="s">
        <v>11</v>
      </c>
      <c r="B29" s="18">
        <f t="shared" si="16"/>
        <v>912</v>
      </c>
      <c r="C29" s="18" t="s">
        <v>6</v>
      </c>
      <c r="D29" s="18" t="s">
        <v>55</v>
      </c>
      <c r="E29" s="18" t="s">
        <v>52</v>
      </c>
      <c r="F29" s="18">
        <v>610</v>
      </c>
      <c r="G29" s="7"/>
      <c r="H29" s="7"/>
      <c r="I29" s="29"/>
      <c r="J29" s="29"/>
      <c r="K29" s="29"/>
      <c r="L29" s="29"/>
      <c r="M29" s="29"/>
      <c r="N29" s="29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29"/>
      <c r="AZ29" s="29"/>
      <c r="BA29" s="34" t="e">
        <f t="shared" si="37"/>
        <v>#DIV/0!</v>
      </c>
      <c r="BB29" s="34" t="e">
        <f t="shared" si="38"/>
        <v>#DIV/0!</v>
      </c>
    </row>
    <row r="30" spans="1:54" ht="82.5" x14ac:dyDescent="0.25">
      <c r="A30" s="17" t="s">
        <v>56</v>
      </c>
      <c r="B30" s="18">
        <f>B15</f>
        <v>912</v>
      </c>
      <c r="C30" s="18" t="s">
        <v>6</v>
      </c>
      <c r="D30" s="18" t="s">
        <v>55</v>
      </c>
      <c r="E30" s="18" t="s">
        <v>57</v>
      </c>
      <c r="F30" s="7"/>
      <c r="G30" s="7">
        <f t="shared" ref="G30:AA33" si="43">G31</f>
        <v>2115</v>
      </c>
      <c r="H30" s="7">
        <f t="shared" si="43"/>
        <v>0</v>
      </c>
      <c r="I30" s="7">
        <f t="shared" si="43"/>
        <v>0</v>
      </c>
      <c r="J30" s="7">
        <f t="shared" si="43"/>
        <v>0</v>
      </c>
      <c r="K30" s="7">
        <f t="shared" si="43"/>
        <v>0</v>
      </c>
      <c r="L30" s="7">
        <f t="shared" si="43"/>
        <v>0</v>
      </c>
      <c r="M30" s="7">
        <f t="shared" si="43"/>
        <v>2115</v>
      </c>
      <c r="N30" s="7">
        <f t="shared" si="43"/>
        <v>0</v>
      </c>
      <c r="O30" s="7">
        <f t="shared" si="43"/>
        <v>0</v>
      </c>
      <c r="P30" s="7">
        <f t="shared" si="43"/>
        <v>0</v>
      </c>
      <c r="Q30" s="7">
        <f t="shared" si="43"/>
        <v>0</v>
      </c>
      <c r="R30" s="7">
        <f t="shared" si="43"/>
        <v>0</v>
      </c>
      <c r="S30" s="7">
        <f t="shared" si="43"/>
        <v>2115</v>
      </c>
      <c r="T30" s="7">
        <f t="shared" si="43"/>
        <v>0</v>
      </c>
      <c r="U30" s="7">
        <f t="shared" si="43"/>
        <v>0</v>
      </c>
      <c r="V30" s="7">
        <f t="shared" si="43"/>
        <v>0</v>
      </c>
      <c r="W30" s="7">
        <f t="shared" si="43"/>
        <v>0</v>
      </c>
      <c r="X30" s="7">
        <f t="shared" si="43"/>
        <v>0</v>
      </c>
      <c r="Y30" s="7">
        <f t="shared" si="43"/>
        <v>2115</v>
      </c>
      <c r="Z30" s="7">
        <f t="shared" si="43"/>
        <v>0</v>
      </c>
      <c r="AA30" s="7">
        <f t="shared" si="43"/>
        <v>0</v>
      </c>
      <c r="AB30" s="7">
        <f t="shared" ref="AA30:AP33" si="44">AB31</f>
        <v>0</v>
      </c>
      <c r="AC30" s="7">
        <f t="shared" si="44"/>
        <v>0</v>
      </c>
      <c r="AD30" s="7">
        <f t="shared" si="44"/>
        <v>0</v>
      </c>
      <c r="AE30" s="7">
        <f t="shared" si="44"/>
        <v>2115</v>
      </c>
      <c r="AF30" s="7">
        <f t="shared" si="44"/>
        <v>0</v>
      </c>
      <c r="AG30" s="7">
        <f t="shared" si="44"/>
        <v>0</v>
      </c>
      <c r="AH30" s="7">
        <f t="shared" si="44"/>
        <v>0</v>
      </c>
      <c r="AI30" s="7">
        <f t="shared" si="44"/>
        <v>0</v>
      </c>
      <c r="AJ30" s="7">
        <f t="shared" si="44"/>
        <v>0</v>
      </c>
      <c r="AK30" s="7">
        <f t="shared" si="44"/>
        <v>2115</v>
      </c>
      <c r="AL30" s="7">
        <f t="shared" si="44"/>
        <v>0</v>
      </c>
      <c r="AM30" s="7">
        <f t="shared" si="44"/>
        <v>0</v>
      </c>
      <c r="AN30" s="7">
        <f t="shared" si="44"/>
        <v>0</v>
      </c>
      <c r="AO30" s="7">
        <f t="shared" si="44"/>
        <v>0</v>
      </c>
      <c r="AP30" s="7">
        <f t="shared" si="44"/>
        <v>0</v>
      </c>
      <c r="AQ30" s="7">
        <f t="shared" ref="AM30:AZ33" si="45">AQ31</f>
        <v>2115</v>
      </c>
      <c r="AR30" s="7">
        <f t="shared" si="45"/>
        <v>0</v>
      </c>
      <c r="AS30" s="7">
        <f t="shared" si="45"/>
        <v>-396</v>
      </c>
      <c r="AT30" s="7">
        <f t="shared" si="45"/>
        <v>0</v>
      </c>
      <c r="AU30" s="7">
        <f t="shared" si="45"/>
        <v>0</v>
      </c>
      <c r="AV30" s="7">
        <f t="shared" si="45"/>
        <v>0</v>
      </c>
      <c r="AW30" s="7">
        <f t="shared" si="45"/>
        <v>1719</v>
      </c>
      <c r="AX30" s="7">
        <f t="shared" si="45"/>
        <v>0</v>
      </c>
      <c r="AY30" s="7">
        <f t="shared" si="45"/>
        <v>87</v>
      </c>
      <c r="AZ30" s="7">
        <f t="shared" si="45"/>
        <v>0</v>
      </c>
      <c r="BA30" s="34">
        <f t="shared" si="37"/>
        <v>5.0610820244328103</v>
      </c>
      <c r="BB30" s="34"/>
    </row>
    <row r="31" spans="1:54" ht="20.100000000000001" customHeight="1" x14ac:dyDescent="0.25">
      <c r="A31" s="20" t="s">
        <v>12</v>
      </c>
      <c r="B31" s="18">
        <f>B16</f>
        <v>912</v>
      </c>
      <c r="C31" s="18" t="s">
        <v>6</v>
      </c>
      <c r="D31" s="18" t="s">
        <v>55</v>
      </c>
      <c r="E31" s="18" t="s">
        <v>58</v>
      </c>
      <c r="F31" s="18"/>
      <c r="G31" s="7">
        <f t="shared" ref="G31:V33" si="46">G32</f>
        <v>2115</v>
      </c>
      <c r="H31" s="7">
        <f t="shared" si="46"/>
        <v>0</v>
      </c>
      <c r="I31" s="7">
        <f t="shared" si="46"/>
        <v>0</v>
      </c>
      <c r="J31" s="7">
        <f t="shared" si="46"/>
        <v>0</v>
      </c>
      <c r="K31" s="7">
        <f t="shared" si="46"/>
        <v>0</v>
      </c>
      <c r="L31" s="7">
        <f t="shared" si="46"/>
        <v>0</v>
      </c>
      <c r="M31" s="7">
        <f t="shared" si="46"/>
        <v>2115</v>
      </c>
      <c r="N31" s="7">
        <f t="shared" si="46"/>
        <v>0</v>
      </c>
      <c r="O31" s="7">
        <f t="shared" si="46"/>
        <v>0</v>
      </c>
      <c r="P31" s="7">
        <f t="shared" si="46"/>
        <v>0</v>
      </c>
      <c r="Q31" s="7">
        <f t="shared" si="46"/>
        <v>0</v>
      </c>
      <c r="R31" s="7">
        <f t="shared" si="46"/>
        <v>0</v>
      </c>
      <c r="S31" s="7">
        <f t="shared" si="46"/>
        <v>2115</v>
      </c>
      <c r="T31" s="7">
        <f t="shared" si="46"/>
        <v>0</v>
      </c>
      <c r="U31" s="7">
        <f t="shared" si="46"/>
        <v>0</v>
      </c>
      <c r="V31" s="7">
        <f t="shared" si="46"/>
        <v>0</v>
      </c>
      <c r="W31" s="7">
        <f t="shared" si="43"/>
        <v>0</v>
      </c>
      <c r="X31" s="7">
        <f t="shared" si="43"/>
        <v>0</v>
      </c>
      <c r="Y31" s="7">
        <f t="shared" si="43"/>
        <v>2115</v>
      </c>
      <c r="Z31" s="7">
        <f t="shared" si="43"/>
        <v>0</v>
      </c>
      <c r="AA31" s="7">
        <f t="shared" si="43"/>
        <v>0</v>
      </c>
      <c r="AB31" s="7">
        <f t="shared" si="44"/>
        <v>0</v>
      </c>
      <c r="AC31" s="7">
        <f t="shared" si="44"/>
        <v>0</v>
      </c>
      <c r="AD31" s="7">
        <f t="shared" si="44"/>
        <v>0</v>
      </c>
      <c r="AE31" s="7">
        <f t="shared" si="44"/>
        <v>2115</v>
      </c>
      <c r="AF31" s="7">
        <f t="shared" si="44"/>
        <v>0</v>
      </c>
      <c r="AG31" s="7">
        <f t="shared" si="44"/>
        <v>0</v>
      </c>
      <c r="AH31" s="7">
        <f t="shared" si="44"/>
        <v>0</v>
      </c>
      <c r="AI31" s="7">
        <f t="shared" si="44"/>
        <v>0</v>
      </c>
      <c r="AJ31" s="7">
        <f t="shared" si="44"/>
        <v>0</v>
      </c>
      <c r="AK31" s="7">
        <f t="shared" si="44"/>
        <v>2115</v>
      </c>
      <c r="AL31" s="7">
        <f t="shared" si="44"/>
        <v>0</v>
      </c>
      <c r="AM31" s="7">
        <f t="shared" si="45"/>
        <v>0</v>
      </c>
      <c r="AN31" s="7">
        <f t="shared" si="45"/>
        <v>0</v>
      </c>
      <c r="AO31" s="7">
        <f t="shared" si="45"/>
        <v>0</v>
      </c>
      <c r="AP31" s="7">
        <f t="shared" si="45"/>
        <v>0</v>
      </c>
      <c r="AQ31" s="7">
        <f t="shared" si="45"/>
        <v>2115</v>
      </c>
      <c r="AR31" s="7">
        <f t="shared" si="45"/>
        <v>0</v>
      </c>
      <c r="AS31" s="7">
        <f t="shared" si="45"/>
        <v>-396</v>
      </c>
      <c r="AT31" s="7">
        <f t="shared" si="45"/>
        <v>0</v>
      </c>
      <c r="AU31" s="7">
        <f t="shared" si="45"/>
        <v>0</v>
      </c>
      <c r="AV31" s="7">
        <f t="shared" si="45"/>
        <v>0</v>
      </c>
      <c r="AW31" s="7">
        <f t="shared" si="45"/>
        <v>1719</v>
      </c>
      <c r="AX31" s="7">
        <f t="shared" si="45"/>
        <v>0</v>
      </c>
      <c r="AY31" s="7">
        <f t="shared" si="45"/>
        <v>87</v>
      </c>
      <c r="AZ31" s="7">
        <f t="shared" si="45"/>
        <v>0</v>
      </c>
      <c r="BA31" s="34">
        <f t="shared" si="37"/>
        <v>5.0610820244328103</v>
      </c>
      <c r="BB31" s="34"/>
    </row>
    <row r="32" spans="1:54" ht="20.100000000000001" customHeight="1" x14ac:dyDescent="0.25">
      <c r="A32" s="20" t="s">
        <v>13</v>
      </c>
      <c r="B32" s="18">
        <f t="shared" si="16"/>
        <v>912</v>
      </c>
      <c r="C32" s="18" t="s">
        <v>6</v>
      </c>
      <c r="D32" s="18" t="s">
        <v>55</v>
      </c>
      <c r="E32" s="18" t="s">
        <v>74</v>
      </c>
      <c r="F32" s="18"/>
      <c r="G32" s="7">
        <f t="shared" si="46"/>
        <v>2115</v>
      </c>
      <c r="H32" s="7">
        <f t="shared" si="46"/>
        <v>0</v>
      </c>
      <c r="I32" s="7">
        <f t="shared" si="46"/>
        <v>0</v>
      </c>
      <c r="J32" s="7">
        <f t="shared" si="46"/>
        <v>0</v>
      </c>
      <c r="K32" s="7">
        <f t="shared" si="46"/>
        <v>0</v>
      </c>
      <c r="L32" s="7">
        <f t="shared" si="46"/>
        <v>0</v>
      </c>
      <c r="M32" s="7">
        <f t="shared" si="46"/>
        <v>2115</v>
      </c>
      <c r="N32" s="7">
        <f t="shared" si="46"/>
        <v>0</v>
      </c>
      <c r="O32" s="7">
        <f t="shared" si="46"/>
        <v>0</v>
      </c>
      <c r="P32" s="7">
        <f t="shared" si="46"/>
        <v>0</v>
      </c>
      <c r="Q32" s="7">
        <f t="shared" si="46"/>
        <v>0</v>
      </c>
      <c r="R32" s="7">
        <f t="shared" si="46"/>
        <v>0</v>
      </c>
      <c r="S32" s="7">
        <f t="shared" si="46"/>
        <v>2115</v>
      </c>
      <c r="T32" s="7">
        <f t="shared" si="46"/>
        <v>0</v>
      </c>
      <c r="U32" s="7">
        <f t="shared" si="43"/>
        <v>0</v>
      </c>
      <c r="V32" s="7">
        <f t="shared" si="43"/>
        <v>0</v>
      </c>
      <c r="W32" s="7">
        <f t="shared" si="43"/>
        <v>0</v>
      </c>
      <c r="X32" s="7">
        <f t="shared" si="43"/>
        <v>0</v>
      </c>
      <c r="Y32" s="7">
        <f t="shared" si="43"/>
        <v>2115</v>
      </c>
      <c r="Z32" s="7">
        <f t="shared" si="43"/>
        <v>0</v>
      </c>
      <c r="AA32" s="7">
        <f t="shared" si="44"/>
        <v>0</v>
      </c>
      <c r="AB32" s="7">
        <f t="shared" si="44"/>
        <v>0</v>
      </c>
      <c r="AC32" s="7">
        <f t="shared" si="44"/>
        <v>0</v>
      </c>
      <c r="AD32" s="7">
        <f t="shared" si="44"/>
        <v>0</v>
      </c>
      <c r="AE32" s="7">
        <f t="shared" si="44"/>
        <v>2115</v>
      </c>
      <c r="AF32" s="7">
        <f t="shared" si="44"/>
        <v>0</v>
      </c>
      <c r="AG32" s="7">
        <f t="shared" si="44"/>
        <v>0</v>
      </c>
      <c r="AH32" s="7">
        <f t="shared" si="44"/>
        <v>0</v>
      </c>
      <c r="AI32" s="7">
        <f t="shared" si="44"/>
        <v>0</v>
      </c>
      <c r="AJ32" s="7">
        <f t="shared" si="44"/>
        <v>0</v>
      </c>
      <c r="AK32" s="7">
        <f t="shared" si="44"/>
        <v>2115</v>
      </c>
      <c r="AL32" s="7">
        <f t="shared" si="44"/>
        <v>0</v>
      </c>
      <c r="AM32" s="7">
        <f t="shared" si="45"/>
        <v>0</v>
      </c>
      <c r="AN32" s="7">
        <f t="shared" si="45"/>
        <v>0</v>
      </c>
      <c r="AO32" s="7">
        <f t="shared" si="45"/>
        <v>0</v>
      </c>
      <c r="AP32" s="7">
        <f t="shared" si="45"/>
        <v>0</v>
      </c>
      <c r="AQ32" s="7">
        <f t="shared" si="45"/>
        <v>2115</v>
      </c>
      <c r="AR32" s="7">
        <f t="shared" si="45"/>
        <v>0</v>
      </c>
      <c r="AS32" s="7">
        <f t="shared" si="45"/>
        <v>-396</v>
      </c>
      <c r="AT32" s="7">
        <f t="shared" si="45"/>
        <v>0</v>
      </c>
      <c r="AU32" s="7">
        <f t="shared" si="45"/>
        <v>0</v>
      </c>
      <c r="AV32" s="7">
        <f t="shared" si="45"/>
        <v>0</v>
      </c>
      <c r="AW32" s="7">
        <f t="shared" si="45"/>
        <v>1719</v>
      </c>
      <c r="AX32" s="7">
        <f t="shared" si="45"/>
        <v>0</v>
      </c>
      <c r="AY32" s="7">
        <f t="shared" si="45"/>
        <v>87</v>
      </c>
      <c r="AZ32" s="7">
        <f t="shared" si="45"/>
        <v>0</v>
      </c>
      <c r="BA32" s="34">
        <f t="shared" si="37"/>
        <v>5.0610820244328103</v>
      </c>
      <c r="BB32" s="34"/>
    </row>
    <row r="33" spans="1:54" ht="33" x14ac:dyDescent="0.25">
      <c r="A33" s="17" t="s">
        <v>9</v>
      </c>
      <c r="B33" s="18">
        <f t="shared" si="16"/>
        <v>912</v>
      </c>
      <c r="C33" s="18" t="s">
        <v>6</v>
      </c>
      <c r="D33" s="18" t="s">
        <v>55</v>
      </c>
      <c r="E33" s="18" t="s">
        <v>74</v>
      </c>
      <c r="F33" s="18" t="s">
        <v>10</v>
      </c>
      <c r="G33" s="7">
        <f t="shared" si="46"/>
        <v>2115</v>
      </c>
      <c r="H33" s="7">
        <f t="shared" si="46"/>
        <v>0</v>
      </c>
      <c r="I33" s="7">
        <f t="shared" si="46"/>
        <v>0</v>
      </c>
      <c r="J33" s="7">
        <f t="shared" si="46"/>
        <v>0</v>
      </c>
      <c r="K33" s="7">
        <f t="shared" si="46"/>
        <v>0</v>
      </c>
      <c r="L33" s="7">
        <f t="shared" si="46"/>
        <v>0</v>
      </c>
      <c r="M33" s="7">
        <f t="shared" si="46"/>
        <v>2115</v>
      </c>
      <c r="N33" s="7">
        <f t="shared" si="46"/>
        <v>0</v>
      </c>
      <c r="O33" s="7">
        <f t="shared" si="46"/>
        <v>0</v>
      </c>
      <c r="P33" s="7">
        <f t="shared" si="46"/>
        <v>0</v>
      </c>
      <c r="Q33" s="7">
        <f t="shared" si="46"/>
        <v>0</v>
      </c>
      <c r="R33" s="7">
        <f t="shared" si="46"/>
        <v>0</v>
      </c>
      <c r="S33" s="7">
        <f t="shared" si="46"/>
        <v>2115</v>
      </c>
      <c r="T33" s="7">
        <f t="shared" si="46"/>
        <v>0</v>
      </c>
      <c r="U33" s="7">
        <f t="shared" si="43"/>
        <v>0</v>
      </c>
      <c r="V33" s="7">
        <f t="shared" si="43"/>
        <v>0</v>
      </c>
      <c r="W33" s="7">
        <f t="shared" si="43"/>
        <v>0</v>
      </c>
      <c r="X33" s="7">
        <f t="shared" si="43"/>
        <v>0</v>
      </c>
      <c r="Y33" s="7">
        <f t="shared" si="43"/>
        <v>2115</v>
      </c>
      <c r="Z33" s="7">
        <f t="shared" si="43"/>
        <v>0</v>
      </c>
      <c r="AA33" s="7">
        <f t="shared" si="44"/>
        <v>0</v>
      </c>
      <c r="AB33" s="7">
        <f t="shared" si="44"/>
        <v>0</v>
      </c>
      <c r="AC33" s="7">
        <f t="shared" si="44"/>
        <v>0</v>
      </c>
      <c r="AD33" s="7">
        <f t="shared" si="44"/>
        <v>0</v>
      </c>
      <c r="AE33" s="7">
        <f t="shared" si="44"/>
        <v>2115</v>
      </c>
      <c r="AF33" s="7">
        <f t="shared" si="44"/>
        <v>0</v>
      </c>
      <c r="AG33" s="7">
        <f t="shared" si="44"/>
        <v>0</v>
      </c>
      <c r="AH33" s="7">
        <f t="shared" si="44"/>
        <v>0</v>
      </c>
      <c r="AI33" s="7">
        <f t="shared" si="44"/>
        <v>0</v>
      </c>
      <c r="AJ33" s="7">
        <f t="shared" si="44"/>
        <v>0</v>
      </c>
      <c r="AK33" s="7">
        <f t="shared" si="44"/>
        <v>2115</v>
      </c>
      <c r="AL33" s="7">
        <f t="shared" si="44"/>
        <v>0</v>
      </c>
      <c r="AM33" s="7">
        <f t="shared" si="45"/>
        <v>0</v>
      </c>
      <c r="AN33" s="7">
        <f t="shared" si="45"/>
        <v>0</v>
      </c>
      <c r="AO33" s="7">
        <f t="shared" si="45"/>
        <v>0</v>
      </c>
      <c r="AP33" s="7">
        <f t="shared" si="45"/>
        <v>0</v>
      </c>
      <c r="AQ33" s="7">
        <f t="shared" si="45"/>
        <v>2115</v>
      </c>
      <c r="AR33" s="7">
        <f t="shared" si="45"/>
        <v>0</v>
      </c>
      <c r="AS33" s="7">
        <f t="shared" si="45"/>
        <v>-396</v>
      </c>
      <c r="AT33" s="7">
        <f t="shared" si="45"/>
        <v>0</v>
      </c>
      <c r="AU33" s="7">
        <f t="shared" si="45"/>
        <v>0</v>
      </c>
      <c r="AV33" s="7">
        <f t="shared" si="45"/>
        <v>0</v>
      </c>
      <c r="AW33" s="7">
        <f t="shared" si="45"/>
        <v>1719</v>
      </c>
      <c r="AX33" s="7">
        <f t="shared" si="45"/>
        <v>0</v>
      </c>
      <c r="AY33" s="7">
        <f t="shared" si="45"/>
        <v>87</v>
      </c>
      <c r="AZ33" s="7">
        <f t="shared" si="45"/>
        <v>0</v>
      </c>
      <c r="BA33" s="34">
        <f t="shared" si="37"/>
        <v>5.0610820244328103</v>
      </c>
      <c r="BB33" s="34"/>
    </row>
    <row r="34" spans="1:54" ht="20.100000000000001" customHeight="1" x14ac:dyDescent="0.25">
      <c r="A34" s="20" t="s">
        <v>11</v>
      </c>
      <c r="B34" s="18">
        <f t="shared" si="16"/>
        <v>912</v>
      </c>
      <c r="C34" s="18" t="s">
        <v>6</v>
      </c>
      <c r="D34" s="18" t="s">
        <v>55</v>
      </c>
      <c r="E34" s="18" t="s">
        <v>74</v>
      </c>
      <c r="F34" s="18">
        <v>610</v>
      </c>
      <c r="G34" s="7">
        <v>2115</v>
      </c>
      <c r="H34" s="7"/>
      <c r="I34" s="29"/>
      <c r="J34" s="29"/>
      <c r="K34" s="29"/>
      <c r="L34" s="29"/>
      <c r="M34" s="7">
        <f>G34+I34+J34+K34+L34</f>
        <v>2115</v>
      </c>
      <c r="N34" s="7">
        <f>H34+L34</f>
        <v>0</v>
      </c>
      <c r="O34" s="30"/>
      <c r="P34" s="30"/>
      <c r="Q34" s="30"/>
      <c r="R34" s="30"/>
      <c r="S34" s="7">
        <f>M34+O34+P34+Q34+R34</f>
        <v>2115</v>
      </c>
      <c r="T34" s="7">
        <f>N34+R34</f>
        <v>0</v>
      </c>
      <c r="U34" s="30"/>
      <c r="V34" s="30"/>
      <c r="W34" s="30"/>
      <c r="X34" s="30"/>
      <c r="Y34" s="7">
        <f>S34+U34+V34+W34+X34</f>
        <v>2115</v>
      </c>
      <c r="Z34" s="7">
        <f>T34+X34</f>
        <v>0</v>
      </c>
      <c r="AA34" s="30"/>
      <c r="AB34" s="30"/>
      <c r="AC34" s="30"/>
      <c r="AD34" s="30"/>
      <c r="AE34" s="7">
        <f>Y34+AA34+AB34+AC34+AD34</f>
        <v>2115</v>
      </c>
      <c r="AF34" s="7">
        <f>Z34+AD34</f>
        <v>0</v>
      </c>
      <c r="AG34" s="30"/>
      <c r="AH34" s="30"/>
      <c r="AI34" s="30"/>
      <c r="AJ34" s="30"/>
      <c r="AK34" s="7">
        <f>AE34+AG34+AH34+AI34+AJ34</f>
        <v>2115</v>
      </c>
      <c r="AL34" s="7">
        <f>AF34+AJ34</f>
        <v>0</v>
      </c>
      <c r="AM34" s="30"/>
      <c r="AN34" s="30"/>
      <c r="AO34" s="30"/>
      <c r="AP34" s="30"/>
      <c r="AQ34" s="7">
        <f>AK34+AM34+AN34+AO34+AP34</f>
        <v>2115</v>
      </c>
      <c r="AR34" s="7">
        <f>AL34+AP34</f>
        <v>0</v>
      </c>
      <c r="AS34" s="7">
        <v>-396</v>
      </c>
      <c r="AT34" s="30"/>
      <c r="AU34" s="30"/>
      <c r="AV34" s="30"/>
      <c r="AW34" s="7">
        <f>AQ34+AS34+AT34+AU34+AV34</f>
        <v>1719</v>
      </c>
      <c r="AX34" s="7">
        <f>AR34+AV34</f>
        <v>0</v>
      </c>
      <c r="AY34" s="7">
        <v>87</v>
      </c>
      <c r="AZ34" s="29"/>
      <c r="BA34" s="34">
        <f t="shared" si="37"/>
        <v>5.0610820244328103</v>
      </c>
      <c r="BB34" s="34"/>
    </row>
    <row r="35" spans="1:54" x14ac:dyDescent="0.25">
      <c r="A35" s="17"/>
      <c r="B35" s="18"/>
      <c r="C35" s="18"/>
      <c r="D35" s="18"/>
      <c r="E35" s="18"/>
      <c r="F35" s="7"/>
      <c r="G35" s="7"/>
      <c r="H35" s="8"/>
      <c r="I35" s="29"/>
      <c r="J35" s="29"/>
      <c r="K35" s="29"/>
      <c r="L35" s="29"/>
      <c r="M35" s="29"/>
      <c r="N35" s="29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29"/>
      <c r="AZ35" s="29"/>
      <c r="BA35" s="34"/>
      <c r="BB35" s="34"/>
    </row>
    <row r="36" spans="1:54" ht="18.75" x14ac:dyDescent="0.3">
      <c r="A36" s="15" t="s">
        <v>80</v>
      </c>
      <c r="B36" s="16">
        <v>912</v>
      </c>
      <c r="C36" s="16" t="s">
        <v>6</v>
      </c>
      <c r="D36" s="16" t="s">
        <v>14</v>
      </c>
      <c r="E36" s="16"/>
      <c r="F36" s="16"/>
      <c r="G36" s="11">
        <f t="shared" ref="G36:AR36" si="47">G37</f>
        <v>5576</v>
      </c>
      <c r="H36" s="11">
        <f t="shared" si="47"/>
        <v>0</v>
      </c>
      <c r="I36" s="11">
        <f t="shared" si="47"/>
        <v>0</v>
      </c>
      <c r="J36" s="11">
        <f t="shared" si="47"/>
        <v>0</v>
      </c>
      <c r="K36" s="11">
        <f t="shared" si="47"/>
        <v>0</v>
      </c>
      <c r="L36" s="11">
        <f t="shared" si="47"/>
        <v>0</v>
      </c>
      <c r="M36" s="11">
        <f t="shared" si="47"/>
        <v>5576</v>
      </c>
      <c r="N36" s="11">
        <f t="shared" si="47"/>
        <v>0</v>
      </c>
      <c r="O36" s="11">
        <f t="shared" si="47"/>
        <v>0</v>
      </c>
      <c r="P36" s="11">
        <f t="shared" si="47"/>
        <v>0</v>
      </c>
      <c r="Q36" s="11">
        <f t="shared" si="47"/>
        <v>0</v>
      </c>
      <c r="R36" s="11">
        <f t="shared" si="47"/>
        <v>0</v>
      </c>
      <c r="S36" s="11">
        <f t="shared" si="47"/>
        <v>5576</v>
      </c>
      <c r="T36" s="11">
        <f t="shared" si="47"/>
        <v>0</v>
      </c>
      <c r="U36" s="11">
        <f t="shared" si="47"/>
        <v>0</v>
      </c>
      <c r="V36" s="11">
        <f t="shared" si="47"/>
        <v>0</v>
      </c>
      <c r="W36" s="11">
        <f t="shared" si="47"/>
        <v>0</v>
      </c>
      <c r="X36" s="11">
        <f t="shared" si="47"/>
        <v>10371</v>
      </c>
      <c r="Y36" s="11">
        <f t="shared" si="47"/>
        <v>15947</v>
      </c>
      <c r="Z36" s="11">
        <f t="shared" si="47"/>
        <v>10371</v>
      </c>
      <c r="AA36" s="11">
        <f t="shared" si="47"/>
        <v>0</v>
      </c>
      <c r="AB36" s="11">
        <f t="shared" si="47"/>
        <v>0</v>
      </c>
      <c r="AC36" s="11">
        <f t="shared" si="47"/>
        <v>0</v>
      </c>
      <c r="AD36" s="11">
        <f t="shared" si="47"/>
        <v>0</v>
      </c>
      <c r="AE36" s="11">
        <f t="shared" si="47"/>
        <v>15947</v>
      </c>
      <c r="AF36" s="11">
        <f t="shared" si="47"/>
        <v>10371</v>
      </c>
      <c r="AG36" s="11">
        <f t="shared" si="47"/>
        <v>0</v>
      </c>
      <c r="AH36" s="11">
        <f t="shared" si="47"/>
        <v>0</v>
      </c>
      <c r="AI36" s="11">
        <f t="shared" si="47"/>
        <v>0</v>
      </c>
      <c r="AJ36" s="11">
        <f t="shared" si="47"/>
        <v>0</v>
      </c>
      <c r="AK36" s="11">
        <f t="shared" si="47"/>
        <v>15947</v>
      </c>
      <c r="AL36" s="11">
        <f t="shared" si="47"/>
        <v>10371</v>
      </c>
      <c r="AM36" s="11">
        <f t="shared" si="47"/>
        <v>0</v>
      </c>
      <c r="AN36" s="11">
        <f t="shared" si="47"/>
        <v>0</v>
      </c>
      <c r="AO36" s="11">
        <f t="shared" si="47"/>
        <v>0</v>
      </c>
      <c r="AP36" s="11">
        <f t="shared" si="47"/>
        <v>0</v>
      </c>
      <c r="AQ36" s="11">
        <f t="shared" si="47"/>
        <v>15947</v>
      </c>
      <c r="AR36" s="11">
        <f t="shared" si="47"/>
        <v>10371</v>
      </c>
      <c r="AS36" s="11">
        <f>AS37+AS49</f>
        <v>741</v>
      </c>
      <c r="AT36" s="11">
        <f t="shared" ref="AT36:AX36" si="48">AT37+AT49</f>
        <v>0</v>
      </c>
      <c r="AU36" s="11">
        <f t="shared" si="48"/>
        <v>0</v>
      </c>
      <c r="AV36" s="11">
        <f t="shared" si="48"/>
        <v>0</v>
      </c>
      <c r="AW36" s="11">
        <f t="shared" si="48"/>
        <v>16688</v>
      </c>
      <c r="AX36" s="11">
        <f t="shared" si="48"/>
        <v>10371</v>
      </c>
      <c r="AY36" s="11">
        <f t="shared" ref="AY36:AZ36" si="49">AY37+AY49</f>
        <v>7188</v>
      </c>
      <c r="AZ36" s="11">
        <f t="shared" si="49"/>
        <v>3916</v>
      </c>
      <c r="BA36" s="35">
        <f t="shared" si="37"/>
        <v>43.072866730584849</v>
      </c>
      <c r="BB36" s="35">
        <f t="shared" si="38"/>
        <v>37.759136052453954</v>
      </c>
    </row>
    <row r="37" spans="1:54" ht="33" x14ac:dyDescent="0.25">
      <c r="A37" s="17" t="s">
        <v>88</v>
      </c>
      <c r="B37" s="18">
        <f t="shared" si="16"/>
        <v>912</v>
      </c>
      <c r="C37" s="18" t="s">
        <v>6</v>
      </c>
      <c r="D37" s="18" t="s">
        <v>14</v>
      </c>
      <c r="E37" s="18" t="s">
        <v>34</v>
      </c>
      <c r="F37" s="18"/>
      <c r="G37" s="12">
        <f>G38+G42</f>
        <v>5576</v>
      </c>
      <c r="H37" s="12">
        <f t="shared" ref="H37:N37" si="50">H38+H42</f>
        <v>0</v>
      </c>
      <c r="I37" s="12">
        <f t="shared" si="50"/>
        <v>0</v>
      </c>
      <c r="J37" s="12">
        <f t="shared" si="50"/>
        <v>0</v>
      </c>
      <c r="K37" s="12">
        <f t="shared" si="50"/>
        <v>0</v>
      </c>
      <c r="L37" s="12">
        <f t="shared" si="50"/>
        <v>0</v>
      </c>
      <c r="M37" s="12">
        <f t="shared" si="50"/>
        <v>5576</v>
      </c>
      <c r="N37" s="12">
        <f t="shared" si="50"/>
        <v>0</v>
      </c>
      <c r="O37" s="12">
        <f t="shared" ref="O37:T37" si="51">O38+O42</f>
        <v>0</v>
      </c>
      <c r="P37" s="12">
        <f t="shared" si="51"/>
        <v>0</v>
      </c>
      <c r="Q37" s="12">
        <f t="shared" si="51"/>
        <v>0</v>
      </c>
      <c r="R37" s="12">
        <f t="shared" si="51"/>
        <v>0</v>
      </c>
      <c r="S37" s="12">
        <f t="shared" si="51"/>
        <v>5576</v>
      </c>
      <c r="T37" s="12">
        <f t="shared" si="51"/>
        <v>0</v>
      </c>
      <c r="U37" s="12">
        <f>U38+U42+U46</f>
        <v>0</v>
      </c>
      <c r="V37" s="12">
        <f t="shared" ref="V37:Y37" si="52">V38+V42+V46</f>
        <v>0</v>
      </c>
      <c r="W37" s="12">
        <f t="shared" si="52"/>
        <v>0</v>
      </c>
      <c r="X37" s="12">
        <f t="shared" si="52"/>
        <v>10371</v>
      </c>
      <c r="Y37" s="12">
        <f t="shared" si="52"/>
        <v>15947</v>
      </c>
      <c r="Z37" s="12">
        <f>Z38+Z42+Z46</f>
        <v>10371</v>
      </c>
      <c r="AA37" s="12">
        <f>AA38+AA42+AA46</f>
        <v>0</v>
      </c>
      <c r="AB37" s="12">
        <f t="shared" ref="AB37:AE37" si="53">AB38+AB42+AB46</f>
        <v>0</v>
      </c>
      <c r="AC37" s="12">
        <f t="shared" si="53"/>
        <v>0</v>
      </c>
      <c r="AD37" s="12">
        <f t="shared" si="53"/>
        <v>0</v>
      </c>
      <c r="AE37" s="12">
        <f t="shared" si="53"/>
        <v>15947</v>
      </c>
      <c r="AF37" s="12">
        <f>AF38+AF42+AF46</f>
        <v>10371</v>
      </c>
      <c r="AG37" s="12">
        <f>AG38+AG42+AG46</f>
        <v>0</v>
      </c>
      <c r="AH37" s="12">
        <f t="shared" ref="AH37:AK37" si="54">AH38+AH42+AH46</f>
        <v>0</v>
      </c>
      <c r="AI37" s="12">
        <f t="shared" si="54"/>
        <v>0</v>
      </c>
      <c r="AJ37" s="12">
        <f t="shared" si="54"/>
        <v>0</v>
      </c>
      <c r="AK37" s="12">
        <f t="shared" si="54"/>
        <v>15947</v>
      </c>
      <c r="AL37" s="12">
        <f>AL38+AL42+AL46</f>
        <v>10371</v>
      </c>
      <c r="AM37" s="12">
        <f>AM38+AM42+AM46</f>
        <v>0</v>
      </c>
      <c r="AN37" s="12">
        <f t="shared" ref="AN37:AQ37" si="55">AN38+AN42+AN46</f>
        <v>0</v>
      </c>
      <c r="AO37" s="12">
        <f t="shared" si="55"/>
        <v>0</v>
      </c>
      <c r="AP37" s="12">
        <f t="shared" si="55"/>
        <v>0</v>
      </c>
      <c r="AQ37" s="12">
        <f t="shared" si="55"/>
        <v>15947</v>
      </c>
      <c r="AR37" s="12">
        <f>AR38+AR42+AR46</f>
        <v>10371</v>
      </c>
      <c r="AS37" s="12">
        <f>AS38+AS42+AS46</f>
        <v>0</v>
      </c>
      <c r="AT37" s="12">
        <f t="shared" ref="AT37:AW37" si="56">AT38+AT42+AT46</f>
        <v>0</v>
      </c>
      <c r="AU37" s="12">
        <f t="shared" si="56"/>
        <v>0</v>
      </c>
      <c r="AV37" s="12">
        <f t="shared" si="56"/>
        <v>0</v>
      </c>
      <c r="AW37" s="12">
        <f t="shared" si="56"/>
        <v>15947</v>
      </c>
      <c r="AX37" s="12">
        <f>AX38+AX42+AX46</f>
        <v>10371</v>
      </c>
      <c r="AY37" s="12">
        <f t="shared" ref="AY37:AZ37" si="57">AY38+AY42+AY46</f>
        <v>7188</v>
      </c>
      <c r="AZ37" s="12">
        <f t="shared" si="57"/>
        <v>3916</v>
      </c>
      <c r="BA37" s="34">
        <f t="shared" si="37"/>
        <v>45.074308647394496</v>
      </c>
      <c r="BB37" s="34">
        <f t="shared" si="38"/>
        <v>37.759136052453954</v>
      </c>
    </row>
    <row r="38" spans="1:54" ht="33" hidden="1" x14ac:dyDescent="0.25">
      <c r="A38" s="17" t="s">
        <v>7</v>
      </c>
      <c r="B38" s="18">
        <f t="shared" si="16"/>
        <v>912</v>
      </c>
      <c r="C38" s="18" t="s">
        <v>6</v>
      </c>
      <c r="D38" s="18" t="s">
        <v>14</v>
      </c>
      <c r="E38" s="18" t="s">
        <v>35</v>
      </c>
      <c r="F38" s="18"/>
      <c r="G38" s="9">
        <f t="shared" ref="G38:V40" si="58">G39</f>
        <v>0</v>
      </c>
      <c r="H38" s="9">
        <f t="shared" si="58"/>
        <v>0</v>
      </c>
      <c r="I38" s="9">
        <f t="shared" si="58"/>
        <v>0</v>
      </c>
      <c r="J38" s="9">
        <f t="shared" si="58"/>
        <v>0</v>
      </c>
      <c r="K38" s="9">
        <f t="shared" si="58"/>
        <v>0</v>
      </c>
      <c r="L38" s="9">
        <f t="shared" si="58"/>
        <v>0</v>
      </c>
      <c r="M38" s="9">
        <f t="shared" si="58"/>
        <v>0</v>
      </c>
      <c r="N38" s="9">
        <f t="shared" si="58"/>
        <v>0</v>
      </c>
      <c r="O38" s="9">
        <f t="shared" si="58"/>
        <v>0</v>
      </c>
      <c r="P38" s="9">
        <f t="shared" si="58"/>
        <v>0</v>
      </c>
      <c r="Q38" s="9">
        <f t="shared" si="58"/>
        <v>0</v>
      </c>
      <c r="R38" s="9">
        <f t="shared" si="58"/>
        <v>0</v>
      </c>
      <c r="S38" s="9">
        <f t="shared" si="58"/>
        <v>0</v>
      </c>
      <c r="T38" s="9">
        <f t="shared" si="58"/>
        <v>0</v>
      </c>
      <c r="U38" s="9">
        <f t="shared" si="58"/>
        <v>0</v>
      </c>
      <c r="V38" s="9">
        <f t="shared" si="58"/>
        <v>0</v>
      </c>
      <c r="W38" s="9">
        <f t="shared" ref="U38:AJ40" si="59">W39</f>
        <v>0</v>
      </c>
      <c r="X38" s="9">
        <f t="shared" si="59"/>
        <v>0</v>
      </c>
      <c r="Y38" s="9">
        <f t="shared" si="59"/>
        <v>0</v>
      </c>
      <c r="Z38" s="9">
        <f t="shared" si="59"/>
        <v>0</v>
      </c>
      <c r="AA38" s="9">
        <f t="shared" si="59"/>
        <v>0</v>
      </c>
      <c r="AB38" s="9">
        <f t="shared" si="59"/>
        <v>0</v>
      </c>
      <c r="AC38" s="9">
        <f t="shared" si="59"/>
        <v>0</v>
      </c>
      <c r="AD38" s="9">
        <f t="shared" si="59"/>
        <v>0</v>
      </c>
      <c r="AE38" s="9">
        <f t="shared" si="59"/>
        <v>0</v>
      </c>
      <c r="AF38" s="9">
        <f t="shared" si="59"/>
        <v>0</v>
      </c>
      <c r="AG38" s="9">
        <f t="shared" si="59"/>
        <v>0</v>
      </c>
      <c r="AH38" s="9">
        <f t="shared" si="59"/>
        <v>0</v>
      </c>
      <c r="AI38" s="9">
        <f t="shared" si="59"/>
        <v>0</v>
      </c>
      <c r="AJ38" s="9">
        <f t="shared" si="59"/>
        <v>0</v>
      </c>
      <c r="AK38" s="9">
        <f t="shared" ref="AG38:AV40" si="60">AK39</f>
        <v>0</v>
      </c>
      <c r="AL38" s="9">
        <f t="shared" si="60"/>
        <v>0</v>
      </c>
      <c r="AM38" s="9">
        <f t="shared" si="60"/>
        <v>0</v>
      </c>
      <c r="AN38" s="9">
        <f t="shared" si="60"/>
        <v>0</v>
      </c>
      <c r="AO38" s="9">
        <f t="shared" si="60"/>
        <v>0</v>
      </c>
      <c r="AP38" s="9">
        <f t="shared" si="60"/>
        <v>0</v>
      </c>
      <c r="AQ38" s="9">
        <f t="shared" si="60"/>
        <v>0</v>
      </c>
      <c r="AR38" s="9">
        <f t="shared" si="60"/>
        <v>0</v>
      </c>
      <c r="AS38" s="9">
        <f t="shared" si="60"/>
        <v>0</v>
      </c>
      <c r="AT38" s="9">
        <f t="shared" si="60"/>
        <v>0</v>
      </c>
      <c r="AU38" s="9">
        <f t="shared" si="60"/>
        <v>0</v>
      </c>
      <c r="AV38" s="9">
        <f t="shared" si="60"/>
        <v>0</v>
      </c>
      <c r="AW38" s="9">
        <f t="shared" ref="AS38:AZ40" si="61">AW39</f>
        <v>0</v>
      </c>
      <c r="AX38" s="9">
        <f t="shared" si="61"/>
        <v>0</v>
      </c>
      <c r="AY38" s="9">
        <f t="shared" si="61"/>
        <v>0</v>
      </c>
      <c r="AZ38" s="9">
        <f t="shared" si="61"/>
        <v>0</v>
      </c>
      <c r="BA38" s="34" t="e">
        <f t="shared" si="37"/>
        <v>#DIV/0!</v>
      </c>
      <c r="BB38" s="34" t="e">
        <f t="shared" si="38"/>
        <v>#DIV/0!</v>
      </c>
    </row>
    <row r="39" spans="1:54" ht="20.100000000000001" hidden="1" customHeight="1" x14ac:dyDescent="0.25">
      <c r="A39" s="20" t="s">
        <v>15</v>
      </c>
      <c r="B39" s="18">
        <f t="shared" si="16"/>
        <v>912</v>
      </c>
      <c r="C39" s="18" t="s">
        <v>6</v>
      </c>
      <c r="D39" s="18" t="s">
        <v>14</v>
      </c>
      <c r="E39" s="18" t="s">
        <v>39</v>
      </c>
      <c r="F39" s="18"/>
      <c r="G39" s="7">
        <f t="shared" si="58"/>
        <v>0</v>
      </c>
      <c r="H39" s="7">
        <f t="shared" si="58"/>
        <v>0</v>
      </c>
      <c r="I39" s="7">
        <f t="shared" si="58"/>
        <v>0</v>
      </c>
      <c r="J39" s="7">
        <f t="shared" si="58"/>
        <v>0</v>
      </c>
      <c r="K39" s="7">
        <f t="shared" si="58"/>
        <v>0</v>
      </c>
      <c r="L39" s="7">
        <f t="shared" si="58"/>
        <v>0</v>
      </c>
      <c r="M39" s="7">
        <f t="shared" si="58"/>
        <v>0</v>
      </c>
      <c r="N39" s="7">
        <f t="shared" si="58"/>
        <v>0</v>
      </c>
      <c r="O39" s="7">
        <f t="shared" si="58"/>
        <v>0</v>
      </c>
      <c r="P39" s="7">
        <f t="shared" si="58"/>
        <v>0</v>
      </c>
      <c r="Q39" s="7">
        <f t="shared" si="58"/>
        <v>0</v>
      </c>
      <c r="R39" s="7">
        <f t="shared" si="58"/>
        <v>0</v>
      </c>
      <c r="S39" s="7">
        <f t="shared" si="58"/>
        <v>0</v>
      </c>
      <c r="T39" s="7">
        <f t="shared" si="58"/>
        <v>0</v>
      </c>
      <c r="U39" s="7">
        <f t="shared" si="59"/>
        <v>0</v>
      </c>
      <c r="V39" s="7">
        <f t="shared" si="59"/>
        <v>0</v>
      </c>
      <c r="W39" s="7">
        <f t="shared" si="59"/>
        <v>0</v>
      </c>
      <c r="X39" s="7">
        <f t="shared" si="59"/>
        <v>0</v>
      </c>
      <c r="Y39" s="7">
        <f t="shared" si="59"/>
        <v>0</v>
      </c>
      <c r="Z39" s="7">
        <f t="shared" si="59"/>
        <v>0</v>
      </c>
      <c r="AA39" s="7">
        <f t="shared" si="59"/>
        <v>0</v>
      </c>
      <c r="AB39" s="7">
        <f t="shared" si="59"/>
        <v>0</v>
      </c>
      <c r="AC39" s="7">
        <f t="shared" si="59"/>
        <v>0</v>
      </c>
      <c r="AD39" s="7">
        <f t="shared" si="59"/>
        <v>0</v>
      </c>
      <c r="AE39" s="7">
        <f t="shared" si="59"/>
        <v>0</v>
      </c>
      <c r="AF39" s="7">
        <f t="shared" si="59"/>
        <v>0</v>
      </c>
      <c r="AG39" s="7">
        <f t="shared" si="60"/>
        <v>0</v>
      </c>
      <c r="AH39" s="7">
        <f t="shared" si="60"/>
        <v>0</v>
      </c>
      <c r="AI39" s="7">
        <f t="shared" si="60"/>
        <v>0</v>
      </c>
      <c r="AJ39" s="7">
        <f t="shared" si="60"/>
        <v>0</v>
      </c>
      <c r="AK39" s="7">
        <f t="shared" si="60"/>
        <v>0</v>
      </c>
      <c r="AL39" s="7">
        <f t="shared" si="60"/>
        <v>0</v>
      </c>
      <c r="AM39" s="7">
        <f t="shared" si="60"/>
        <v>0</v>
      </c>
      <c r="AN39" s="7">
        <f t="shared" si="60"/>
        <v>0</v>
      </c>
      <c r="AO39" s="7">
        <f t="shared" si="60"/>
        <v>0</v>
      </c>
      <c r="AP39" s="7">
        <f t="shared" si="60"/>
        <v>0</v>
      </c>
      <c r="AQ39" s="7">
        <f t="shared" si="60"/>
        <v>0</v>
      </c>
      <c r="AR39" s="7">
        <f t="shared" si="60"/>
        <v>0</v>
      </c>
      <c r="AS39" s="7">
        <f t="shared" si="61"/>
        <v>0</v>
      </c>
      <c r="AT39" s="7">
        <f t="shared" si="61"/>
        <v>0</v>
      </c>
      <c r="AU39" s="7">
        <f t="shared" si="61"/>
        <v>0</v>
      </c>
      <c r="AV39" s="7">
        <f t="shared" si="61"/>
        <v>0</v>
      </c>
      <c r="AW39" s="7">
        <f t="shared" si="61"/>
        <v>0</v>
      </c>
      <c r="AX39" s="7">
        <f t="shared" si="61"/>
        <v>0</v>
      </c>
      <c r="AY39" s="7">
        <f t="shared" si="61"/>
        <v>0</v>
      </c>
      <c r="AZ39" s="7">
        <f t="shared" si="61"/>
        <v>0</v>
      </c>
      <c r="BA39" s="34" t="e">
        <f t="shared" si="37"/>
        <v>#DIV/0!</v>
      </c>
      <c r="BB39" s="34" t="e">
        <f t="shared" si="38"/>
        <v>#DIV/0!</v>
      </c>
    </row>
    <row r="40" spans="1:54" ht="33" hidden="1" x14ac:dyDescent="0.25">
      <c r="A40" s="17" t="s">
        <v>9</v>
      </c>
      <c r="B40" s="18">
        <f t="shared" si="16"/>
        <v>912</v>
      </c>
      <c r="C40" s="18" t="s">
        <v>6</v>
      </c>
      <c r="D40" s="18" t="s">
        <v>14</v>
      </c>
      <c r="E40" s="18" t="s">
        <v>39</v>
      </c>
      <c r="F40" s="18" t="s">
        <v>10</v>
      </c>
      <c r="G40" s="7">
        <f t="shared" si="58"/>
        <v>0</v>
      </c>
      <c r="H40" s="7">
        <f t="shared" si="58"/>
        <v>0</v>
      </c>
      <c r="I40" s="7">
        <f t="shared" si="58"/>
        <v>0</v>
      </c>
      <c r="J40" s="7">
        <f t="shared" si="58"/>
        <v>0</v>
      </c>
      <c r="K40" s="7">
        <f t="shared" si="58"/>
        <v>0</v>
      </c>
      <c r="L40" s="7">
        <f t="shared" si="58"/>
        <v>0</v>
      </c>
      <c r="M40" s="7">
        <f t="shared" si="58"/>
        <v>0</v>
      </c>
      <c r="N40" s="7">
        <f t="shared" si="58"/>
        <v>0</v>
      </c>
      <c r="O40" s="7">
        <f t="shared" si="58"/>
        <v>0</v>
      </c>
      <c r="P40" s="7">
        <f t="shared" si="58"/>
        <v>0</v>
      </c>
      <c r="Q40" s="7">
        <f t="shared" si="58"/>
        <v>0</v>
      </c>
      <c r="R40" s="7">
        <f t="shared" si="58"/>
        <v>0</v>
      </c>
      <c r="S40" s="7">
        <f t="shared" si="58"/>
        <v>0</v>
      </c>
      <c r="T40" s="7">
        <f t="shared" si="58"/>
        <v>0</v>
      </c>
      <c r="U40" s="7">
        <f t="shared" si="59"/>
        <v>0</v>
      </c>
      <c r="V40" s="7">
        <f t="shared" si="59"/>
        <v>0</v>
      </c>
      <c r="W40" s="7">
        <f t="shared" si="59"/>
        <v>0</v>
      </c>
      <c r="X40" s="7">
        <f t="shared" si="59"/>
        <v>0</v>
      </c>
      <c r="Y40" s="7">
        <f t="shared" si="59"/>
        <v>0</v>
      </c>
      <c r="Z40" s="7">
        <f t="shared" si="59"/>
        <v>0</v>
      </c>
      <c r="AA40" s="7">
        <f t="shared" si="59"/>
        <v>0</v>
      </c>
      <c r="AB40" s="7">
        <f t="shared" si="59"/>
        <v>0</v>
      </c>
      <c r="AC40" s="7">
        <f t="shared" si="59"/>
        <v>0</v>
      </c>
      <c r="AD40" s="7">
        <f t="shared" si="59"/>
        <v>0</v>
      </c>
      <c r="AE40" s="7">
        <f t="shared" si="59"/>
        <v>0</v>
      </c>
      <c r="AF40" s="7">
        <f t="shared" si="59"/>
        <v>0</v>
      </c>
      <c r="AG40" s="7">
        <f t="shared" si="60"/>
        <v>0</v>
      </c>
      <c r="AH40" s="7">
        <f t="shared" si="60"/>
        <v>0</v>
      </c>
      <c r="AI40" s="7">
        <f t="shared" si="60"/>
        <v>0</v>
      </c>
      <c r="AJ40" s="7">
        <f t="shared" si="60"/>
        <v>0</v>
      </c>
      <c r="AK40" s="7">
        <f t="shared" si="60"/>
        <v>0</v>
      </c>
      <c r="AL40" s="7">
        <f t="shared" si="60"/>
        <v>0</v>
      </c>
      <c r="AM40" s="7">
        <f t="shared" si="60"/>
        <v>0</v>
      </c>
      <c r="AN40" s="7">
        <f t="shared" si="60"/>
        <v>0</v>
      </c>
      <c r="AO40" s="7">
        <f t="shared" si="60"/>
        <v>0</v>
      </c>
      <c r="AP40" s="7">
        <f t="shared" si="60"/>
        <v>0</v>
      </c>
      <c r="AQ40" s="7">
        <f t="shared" si="60"/>
        <v>0</v>
      </c>
      <c r="AR40" s="7">
        <f t="shared" si="60"/>
        <v>0</v>
      </c>
      <c r="AS40" s="7">
        <f t="shared" si="61"/>
        <v>0</v>
      </c>
      <c r="AT40" s="7">
        <f t="shared" si="61"/>
        <v>0</v>
      </c>
      <c r="AU40" s="7">
        <f t="shared" si="61"/>
        <v>0</v>
      </c>
      <c r="AV40" s="7">
        <f t="shared" si="61"/>
        <v>0</v>
      </c>
      <c r="AW40" s="7">
        <f t="shared" si="61"/>
        <v>0</v>
      </c>
      <c r="AX40" s="7">
        <f t="shared" si="61"/>
        <v>0</v>
      </c>
      <c r="AY40" s="7">
        <f t="shared" si="61"/>
        <v>0</v>
      </c>
      <c r="AZ40" s="7">
        <f t="shared" si="61"/>
        <v>0</v>
      </c>
      <c r="BA40" s="34" t="e">
        <f t="shared" si="37"/>
        <v>#DIV/0!</v>
      </c>
      <c r="BB40" s="34" t="e">
        <f t="shared" si="38"/>
        <v>#DIV/0!</v>
      </c>
    </row>
    <row r="41" spans="1:54" ht="20.100000000000001" hidden="1" customHeight="1" x14ac:dyDescent="0.25">
      <c r="A41" s="20" t="s">
        <v>11</v>
      </c>
      <c r="B41" s="18">
        <f t="shared" si="16"/>
        <v>912</v>
      </c>
      <c r="C41" s="18" t="s">
        <v>6</v>
      </c>
      <c r="D41" s="18" t="s">
        <v>14</v>
      </c>
      <c r="E41" s="18" t="s">
        <v>39</v>
      </c>
      <c r="F41" s="18">
        <v>610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34" t="e">
        <f t="shared" si="37"/>
        <v>#DIV/0!</v>
      </c>
      <c r="BB41" s="34" t="e">
        <f t="shared" si="38"/>
        <v>#DIV/0!</v>
      </c>
    </row>
    <row r="42" spans="1:54" ht="20.100000000000001" customHeight="1" x14ac:dyDescent="0.25">
      <c r="A42" s="20" t="s">
        <v>12</v>
      </c>
      <c r="B42" s="18">
        <f>B40</f>
        <v>912</v>
      </c>
      <c r="C42" s="18" t="s">
        <v>6</v>
      </c>
      <c r="D42" s="18" t="s">
        <v>14</v>
      </c>
      <c r="E42" s="18" t="s">
        <v>37</v>
      </c>
      <c r="F42" s="18"/>
      <c r="G42" s="7">
        <f t="shared" ref="G42:V44" si="62">G43</f>
        <v>5576</v>
      </c>
      <c r="H42" s="7">
        <f t="shared" si="62"/>
        <v>0</v>
      </c>
      <c r="I42" s="7">
        <f t="shared" si="62"/>
        <v>0</v>
      </c>
      <c r="J42" s="7">
        <f t="shared" si="62"/>
        <v>0</v>
      </c>
      <c r="K42" s="7">
        <f t="shared" si="62"/>
        <v>0</v>
      </c>
      <c r="L42" s="7">
        <f t="shared" si="62"/>
        <v>0</v>
      </c>
      <c r="M42" s="7">
        <f t="shared" si="62"/>
        <v>5576</v>
      </c>
      <c r="N42" s="7">
        <f t="shared" si="62"/>
        <v>0</v>
      </c>
      <c r="O42" s="7">
        <f t="shared" si="62"/>
        <v>0</v>
      </c>
      <c r="P42" s="7">
        <f t="shared" si="62"/>
        <v>0</v>
      </c>
      <c r="Q42" s="7">
        <f t="shared" si="62"/>
        <v>0</v>
      </c>
      <c r="R42" s="7">
        <f t="shared" si="62"/>
        <v>0</v>
      </c>
      <c r="S42" s="7">
        <f t="shared" si="62"/>
        <v>5576</v>
      </c>
      <c r="T42" s="7">
        <f t="shared" si="62"/>
        <v>0</v>
      </c>
      <c r="U42" s="7">
        <f t="shared" si="62"/>
        <v>0</v>
      </c>
      <c r="V42" s="7">
        <f t="shared" si="62"/>
        <v>0</v>
      </c>
      <c r="W42" s="7">
        <f t="shared" ref="U42:AJ44" si="63">W43</f>
        <v>0</v>
      </c>
      <c r="X42" s="7">
        <f t="shared" si="63"/>
        <v>0</v>
      </c>
      <c r="Y42" s="7">
        <f t="shared" si="63"/>
        <v>5576</v>
      </c>
      <c r="Z42" s="7">
        <f t="shared" si="63"/>
        <v>0</v>
      </c>
      <c r="AA42" s="7">
        <f t="shared" si="63"/>
        <v>0</v>
      </c>
      <c r="AB42" s="7">
        <f t="shared" si="63"/>
        <v>0</v>
      </c>
      <c r="AC42" s="7">
        <f t="shared" si="63"/>
        <v>0</v>
      </c>
      <c r="AD42" s="7">
        <f t="shared" si="63"/>
        <v>0</v>
      </c>
      <c r="AE42" s="7">
        <f t="shared" si="63"/>
        <v>5576</v>
      </c>
      <c r="AF42" s="7">
        <f t="shared" si="63"/>
        <v>0</v>
      </c>
      <c r="AG42" s="7">
        <f t="shared" si="63"/>
        <v>0</v>
      </c>
      <c r="AH42" s="7">
        <f t="shared" si="63"/>
        <v>0</v>
      </c>
      <c r="AI42" s="7">
        <f t="shared" si="63"/>
        <v>0</v>
      </c>
      <c r="AJ42" s="7">
        <f t="shared" si="63"/>
        <v>0</v>
      </c>
      <c r="AK42" s="7">
        <f t="shared" ref="AG42:AV44" si="64">AK43</f>
        <v>5576</v>
      </c>
      <c r="AL42" s="7">
        <f t="shared" si="64"/>
        <v>0</v>
      </c>
      <c r="AM42" s="7">
        <f t="shared" si="64"/>
        <v>0</v>
      </c>
      <c r="AN42" s="7">
        <f t="shared" si="64"/>
        <v>0</v>
      </c>
      <c r="AO42" s="7">
        <f t="shared" si="64"/>
        <v>0</v>
      </c>
      <c r="AP42" s="7">
        <f t="shared" si="64"/>
        <v>0</v>
      </c>
      <c r="AQ42" s="7">
        <f t="shared" si="64"/>
        <v>5576</v>
      </c>
      <c r="AR42" s="7">
        <f t="shared" si="64"/>
        <v>0</v>
      </c>
      <c r="AS42" s="7">
        <f t="shared" si="64"/>
        <v>0</v>
      </c>
      <c r="AT42" s="7">
        <f t="shared" si="64"/>
        <v>0</v>
      </c>
      <c r="AU42" s="7">
        <f t="shared" si="64"/>
        <v>0</v>
      </c>
      <c r="AV42" s="7">
        <f t="shared" si="64"/>
        <v>0</v>
      </c>
      <c r="AW42" s="7">
        <f t="shared" ref="AS42:AZ44" si="65">AW43</f>
        <v>5576</v>
      </c>
      <c r="AX42" s="7">
        <f t="shared" si="65"/>
        <v>0</v>
      </c>
      <c r="AY42" s="7">
        <f t="shared" si="65"/>
        <v>3272</v>
      </c>
      <c r="AZ42" s="7">
        <f t="shared" si="65"/>
        <v>0</v>
      </c>
      <c r="BA42" s="34">
        <f t="shared" si="37"/>
        <v>58.680057388809182</v>
      </c>
      <c r="BB42" s="34"/>
    </row>
    <row r="43" spans="1:54" ht="20.100000000000001" customHeight="1" x14ac:dyDescent="0.25">
      <c r="A43" s="20" t="s">
        <v>16</v>
      </c>
      <c r="B43" s="18">
        <f t="shared" si="16"/>
        <v>912</v>
      </c>
      <c r="C43" s="18" t="s">
        <v>6</v>
      </c>
      <c r="D43" s="18" t="s">
        <v>14</v>
      </c>
      <c r="E43" s="18" t="s">
        <v>40</v>
      </c>
      <c r="F43" s="18"/>
      <c r="G43" s="7">
        <f t="shared" si="62"/>
        <v>5576</v>
      </c>
      <c r="H43" s="7">
        <f t="shared" si="62"/>
        <v>0</v>
      </c>
      <c r="I43" s="7">
        <f t="shared" si="62"/>
        <v>0</v>
      </c>
      <c r="J43" s="7">
        <f t="shared" si="62"/>
        <v>0</v>
      </c>
      <c r="K43" s="7">
        <f t="shared" si="62"/>
        <v>0</v>
      </c>
      <c r="L43" s="7">
        <f t="shared" si="62"/>
        <v>0</v>
      </c>
      <c r="M43" s="7">
        <f t="shared" si="62"/>
        <v>5576</v>
      </c>
      <c r="N43" s="7">
        <f t="shared" si="62"/>
        <v>0</v>
      </c>
      <c r="O43" s="7">
        <f t="shared" si="62"/>
        <v>0</v>
      </c>
      <c r="P43" s="7">
        <f t="shared" si="62"/>
        <v>0</v>
      </c>
      <c r="Q43" s="7">
        <f t="shared" si="62"/>
        <v>0</v>
      </c>
      <c r="R43" s="7">
        <f t="shared" si="62"/>
        <v>0</v>
      </c>
      <c r="S43" s="7">
        <f t="shared" si="62"/>
        <v>5576</v>
      </c>
      <c r="T43" s="7">
        <f t="shared" si="62"/>
        <v>0</v>
      </c>
      <c r="U43" s="7">
        <f t="shared" si="63"/>
        <v>0</v>
      </c>
      <c r="V43" s="7">
        <f t="shared" si="63"/>
        <v>0</v>
      </c>
      <c r="W43" s="7">
        <f t="shared" si="63"/>
        <v>0</v>
      </c>
      <c r="X43" s="7">
        <f t="shared" si="63"/>
        <v>0</v>
      </c>
      <c r="Y43" s="7">
        <f t="shared" si="63"/>
        <v>5576</v>
      </c>
      <c r="Z43" s="7">
        <f t="shared" si="63"/>
        <v>0</v>
      </c>
      <c r="AA43" s="7">
        <f t="shared" si="63"/>
        <v>0</v>
      </c>
      <c r="AB43" s="7">
        <f t="shared" si="63"/>
        <v>0</v>
      </c>
      <c r="AC43" s="7">
        <f t="shared" si="63"/>
        <v>0</v>
      </c>
      <c r="AD43" s="7">
        <f t="shared" si="63"/>
        <v>0</v>
      </c>
      <c r="AE43" s="7">
        <f t="shared" si="63"/>
        <v>5576</v>
      </c>
      <c r="AF43" s="7">
        <f t="shared" si="63"/>
        <v>0</v>
      </c>
      <c r="AG43" s="7">
        <f t="shared" si="64"/>
        <v>0</v>
      </c>
      <c r="AH43" s="7">
        <f t="shared" si="64"/>
        <v>0</v>
      </c>
      <c r="AI43" s="7">
        <f t="shared" si="64"/>
        <v>0</v>
      </c>
      <c r="AJ43" s="7">
        <f t="shared" si="64"/>
        <v>0</v>
      </c>
      <c r="AK43" s="7">
        <f t="shared" si="64"/>
        <v>5576</v>
      </c>
      <c r="AL43" s="7">
        <f t="shared" si="64"/>
        <v>0</v>
      </c>
      <c r="AM43" s="7">
        <f t="shared" si="64"/>
        <v>0</v>
      </c>
      <c r="AN43" s="7">
        <f t="shared" si="64"/>
        <v>0</v>
      </c>
      <c r="AO43" s="7">
        <f t="shared" si="64"/>
        <v>0</v>
      </c>
      <c r="AP43" s="7">
        <f t="shared" si="64"/>
        <v>0</v>
      </c>
      <c r="AQ43" s="7">
        <f t="shared" si="64"/>
        <v>5576</v>
      </c>
      <c r="AR43" s="7">
        <f t="shared" si="64"/>
        <v>0</v>
      </c>
      <c r="AS43" s="7">
        <f t="shared" si="65"/>
        <v>0</v>
      </c>
      <c r="AT43" s="7">
        <f t="shared" si="65"/>
        <v>0</v>
      </c>
      <c r="AU43" s="7">
        <f t="shared" si="65"/>
        <v>0</v>
      </c>
      <c r="AV43" s="7">
        <f t="shared" si="65"/>
        <v>0</v>
      </c>
      <c r="AW43" s="7">
        <f t="shared" si="65"/>
        <v>5576</v>
      </c>
      <c r="AX43" s="7">
        <f t="shared" si="65"/>
        <v>0</v>
      </c>
      <c r="AY43" s="7">
        <f t="shared" si="65"/>
        <v>3272</v>
      </c>
      <c r="AZ43" s="7">
        <f t="shared" si="65"/>
        <v>0</v>
      </c>
      <c r="BA43" s="34">
        <f t="shared" si="37"/>
        <v>58.680057388809182</v>
      </c>
      <c r="BB43" s="34"/>
    </row>
    <row r="44" spans="1:54" ht="33" x14ac:dyDescent="0.25">
      <c r="A44" s="17" t="s">
        <v>9</v>
      </c>
      <c r="B44" s="18">
        <f t="shared" si="16"/>
        <v>912</v>
      </c>
      <c r="C44" s="18" t="s">
        <v>6</v>
      </c>
      <c r="D44" s="18" t="s">
        <v>14</v>
      </c>
      <c r="E44" s="18" t="s">
        <v>40</v>
      </c>
      <c r="F44" s="18" t="s">
        <v>10</v>
      </c>
      <c r="G44" s="7">
        <f t="shared" si="62"/>
        <v>5576</v>
      </c>
      <c r="H44" s="7">
        <f t="shared" si="62"/>
        <v>0</v>
      </c>
      <c r="I44" s="7">
        <f t="shared" si="62"/>
        <v>0</v>
      </c>
      <c r="J44" s="7">
        <f t="shared" si="62"/>
        <v>0</v>
      </c>
      <c r="K44" s="7">
        <f t="shared" si="62"/>
        <v>0</v>
      </c>
      <c r="L44" s="7">
        <f t="shared" si="62"/>
        <v>0</v>
      </c>
      <c r="M44" s="7">
        <f t="shared" si="62"/>
        <v>5576</v>
      </c>
      <c r="N44" s="7">
        <f t="shared" si="62"/>
        <v>0</v>
      </c>
      <c r="O44" s="7">
        <f t="shared" si="62"/>
        <v>0</v>
      </c>
      <c r="P44" s="7">
        <f t="shared" si="62"/>
        <v>0</v>
      </c>
      <c r="Q44" s="7">
        <f t="shared" si="62"/>
        <v>0</v>
      </c>
      <c r="R44" s="7">
        <f t="shared" si="62"/>
        <v>0</v>
      </c>
      <c r="S44" s="7">
        <f t="shared" si="62"/>
        <v>5576</v>
      </c>
      <c r="T44" s="7">
        <f t="shared" si="62"/>
        <v>0</v>
      </c>
      <c r="U44" s="7">
        <f t="shared" si="63"/>
        <v>0</v>
      </c>
      <c r="V44" s="7">
        <f t="shared" si="63"/>
        <v>0</v>
      </c>
      <c r="W44" s="7">
        <f t="shared" si="63"/>
        <v>0</v>
      </c>
      <c r="X44" s="7">
        <f t="shared" si="63"/>
        <v>0</v>
      </c>
      <c r="Y44" s="7">
        <f t="shared" si="63"/>
        <v>5576</v>
      </c>
      <c r="Z44" s="7">
        <f t="shared" si="63"/>
        <v>0</v>
      </c>
      <c r="AA44" s="7">
        <f t="shared" si="63"/>
        <v>0</v>
      </c>
      <c r="AB44" s="7">
        <f t="shared" si="63"/>
        <v>0</v>
      </c>
      <c r="AC44" s="7">
        <f t="shared" si="63"/>
        <v>0</v>
      </c>
      <c r="AD44" s="7">
        <f t="shared" si="63"/>
        <v>0</v>
      </c>
      <c r="AE44" s="7">
        <f t="shared" si="63"/>
        <v>5576</v>
      </c>
      <c r="AF44" s="7">
        <f t="shared" si="63"/>
        <v>0</v>
      </c>
      <c r="AG44" s="7">
        <f t="shared" si="64"/>
        <v>0</v>
      </c>
      <c r="AH44" s="7">
        <f t="shared" si="64"/>
        <v>0</v>
      </c>
      <c r="AI44" s="7">
        <f t="shared" si="64"/>
        <v>0</v>
      </c>
      <c r="AJ44" s="7">
        <f t="shared" si="64"/>
        <v>0</v>
      </c>
      <c r="AK44" s="7">
        <f t="shared" si="64"/>
        <v>5576</v>
      </c>
      <c r="AL44" s="7">
        <f t="shared" si="64"/>
        <v>0</v>
      </c>
      <c r="AM44" s="7">
        <f t="shared" si="64"/>
        <v>0</v>
      </c>
      <c r="AN44" s="7">
        <f t="shared" si="64"/>
        <v>0</v>
      </c>
      <c r="AO44" s="7">
        <f t="shared" si="64"/>
        <v>0</v>
      </c>
      <c r="AP44" s="7">
        <f t="shared" si="64"/>
        <v>0</v>
      </c>
      <c r="AQ44" s="7">
        <f t="shared" si="64"/>
        <v>5576</v>
      </c>
      <c r="AR44" s="7">
        <f t="shared" si="64"/>
        <v>0</v>
      </c>
      <c r="AS44" s="7">
        <f t="shared" si="65"/>
        <v>0</v>
      </c>
      <c r="AT44" s="7">
        <f t="shared" si="65"/>
        <v>0</v>
      </c>
      <c r="AU44" s="7">
        <f t="shared" si="65"/>
        <v>0</v>
      </c>
      <c r="AV44" s="7">
        <f t="shared" si="65"/>
        <v>0</v>
      </c>
      <c r="AW44" s="7">
        <f t="shared" si="65"/>
        <v>5576</v>
      </c>
      <c r="AX44" s="7">
        <f t="shared" si="65"/>
        <v>0</v>
      </c>
      <c r="AY44" s="7">
        <f t="shared" si="65"/>
        <v>3272</v>
      </c>
      <c r="AZ44" s="7">
        <f t="shared" si="65"/>
        <v>0</v>
      </c>
      <c r="BA44" s="34">
        <f t="shared" si="37"/>
        <v>58.680057388809182</v>
      </c>
      <c r="BB44" s="34"/>
    </row>
    <row r="45" spans="1:54" ht="20.100000000000001" customHeight="1" x14ac:dyDescent="0.25">
      <c r="A45" s="20" t="s">
        <v>11</v>
      </c>
      <c r="B45" s="18">
        <f t="shared" si="16"/>
        <v>912</v>
      </c>
      <c r="C45" s="18" t="s">
        <v>6</v>
      </c>
      <c r="D45" s="18" t="s">
        <v>14</v>
      </c>
      <c r="E45" s="18" t="s">
        <v>40</v>
      </c>
      <c r="F45" s="18">
        <v>610</v>
      </c>
      <c r="G45" s="7">
        <v>5576</v>
      </c>
      <c r="H45" s="7"/>
      <c r="I45" s="29"/>
      <c r="J45" s="29"/>
      <c r="K45" s="29"/>
      <c r="L45" s="29"/>
      <c r="M45" s="7">
        <f>G45+I45+J45+K45+L45</f>
        <v>5576</v>
      </c>
      <c r="N45" s="7">
        <f>H45+L45</f>
        <v>0</v>
      </c>
      <c r="O45" s="30"/>
      <c r="P45" s="30"/>
      <c r="Q45" s="30"/>
      <c r="R45" s="30"/>
      <c r="S45" s="7">
        <f>M45+O45+P45+Q45+R45</f>
        <v>5576</v>
      </c>
      <c r="T45" s="7">
        <f>N45+R45</f>
        <v>0</v>
      </c>
      <c r="U45" s="30"/>
      <c r="V45" s="30"/>
      <c r="W45" s="30"/>
      <c r="X45" s="30"/>
      <c r="Y45" s="7">
        <f>S45+U45+V45+W45+X45</f>
        <v>5576</v>
      </c>
      <c r="Z45" s="7">
        <f>T45+X45</f>
        <v>0</v>
      </c>
      <c r="AA45" s="30"/>
      <c r="AB45" s="30"/>
      <c r="AC45" s="30"/>
      <c r="AD45" s="30"/>
      <c r="AE45" s="7">
        <f>Y45+AA45+AB45+AC45+AD45</f>
        <v>5576</v>
      </c>
      <c r="AF45" s="7">
        <f>Z45+AD45</f>
        <v>0</v>
      </c>
      <c r="AG45" s="30"/>
      <c r="AH45" s="30"/>
      <c r="AI45" s="30"/>
      <c r="AJ45" s="30"/>
      <c r="AK45" s="7">
        <f>AE45+AG45+AH45+AI45+AJ45</f>
        <v>5576</v>
      </c>
      <c r="AL45" s="7">
        <f>AF45+AJ45</f>
        <v>0</v>
      </c>
      <c r="AM45" s="30"/>
      <c r="AN45" s="30"/>
      <c r="AO45" s="30"/>
      <c r="AP45" s="30"/>
      <c r="AQ45" s="7">
        <f>AK45+AM45+AN45+AO45+AP45</f>
        <v>5576</v>
      </c>
      <c r="AR45" s="7">
        <f>AL45+AP45</f>
        <v>0</v>
      </c>
      <c r="AS45" s="30"/>
      <c r="AT45" s="30"/>
      <c r="AU45" s="30"/>
      <c r="AV45" s="30"/>
      <c r="AW45" s="7">
        <f>AQ45+AS45+AT45+AU45+AV45</f>
        <v>5576</v>
      </c>
      <c r="AX45" s="7">
        <f>AR45+AV45</f>
        <v>0</v>
      </c>
      <c r="AY45" s="7">
        <v>3272</v>
      </c>
      <c r="AZ45" s="29"/>
      <c r="BA45" s="34">
        <f t="shared" si="37"/>
        <v>58.680057388809182</v>
      </c>
      <c r="BB45" s="34"/>
    </row>
    <row r="46" spans="1:54" ht="33" x14ac:dyDescent="0.25">
      <c r="A46" s="20" t="s">
        <v>98</v>
      </c>
      <c r="B46" s="18" t="s">
        <v>81</v>
      </c>
      <c r="C46" s="18" t="s">
        <v>6</v>
      </c>
      <c r="D46" s="18" t="s">
        <v>14</v>
      </c>
      <c r="E46" s="18" t="s">
        <v>97</v>
      </c>
      <c r="F46" s="18"/>
      <c r="G46" s="7"/>
      <c r="H46" s="7"/>
      <c r="I46" s="29"/>
      <c r="J46" s="29"/>
      <c r="K46" s="29"/>
      <c r="L46" s="29"/>
      <c r="M46" s="7"/>
      <c r="N46" s="7"/>
      <c r="O46" s="30"/>
      <c r="P46" s="30"/>
      <c r="Q46" s="30"/>
      <c r="R46" s="30"/>
      <c r="S46" s="7"/>
      <c r="T46" s="7"/>
      <c r="U46" s="30">
        <f>U47</f>
        <v>0</v>
      </c>
      <c r="V46" s="30">
        <f t="shared" ref="V46:AK47" si="66">V47</f>
        <v>0</v>
      </c>
      <c r="W46" s="30">
        <f t="shared" si="66"/>
        <v>0</v>
      </c>
      <c r="X46" s="7">
        <f t="shared" si="66"/>
        <v>10371</v>
      </c>
      <c r="Y46" s="7">
        <f t="shared" si="66"/>
        <v>10371</v>
      </c>
      <c r="Z46" s="7">
        <f t="shared" si="66"/>
        <v>10371</v>
      </c>
      <c r="AA46" s="30">
        <f>AA47</f>
        <v>0</v>
      </c>
      <c r="AB46" s="30">
        <f t="shared" si="66"/>
        <v>0</v>
      </c>
      <c r="AC46" s="30">
        <f t="shared" si="66"/>
        <v>0</v>
      </c>
      <c r="AD46" s="7">
        <f t="shared" si="66"/>
        <v>0</v>
      </c>
      <c r="AE46" s="7">
        <f t="shared" si="66"/>
        <v>10371</v>
      </c>
      <c r="AF46" s="7">
        <f t="shared" si="66"/>
        <v>10371</v>
      </c>
      <c r="AG46" s="30">
        <f>AG47</f>
        <v>0</v>
      </c>
      <c r="AH46" s="30">
        <f t="shared" si="66"/>
        <v>0</v>
      </c>
      <c r="AI46" s="30">
        <f t="shared" si="66"/>
        <v>0</v>
      </c>
      <c r="AJ46" s="7">
        <f t="shared" si="66"/>
        <v>0</v>
      </c>
      <c r="AK46" s="7">
        <f t="shared" si="66"/>
        <v>10371</v>
      </c>
      <c r="AL46" s="7">
        <f t="shared" ref="AH46:AL47" si="67">AL47</f>
        <v>10371</v>
      </c>
      <c r="AM46" s="30">
        <f>AM47</f>
        <v>0</v>
      </c>
      <c r="AN46" s="30">
        <f t="shared" ref="AN46:AZ47" si="68">AN47</f>
        <v>0</v>
      </c>
      <c r="AO46" s="30">
        <f t="shared" si="68"/>
        <v>0</v>
      </c>
      <c r="AP46" s="7">
        <f t="shared" si="68"/>
        <v>0</v>
      </c>
      <c r="AQ46" s="7">
        <f t="shared" si="68"/>
        <v>10371</v>
      </c>
      <c r="AR46" s="7">
        <f t="shared" si="68"/>
        <v>10371</v>
      </c>
      <c r="AS46" s="12">
        <f>AS47</f>
        <v>0</v>
      </c>
      <c r="AT46" s="30">
        <f t="shared" si="68"/>
        <v>0</v>
      </c>
      <c r="AU46" s="30">
        <f t="shared" si="68"/>
        <v>0</v>
      </c>
      <c r="AV46" s="7">
        <f t="shared" si="68"/>
        <v>0</v>
      </c>
      <c r="AW46" s="7">
        <f t="shared" si="68"/>
        <v>10371</v>
      </c>
      <c r="AX46" s="7">
        <f t="shared" si="68"/>
        <v>10371</v>
      </c>
      <c r="AY46" s="7">
        <f t="shared" si="68"/>
        <v>3916</v>
      </c>
      <c r="AZ46" s="7">
        <f t="shared" si="68"/>
        <v>3916</v>
      </c>
      <c r="BA46" s="34">
        <f t="shared" si="37"/>
        <v>37.759136052453954</v>
      </c>
      <c r="BB46" s="34">
        <f t="shared" si="38"/>
        <v>37.759136052453954</v>
      </c>
    </row>
    <row r="47" spans="1:54" ht="33" x14ac:dyDescent="0.25">
      <c r="A47" s="25" t="s">
        <v>9</v>
      </c>
      <c r="B47" s="18" t="s">
        <v>81</v>
      </c>
      <c r="C47" s="18" t="s">
        <v>6</v>
      </c>
      <c r="D47" s="18" t="s">
        <v>14</v>
      </c>
      <c r="E47" s="18" t="s">
        <v>97</v>
      </c>
      <c r="F47" s="18" t="s">
        <v>10</v>
      </c>
      <c r="G47" s="7"/>
      <c r="H47" s="7"/>
      <c r="I47" s="29"/>
      <c r="J47" s="29"/>
      <c r="K47" s="29"/>
      <c r="L47" s="29"/>
      <c r="M47" s="7"/>
      <c r="N47" s="7"/>
      <c r="O47" s="30"/>
      <c r="P47" s="30"/>
      <c r="Q47" s="30"/>
      <c r="R47" s="30"/>
      <c r="S47" s="7"/>
      <c r="T47" s="7"/>
      <c r="U47" s="30">
        <f>U48</f>
        <v>0</v>
      </c>
      <c r="V47" s="30">
        <f t="shared" si="66"/>
        <v>0</v>
      </c>
      <c r="W47" s="30">
        <f t="shared" si="66"/>
        <v>0</v>
      </c>
      <c r="X47" s="7">
        <f t="shared" si="66"/>
        <v>10371</v>
      </c>
      <c r="Y47" s="7">
        <f t="shared" si="66"/>
        <v>10371</v>
      </c>
      <c r="Z47" s="7">
        <f t="shared" si="66"/>
        <v>10371</v>
      </c>
      <c r="AA47" s="30">
        <f>AA48</f>
        <v>0</v>
      </c>
      <c r="AB47" s="30">
        <f t="shared" si="66"/>
        <v>0</v>
      </c>
      <c r="AC47" s="30">
        <f t="shared" si="66"/>
        <v>0</v>
      </c>
      <c r="AD47" s="7">
        <f t="shared" si="66"/>
        <v>0</v>
      </c>
      <c r="AE47" s="7">
        <f t="shared" si="66"/>
        <v>10371</v>
      </c>
      <c r="AF47" s="7">
        <f t="shared" si="66"/>
        <v>10371</v>
      </c>
      <c r="AG47" s="30">
        <f>AG48</f>
        <v>0</v>
      </c>
      <c r="AH47" s="30">
        <f t="shared" si="67"/>
        <v>0</v>
      </c>
      <c r="AI47" s="30">
        <f t="shared" si="67"/>
        <v>0</v>
      </c>
      <c r="AJ47" s="7">
        <f t="shared" si="67"/>
        <v>0</v>
      </c>
      <c r="AK47" s="7">
        <f t="shared" si="67"/>
        <v>10371</v>
      </c>
      <c r="AL47" s="7">
        <f t="shared" si="67"/>
        <v>10371</v>
      </c>
      <c r="AM47" s="30">
        <f>AM48</f>
        <v>0</v>
      </c>
      <c r="AN47" s="30">
        <f t="shared" si="68"/>
        <v>0</v>
      </c>
      <c r="AO47" s="30">
        <f t="shared" si="68"/>
        <v>0</v>
      </c>
      <c r="AP47" s="7">
        <f t="shared" si="68"/>
        <v>0</v>
      </c>
      <c r="AQ47" s="7">
        <f t="shared" si="68"/>
        <v>10371</v>
      </c>
      <c r="AR47" s="7">
        <f t="shared" si="68"/>
        <v>10371</v>
      </c>
      <c r="AS47" s="12">
        <f>AS48</f>
        <v>0</v>
      </c>
      <c r="AT47" s="30">
        <f t="shared" si="68"/>
        <v>0</v>
      </c>
      <c r="AU47" s="30">
        <f t="shared" si="68"/>
        <v>0</v>
      </c>
      <c r="AV47" s="7">
        <f t="shared" si="68"/>
        <v>0</v>
      </c>
      <c r="AW47" s="7">
        <f t="shared" si="68"/>
        <v>10371</v>
      </c>
      <c r="AX47" s="7">
        <f t="shared" si="68"/>
        <v>10371</v>
      </c>
      <c r="AY47" s="7">
        <f t="shared" si="68"/>
        <v>3916</v>
      </c>
      <c r="AZ47" s="7">
        <f t="shared" si="68"/>
        <v>3916</v>
      </c>
      <c r="BA47" s="34">
        <f t="shared" si="37"/>
        <v>37.759136052453954</v>
      </c>
      <c r="BB47" s="34">
        <f t="shared" si="38"/>
        <v>37.759136052453954</v>
      </c>
    </row>
    <row r="48" spans="1:54" ht="20.100000000000001" customHeight="1" x14ac:dyDescent="0.25">
      <c r="A48" s="20" t="s">
        <v>11</v>
      </c>
      <c r="B48" s="18" t="str">
        <f t="shared" ref="B48" si="69">B47</f>
        <v>912</v>
      </c>
      <c r="C48" s="18" t="s">
        <v>6</v>
      </c>
      <c r="D48" s="18" t="s">
        <v>14</v>
      </c>
      <c r="E48" s="18" t="s">
        <v>97</v>
      </c>
      <c r="F48" s="18" t="s">
        <v>30</v>
      </c>
      <c r="G48" s="7"/>
      <c r="H48" s="7"/>
      <c r="I48" s="29"/>
      <c r="J48" s="29"/>
      <c r="K48" s="29"/>
      <c r="L48" s="29"/>
      <c r="M48" s="7"/>
      <c r="N48" s="7"/>
      <c r="O48" s="30"/>
      <c r="P48" s="30"/>
      <c r="Q48" s="30"/>
      <c r="R48" s="30"/>
      <c r="S48" s="7"/>
      <c r="T48" s="7"/>
      <c r="U48" s="30"/>
      <c r="V48" s="30"/>
      <c r="W48" s="30"/>
      <c r="X48" s="7">
        <v>10371</v>
      </c>
      <c r="Y48" s="7">
        <f>S48+U48+V48+W48+X48</f>
        <v>10371</v>
      </c>
      <c r="Z48" s="7">
        <f>T48+X48</f>
        <v>10371</v>
      </c>
      <c r="AA48" s="30"/>
      <c r="AB48" s="30"/>
      <c r="AC48" s="30"/>
      <c r="AD48" s="7"/>
      <c r="AE48" s="7">
        <f>Y48+AA48+AB48+AC48+AD48</f>
        <v>10371</v>
      </c>
      <c r="AF48" s="7">
        <f>Z48+AD48</f>
        <v>10371</v>
      </c>
      <c r="AG48" s="30"/>
      <c r="AH48" s="30"/>
      <c r="AI48" s="30"/>
      <c r="AJ48" s="7"/>
      <c r="AK48" s="7">
        <f>AE48+AG48+AH48+AI48+AJ48</f>
        <v>10371</v>
      </c>
      <c r="AL48" s="7">
        <f>AF48+AJ48</f>
        <v>10371</v>
      </c>
      <c r="AM48" s="30"/>
      <c r="AN48" s="30"/>
      <c r="AO48" s="30"/>
      <c r="AP48" s="7"/>
      <c r="AQ48" s="7">
        <f>AK48+AM48+AN48+AO48+AP48</f>
        <v>10371</v>
      </c>
      <c r="AR48" s="7">
        <f>AL48+AP48</f>
        <v>10371</v>
      </c>
      <c r="AS48" s="12"/>
      <c r="AT48" s="30"/>
      <c r="AU48" s="30"/>
      <c r="AV48" s="7"/>
      <c r="AW48" s="7">
        <f>AQ48+AS48+AT48+AU48+AV48</f>
        <v>10371</v>
      </c>
      <c r="AX48" s="7">
        <f>AR48+AV48</f>
        <v>10371</v>
      </c>
      <c r="AY48" s="7">
        <v>3916</v>
      </c>
      <c r="AZ48" s="7">
        <v>3916</v>
      </c>
      <c r="BA48" s="34">
        <f t="shared" si="37"/>
        <v>37.759136052453954</v>
      </c>
      <c r="BB48" s="34">
        <f t="shared" si="38"/>
        <v>37.759136052453954</v>
      </c>
    </row>
    <row r="49" spans="1:54" ht="82.5" x14ac:dyDescent="0.25">
      <c r="A49" s="17" t="s">
        <v>56</v>
      </c>
      <c r="B49" s="18">
        <f>B34</f>
        <v>912</v>
      </c>
      <c r="C49" s="18" t="s">
        <v>6</v>
      </c>
      <c r="D49" s="18" t="s">
        <v>14</v>
      </c>
      <c r="E49" s="18" t="s">
        <v>57</v>
      </c>
      <c r="F49" s="7"/>
      <c r="G49" s="7"/>
      <c r="H49" s="7"/>
      <c r="I49" s="29"/>
      <c r="J49" s="29"/>
      <c r="K49" s="29"/>
      <c r="L49" s="29"/>
      <c r="M49" s="7"/>
      <c r="N49" s="7"/>
      <c r="O49" s="30"/>
      <c r="P49" s="30"/>
      <c r="Q49" s="30"/>
      <c r="R49" s="30"/>
      <c r="S49" s="7"/>
      <c r="T49" s="7"/>
      <c r="U49" s="30"/>
      <c r="V49" s="30"/>
      <c r="W49" s="30"/>
      <c r="X49" s="7"/>
      <c r="Y49" s="7"/>
      <c r="Z49" s="7"/>
      <c r="AA49" s="30"/>
      <c r="AB49" s="30"/>
      <c r="AC49" s="30"/>
      <c r="AD49" s="7"/>
      <c r="AE49" s="7"/>
      <c r="AF49" s="7"/>
      <c r="AG49" s="30"/>
      <c r="AH49" s="30"/>
      <c r="AI49" s="30"/>
      <c r="AJ49" s="7"/>
      <c r="AK49" s="7"/>
      <c r="AL49" s="7"/>
      <c r="AM49" s="30"/>
      <c r="AN49" s="30"/>
      <c r="AO49" s="30"/>
      <c r="AP49" s="7"/>
      <c r="AQ49" s="7"/>
      <c r="AR49" s="7"/>
      <c r="AS49" s="12">
        <f>AS50</f>
        <v>741</v>
      </c>
      <c r="AT49" s="12">
        <f t="shared" ref="AT49:AZ52" si="70">AT50</f>
        <v>0</v>
      </c>
      <c r="AU49" s="12">
        <f t="shared" si="70"/>
        <v>0</v>
      </c>
      <c r="AV49" s="12">
        <f t="shared" si="70"/>
        <v>0</v>
      </c>
      <c r="AW49" s="12">
        <f t="shared" si="70"/>
        <v>741</v>
      </c>
      <c r="AX49" s="12">
        <f t="shared" si="70"/>
        <v>0</v>
      </c>
      <c r="AY49" s="12">
        <f t="shared" si="70"/>
        <v>0</v>
      </c>
      <c r="AZ49" s="12">
        <f t="shared" si="70"/>
        <v>0</v>
      </c>
      <c r="BA49" s="34">
        <f t="shared" si="37"/>
        <v>0</v>
      </c>
      <c r="BB49" s="34"/>
    </row>
    <row r="50" spans="1:54" ht="20.100000000000001" customHeight="1" x14ac:dyDescent="0.25">
      <c r="A50" s="20" t="s">
        <v>12</v>
      </c>
      <c r="B50" s="18" t="s">
        <v>81</v>
      </c>
      <c r="C50" s="18" t="s">
        <v>6</v>
      </c>
      <c r="D50" s="18" t="s">
        <v>14</v>
      </c>
      <c r="E50" s="18" t="s">
        <v>58</v>
      </c>
      <c r="F50" s="18"/>
      <c r="G50" s="7"/>
      <c r="H50" s="7"/>
      <c r="I50" s="29"/>
      <c r="J50" s="29"/>
      <c r="K50" s="29"/>
      <c r="L50" s="29"/>
      <c r="M50" s="7"/>
      <c r="N50" s="7"/>
      <c r="O50" s="30"/>
      <c r="P50" s="30"/>
      <c r="Q50" s="30"/>
      <c r="R50" s="30"/>
      <c r="S50" s="7"/>
      <c r="T50" s="7"/>
      <c r="U50" s="30"/>
      <c r="V50" s="30"/>
      <c r="W50" s="30"/>
      <c r="X50" s="7"/>
      <c r="Y50" s="7"/>
      <c r="Z50" s="7"/>
      <c r="AA50" s="30"/>
      <c r="AB50" s="30"/>
      <c r="AC50" s="30"/>
      <c r="AD50" s="7"/>
      <c r="AE50" s="7"/>
      <c r="AF50" s="7"/>
      <c r="AG50" s="30"/>
      <c r="AH50" s="30"/>
      <c r="AI50" s="30"/>
      <c r="AJ50" s="7"/>
      <c r="AK50" s="7"/>
      <c r="AL50" s="7"/>
      <c r="AM50" s="30"/>
      <c r="AN50" s="30"/>
      <c r="AO50" s="30"/>
      <c r="AP50" s="7"/>
      <c r="AQ50" s="7"/>
      <c r="AR50" s="7"/>
      <c r="AS50" s="12">
        <f>AS51</f>
        <v>741</v>
      </c>
      <c r="AT50" s="12">
        <f t="shared" si="70"/>
        <v>0</v>
      </c>
      <c r="AU50" s="12">
        <f t="shared" si="70"/>
        <v>0</v>
      </c>
      <c r="AV50" s="12">
        <f t="shared" si="70"/>
        <v>0</v>
      </c>
      <c r="AW50" s="12">
        <f t="shared" si="70"/>
        <v>741</v>
      </c>
      <c r="AX50" s="12">
        <f t="shared" si="70"/>
        <v>0</v>
      </c>
      <c r="AY50" s="12">
        <f t="shared" si="70"/>
        <v>0</v>
      </c>
      <c r="AZ50" s="12">
        <f t="shared" si="70"/>
        <v>0</v>
      </c>
      <c r="BA50" s="34">
        <f t="shared" si="37"/>
        <v>0</v>
      </c>
      <c r="BB50" s="34"/>
    </row>
    <row r="51" spans="1:54" ht="20.100000000000001" customHeight="1" x14ac:dyDescent="0.25">
      <c r="A51" s="20" t="s">
        <v>16</v>
      </c>
      <c r="B51" s="18" t="str">
        <f t="shared" ref="B51:B53" si="71">B50</f>
        <v>912</v>
      </c>
      <c r="C51" s="18" t="s">
        <v>6</v>
      </c>
      <c r="D51" s="18" t="s">
        <v>14</v>
      </c>
      <c r="E51" s="18" t="s">
        <v>100</v>
      </c>
      <c r="F51" s="18"/>
      <c r="G51" s="7"/>
      <c r="H51" s="7"/>
      <c r="I51" s="29"/>
      <c r="J51" s="29"/>
      <c r="K51" s="29"/>
      <c r="L51" s="29"/>
      <c r="M51" s="7"/>
      <c r="N51" s="7"/>
      <c r="O51" s="30"/>
      <c r="P51" s="30"/>
      <c r="Q51" s="30"/>
      <c r="R51" s="30"/>
      <c r="S51" s="7"/>
      <c r="T51" s="7"/>
      <c r="U51" s="30"/>
      <c r="V51" s="30"/>
      <c r="W51" s="30"/>
      <c r="X51" s="7"/>
      <c r="Y51" s="7"/>
      <c r="Z51" s="7"/>
      <c r="AA51" s="30"/>
      <c r="AB51" s="30"/>
      <c r="AC51" s="30"/>
      <c r="AD51" s="7"/>
      <c r="AE51" s="7"/>
      <c r="AF51" s="7"/>
      <c r="AG51" s="30"/>
      <c r="AH51" s="30"/>
      <c r="AI51" s="30"/>
      <c r="AJ51" s="7"/>
      <c r="AK51" s="7"/>
      <c r="AL51" s="7"/>
      <c r="AM51" s="30"/>
      <c r="AN51" s="30"/>
      <c r="AO51" s="30"/>
      <c r="AP51" s="7"/>
      <c r="AQ51" s="7"/>
      <c r="AR51" s="7"/>
      <c r="AS51" s="12">
        <f>AS52</f>
        <v>741</v>
      </c>
      <c r="AT51" s="12">
        <f t="shared" si="70"/>
        <v>0</v>
      </c>
      <c r="AU51" s="12">
        <f t="shared" si="70"/>
        <v>0</v>
      </c>
      <c r="AV51" s="12">
        <f t="shared" si="70"/>
        <v>0</v>
      </c>
      <c r="AW51" s="12">
        <f t="shared" si="70"/>
        <v>741</v>
      </c>
      <c r="AX51" s="12">
        <f t="shared" si="70"/>
        <v>0</v>
      </c>
      <c r="AY51" s="12">
        <f t="shared" si="70"/>
        <v>0</v>
      </c>
      <c r="AZ51" s="12">
        <f t="shared" si="70"/>
        <v>0</v>
      </c>
      <c r="BA51" s="34">
        <f t="shared" si="37"/>
        <v>0</v>
      </c>
      <c r="BB51" s="34"/>
    </row>
    <row r="52" spans="1:54" ht="33" x14ac:dyDescent="0.25">
      <c r="A52" s="17" t="s">
        <v>9</v>
      </c>
      <c r="B52" s="18" t="str">
        <f t="shared" si="71"/>
        <v>912</v>
      </c>
      <c r="C52" s="18" t="s">
        <v>6</v>
      </c>
      <c r="D52" s="18" t="s">
        <v>14</v>
      </c>
      <c r="E52" s="18" t="s">
        <v>100</v>
      </c>
      <c r="F52" s="18" t="s">
        <v>10</v>
      </c>
      <c r="G52" s="7"/>
      <c r="H52" s="7"/>
      <c r="I52" s="29"/>
      <c r="J52" s="29"/>
      <c r="K52" s="29"/>
      <c r="L52" s="29"/>
      <c r="M52" s="7"/>
      <c r="N52" s="7"/>
      <c r="O52" s="30"/>
      <c r="P52" s="30"/>
      <c r="Q52" s="30"/>
      <c r="R52" s="30"/>
      <c r="S52" s="7"/>
      <c r="T52" s="7"/>
      <c r="U52" s="30"/>
      <c r="V52" s="30"/>
      <c r="W52" s="30"/>
      <c r="X52" s="7"/>
      <c r="Y52" s="7"/>
      <c r="Z52" s="7"/>
      <c r="AA52" s="30"/>
      <c r="AB52" s="30"/>
      <c r="AC52" s="30"/>
      <c r="AD52" s="7"/>
      <c r="AE52" s="7"/>
      <c r="AF52" s="7"/>
      <c r="AG52" s="30"/>
      <c r="AH52" s="30"/>
      <c r="AI52" s="30"/>
      <c r="AJ52" s="7"/>
      <c r="AK52" s="7"/>
      <c r="AL52" s="7"/>
      <c r="AM52" s="30"/>
      <c r="AN52" s="30"/>
      <c r="AO52" s="30"/>
      <c r="AP52" s="7"/>
      <c r="AQ52" s="7"/>
      <c r="AR52" s="7"/>
      <c r="AS52" s="12">
        <f>AS53</f>
        <v>741</v>
      </c>
      <c r="AT52" s="12">
        <f t="shared" si="70"/>
        <v>0</v>
      </c>
      <c r="AU52" s="12">
        <f t="shared" si="70"/>
        <v>0</v>
      </c>
      <c r="AV52" s="12">
        <f t="shared" si="70"/>
        <v>0</v>
      </c>
      <c r="AW52" s="12">
        <f t="shared" si="70"/>
        <v>741</v>
      </c>
      <c r="AX52" s="12">
        <f t="shared" si="70"/>
        <v>0</v>
      </c>
      <c r="AY52" s="12">
        <f t="shared" si="70"/>
        <v>0</v>
      </c>
      <c r="AZ52" s="12">
        <f t="shared" si="70"/>
        <v>0</v>
      </c>
      <c r="BA52" s="34">
        <f t="shared" si="37"/>
        <v>0</v>
      </c>
      <c r="BB52" s="34"/>
    </row>
    <row r="53" spans="1:54" x14ac:dyDescent="0.25">
      <c r="A53" s="20" t="s">
        <v>11</v>
      </c>
      <c r="B53" s="18" t="str">
        <f t="shared" si="71"/>
        <v>912</v>
      </c>
      <c r="C53" s="18" t="s">
        <v>6</v>
      </c>
      <c r="D53" s="18" t="s">
        <v>14</v>
      </c>
      <c r="E53" s="18" t="s">
        <v>100</v>
      </c>
      <c r="F53" s="18">
        <v>610</v>
      </c>
      <c r="G53" s="7"/>
      <c r="H53" s="8"/>
      <c r="I53" s="29"/>
      <c r="J53" s="29"/>
      <c r="K53" s="29"/>
      <c r="L53" s="29"/>
      <c r="M53" s="29"/>
      <c r="N53" s="29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12">
        <v>741</v>
      </c>
      <c r="AT53" s="30"/>
      <c r="AU53" s="30"/>
      <c r="AV53" s="30"/>
      <c r="AW53" s="7">
        <f>AQ53+AS53+AT53+AU53+AV53</f>
        <v>741</v>
      </c>
      <c r="AX53" s="7">
        <f>AR53+AV53</f>
        <v>0</v>
      </c>
      <c r="AY53" s="29"/>
      <c r="AZ53" s="29"/>
      <c r="BA53" s="34">
        <f t="shared" si="37"/>
        <v>0</v>
      </c>
      <c r="BB53" s="34"/>
    </row>
    <row r="54" spans="1:54" x14ac:dyDescent="0.25">
      <c r="A54" s="20"/>
      <c r="B54" s="18"/>
      <c r="C54" s="18"/>
      <c r="D54" s="18"/>
      <c r="E54" s="18"/>
      <c r="F54" s="18"/>
      <c r="G54" s="7"/>
      <c r="H54" s="8"/>
      <c r="I54" s="29"/>
      <c r="J54" s="29"/>
      <c r="K54" s="29"/>
      <c r="L54" s="29"/>
      <c r="M54" s="29"/>
      <c r="N54" s="29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12"/>
      <c r="AT54" s="30"/>
      <c r="AU54" s="30"/>
      <c r="AV54" s="30"/>
      <c r="AW54" s="7"/>
      <c r="AX54" s="7"/>
      <c r="AY54" s="29"/>
      <c r="AZ54" s="29"/>
      <c r="BA54" s="34"/>
      <c r="BB54" s="34"/>
    </row>
    <row r="55" spans="1:54" ht="18.75" x14ac:dyDescent="0.3">
      <c r="A55" s="15" t="s">
        <v>17</v>
      </c>
      <c r="B55" s="16">
        <v>912</v>
      </c>
      <c r="C55" s="16" t="s">
        <v>18</v>
      </c>
      <c r="D55" s="16" t="s">
        <v>19</v>
      </c>
      <c r="E55" s="16"/>
      <c r="F55" s="16"/>
      <c r="G55" s="10">
        <f t="shared" ref="G55:N55" si="72">G56+G118+G124</f>
        <v>470497</v>
      </c>
      <c r="H55" s="10">
        <f t="shared" si="72"/>
        <v>134074</v>
      </c>
      <c r="I55" s="10">
        <f t="shared" si="72"/>
        <v>0</v>
      </c>
      <c r="J55" s="10">
        <f t="shared" si="72"/>
        <v>0</v>
      </c>
      <c r="K55" s="10">
        <f t="shared" si="72"/>
        <v>0</v>
      </c>
      <c r="L55" s="10">
        <f t="shared" si="72"/>
        <v>0</v>
      </c>
      <c r="M55" s="10">
        <f t="shared" si="72"/>
        <v>470497</v>
      </c>
      <c r="N55" s="10">
        <f t="shared" si="72"/>
        <v>134074</v>
      </c>
      <c r="O55" s="10">
        <f t="shared" ref="O55:T55" si="73">O56+O118+O124+O136</f>
        <v>0</v>
      </c>
      <c r="P55" s="10">
        <f t="shared" si="73"/>
        <v>85</v>
      </c>
      <c r="Q55" s="10">
        <f t="shared" si="73"/>
        <v>0</v>
      </c>
      <c r="R55" s="10">
        <f t="shared" si="73"/>
        <v>0</v>
      </c>
      <c r="S55" s="10">
        <f t="shared" si="73"/>
        <v>470582</v>
      </c>
      <c r="T55" s="10">
        <f t="shared" si="73"/>
        <v>134074</v>
      </c>
      <c r="U55" s="10">
        <f>U56+U118+U124+U136+U99</f>
        <v>-51</v>
      </c>
      <c r="V55" s="10">
        <f>V56+V118+V124+V136</f>
        <v>0</v>
      </c>
      <c r="W55" s="10">
        <f>W56+W118+W124+W136</f>
        <v>0</v>
      </c>
      <c r="X55" s="10">
        <f>X56+X118+X124+X136</f>
        <v>33351</v>
      </c>
      <c r="Y55" s="10">
        <f>Y56+Y118+Y124+Y136</f>
        <v>503882</v>
      </c>
      <c r="Z55" s="10">
        <f>Z56+Z118+Z124+Z136</f>
        <v>167425</v>
      </c>
      <c r="AA55" s="10">
        <f>AA56+AA118+AA124+AA136+AA99</f>
        <v>0</v>
      </c>
      <c r="AB55" s="10">
        <f>AB56+AB118+AB124+AB136</f>
        <v>2999</v>
      </c>
      <c r="AC55" s="10">
        <f>AC56+AC118+AC124+AC136</f>
        <v>0</v>
      </c>
      <c r="AD55" s="10">
        <f>AD56+AD118+AD124+AD136</f>
        <v>0</v>
      </c>
      <c r="AE55" s="10">
        <f>AE56+AE118+AE124+AE136</f>
        <v>506881</v>
      </c>
      <c r="AF55" s="10">
        <f>AF56+AF118+AF124+AF136</f>
        <v>167425</v>
      </c>
      <c r="AG55" s="10">
        <f>AG56+AG118+AG124+AG136+AG99</f>
        <v>0</v>
      </c>
      <c r="AH55" s="10">
        <f>AH56+AH118+AH124+AH136</f>
        <v>0</v>
      </c>
      <c r="AI55" s="10">
        <f>AI56+AI118+AI124+AI136</f>
        <v>0</v>
      </c>
      <c r="AJ55" s="10">
        <f>AJ56+AJ118+AJ124+AJ136</f>
        <v>0</v>
      </c>
      <c r="AK55" s="10">
        <f>AK56+AK118+AK124+AK136</f>
        <v>506881</v>
      </c>
      <c r="AL55" s="10">
        <f>AL56+AL118+AL124+AL136</f>
        <v>167425</v>
      </c>
      <c r="AM55" s="10">
        <f>AM56+AM118+AM124+AM136+AM99</f>
        <v>0</v>
      </c>
      <c r="AN55" s="10">
        <f>AN56+AN118+AN124+AN136</f>
        <v>0</v>
      </c>
      <c r="AO55" s="10">
        <f>AO56+AO118+AO124+AO136</f>
        <v>0</v>
      </c>
      <c r="AP55" s="10">
        <f>AP56+AP118+AP124+AP136</f>
        <v>0</v>
      </c>
      <c r="AQ55" s="10">
        <f>AQ56+AQ118+AQ124+AQ136</f>
        <v>506881</v>
      </c>
      <c r="AR55" s="10">
        <f>AR56+AR118+AR124+AR136</f>
        <v>167425</v>
      </c>
      <c r="AS55" s="10">
        <f>AS56+AS118+AS124+AS136+AS99</f>
        <v>-227</v>
      </c>
      <c r="AT55" s="10">
        <f>AT56+AT118+AT124+AT136</f>
        <v>1122</v>
      </c>
      <c r="AU55" s="10">
        <f>AU56+AU118+AU124+AU136</f>
        <v>-127</v>
      </c>
      <c r="AV55" s="10">
        <f>AV56+AV118+AV124+AV136</f>
        <v>12863</v>
      </c>
      <c r="AW55" s="10">
        <f>AW56+AW118+AW124+AW136</f>
        <v>520512</v>
      </c>
      <c r="AX55" s="10">
        <f>AX56+AX118+AX124+AX136</f>
        <v>180288</v>
      </c>
      <c r="AY55" s="10">
        <f t="shared" ref="AY55:AZ55" si="74">AY56+AY118+AY124+AY136</f>
        <v>224691</v>
      </c>
      <c r="AZ55" s="10">
        <f t="shared" si="74"/>
        <v>62208</v>
      </c>
      <c r="BA55" s="35">
        <f t="shared" si="37"/>
        <v>43.167304500184436</v>
      </c>
      <c r="BB55" s="35">
        <f t="shared" si="38"/>
        <v>34.504792332268366</v>
      </c>
    </row>
    <row r="56" spans="1:54" ht="33" x14ac:dyDescent="0.25">
      <c r="A56" s="17" t="s">
        <v>88</v>
      </c>
      <c r="B56" s="18">
        <f t="shared" ref="B56:B93" si="75">B55</f>
        <v>912</v>
      </c>
      <c r="C56" s="18" t="s">
        <v>18</v>
      </c>
      <c r="D56" s="18" t="s">
        <v>19</v>
      </c>
      <c r="E56" s="18" t="s">
        <v>34</v>
      </c>
      <c r="F56" s="18"/>
      <c r="G56" s="7">
        <f>G57+G76+G95+G99+G106+G111+G102</f>
        <v>469049</v>
      </c>
      <c r="H56" s="7">
        <f t="shared" ref="H56:N56" si="76">H57+H76+H95+H99+H106+H111+H102</f>
        <v>134074</v>
      </c>
      <c r="I56" s="7">
        <f t="shared" si="76"/>
        <v>0</v>
      </c>
      <c r="J56" s="7">
        <f t="shared" si="76"/>
        <v>0</v>
      </c>
      <c r="K56" s="7">
        <f t="shared" si="76"/>
        <v>0</v>
      </c>
      <c r="L56" s="7">
        <f t="shared" si="76"/>
        <v>0</v>
      </c>
      <c r="M56" s="7">
        <f t="shared" si="76"/>
        <v>469049</v>
      </c>
      <c r="N56" s="7">
        <f t="shared" si="76"/>
        <v>134074</v>
      </c>
      <c r="O56" s="7">
        <f t="shared" ref="O56:T56" si="77">O57+O76+O95+O99+O106+O111+O102</f>
        <v>0</v>
      </c>
      <c r="P56" s="7">
        <f t="shared" si="77"/>
        <v>0</v>
      </c>
      <c r="Q56" s="7">
        <f t="shared" si="77"/>
        <v>0</v>
      </c>
      <c r="R56" s="7">
        <f t="shared" si="77"/>
        <v>0</v>
      </c>
      <c r="S56" s="7">
        <f t="shared" si="77"/>
        <v>469049</v>
      </c>
      <c r="T56" s="7">
        <f t="shared" si="77"/>
        <v>134074</v>
      </c>
      <c r="U56" s="7">
        <f>U57+U76+U95+U99+U106+U111+U102+U115</f>
        <v>-51</v>
      </c>
      <c r="V56" s="7">
        <f t="shared" ref="V56:Z56" si="78">V57+V76+V95+V99+V106+V111+V102+V115</f>
        <v>0</v>
      </c>
      <c r="W56" s="7">
        <f t="shared" si="78"/>
        <v>0</v>
      </c>
      <c r="X56" s="7">
        <f t="shared" si="78"/>
        <v>33351</v>
      </c>
      <c r="Y56" s="7">
        <f t="shared" si="78"/>
        <v>502349</v>
      </c>
      <c r="Z56" s="7">
        <f t="shared" si="78"/>
        <v>167425</v>
      </c>
      <c r="AA56" s="7">
        <f>AA57+AA76+AA95+AA99+AA106+AA111+AA102+AA115</f>
        <v>0</v>
      </c>
      <c r="AB56" s="7">
        <f t="shared" ref="AB56:AF56" si="79">AB57+AB76+AB95+AB99+AB106+AB111+AB102+AB115</f>
        <v>2999</v>
      </c>
      <c r="AC56" s="7">
        <f t="shared" si="79"/>
        <v>0</v>
      </c>
      <c r="AD56" s="7">
        <f t="shared" si="79"/>
        <v>0</v>
      </c>
      <c r="AE56" s="7">
        <f t="shared" si="79"/>
        <v>505348</v>
      </c>
      <c r="AF56" s="7">
        <f t="shared" si="79"/>
        <v>167425</v>
      </c>
      <c r="AG56" s="7">
        <f>AG57+AG76+AG95+AG99+AG106+AG111+AG102+AG115</f>
        <v>0</v>
      </c>
      <c r="AH56" s="7">
        <f t="shared" ref="AH56:AL56" si="80">AH57+AH76+AH95+AH99+AH106+AH111+AH102+AH115</f>
        <v>0</v>
      </c>
      <c r="AI56" s="7">
        <f t="shared" si="80"/>
        <v>0</v>
      </c>
      <c r="AJ56" s="7">
        <f t="shared" si="80"/>
        <v>0</v>
      </c>
      <c r="AK56" s="7">
        <f t="shared" si="80"/>
        <v>505348</v>
      </c>
      <c r="AL56" s="7">
        <f t="shared" si="80"/>
        <v>167425</v>
      </c>
      <c r="AM56" s="7">
        <f>AM57+AM76+AM95+AM99+AM106+AM111+AM102+AM115</f>
        <v>0</v>
      </c>
      <c r="AN56" s="7">
        <f t="shared" ref="AN56:AR56" si="81">AN57+AN76+AN95+AN99+AN106+AN111+AN102+AN115</f>
        <v>0</v>
      </c>
      <c r="AO56" s="7">
        <f t="shared" si="81"/>
        <v>0</v>
      </c>
      <c r="AP56" s="7">
        <f t="shared" si="81"/>
        <v>0</v>
      </c>
      <c r="AQ56" s="7">
        <f t="shared" si="81"/>
        <v>505348</v>
      </c>
      <c r="AR56" s="7">
        <f t="shared" si="81"/>
        <v>167425</v>
      </c>
      <c r="AS56" s="7">
        <f>AS57+AS76+AS95+AS99+AS106+AS111+AS102+AS115</f>
        <v>0</v>
      </c>
      <c r="AT56" s="7">
        <f t="shared" ref="AT56:AX56" si="82">AT57+AT76+AT95+AT99+AT106+AT111+AT102+AT115</f>
        <v>1122</v>
      </c>
      <c r="AU56" s="7">
        <f t="shared" si="82"/>
        <v>0</v>
      </c>
      <c r="AV56" s="7">
        <f t="shared" si="82"/>
        <v>12863</v>
      </c>
      <c r="AW56" s="7">
        <f t="shared" si="82"/>
        <v>519333</v>
      </c>
      <c r="AX56" s="7">
        <f t="shared" si="82"/>
        <v>180288</v>
      </c>
      <c r="AY56" s="7">
        <f t="shared" ref="AY56:AZ56" si="83">AY57+AY76+AY95+AY99+AY106+AY111+AY102+AY115</f>
        <v>224446</v>
      </c>
      <c r="AZ56" s="7">
        <f t="shared" si="83"/>
        <v>62208</v>
      </c>
      <c r="BA56" s="34">
        <f t="shared" si="37"/>
        <v>43.218127867861277</v>
      </c>
      <c r="BB56" s="34">
        <f t="shared" si="38"/>
        <v>34.504792332268366</v>
      </c>
    </row>
    <row r="57" spans="1:54" ht="33" x14ac:dyDescent="0.25">
      <c r="A57" s="17" t="s">
        <v>7</v>
      </c>
      <c r="B57" s="18">
        <f t="shared" si="75"/>
        <v>912</v>
      </c>
      <c r="C57" s="18" t="s">
        <v>18</v>
      </c>
      <c r="D57" s="18" t="s">
        <v>19</v>
      </c>
      <c r="E57" s="18" t="s">
        <v>35</v>
      </c>
      <c r="F57" s="18"/>
      <c r="G57" s="9">
        <f t="shared" ref="G57" si="84">G61++G65+G68+G72+G58</f>
        <v>328363</v>
      </c>
      <c r="H57" s="9">
        <f t="shared" ref="H57:N57" si="85">H61++H65+H68+H72+H58</f>
        <v>0</v>
      </c>
      <c r="I57" s="9">
        <f t="shared" si="85"/>
        <v>0</v>
      </c>
      <c r="J57" s="9">
        <f t="shared" si="85"/>
        <v>0</v>
      </c>
      <c r="K57" s="9">
        <f t="shared" si="85"/>
        <v>0</v>
      </c>
      <c r="L57" s="9">
        <f t="shared" si="85"/>
        <v>0</v>
      </c>
      <c r="M57" s="9">
        <f t="shared" si="85"/>
        <v>328363</v>
      </c>
      <c r="N57" s="9">
        <f t="shared" si="85"/>
        <v>0</v>
      </c>
      <c r="O57" s="9">
        <f t="shared" ref="O57:T57" si="86">O61++O65+O68+O72+O58</f>
        <v>0</v>
      </c>
      <c r="P57" s="9">
        <f t="shared" si="86"/>
        <v>0</v>
      </c>
      <c r="Q57" s="9">
        <f t="shared" si="86"/>
        <v>0</v>
      </c>
      <c r="R57" s="9">
        <f t="shared" si="86"/>
        <v>0</v>
      </c>
      <c r="S57" s="9">
        <f t="shared" si="86"/>
        <v>328363</v>
      </c>
      <c r="T57" s="9">
        <f t="shared" si="86"/>
        <v>0</v>
      </c>
      <c r="U57" s="9">
        <f t="shared" ref="U57:Z57" si="87">U61++U65+U68+U72+U58</f>
        <v>0</v>
      </c>
      <c r="V57" s="9">
        <f t="shared" si="87"/>
        <v>0</v>
      </c>
      <c r="W57" s="9">
        <f t="shared" si="87"/>
        <v>0</v>
      </c>
      <c r="X57" s="9">
        <f t="shared" si="87"/>
        <v>0</v>
      </c>
      <c r="Y57" s="9">
        <f t="shared" si="87"/>
        <v>328363</v>
      </c>
      <c r="Z57" s="9">
        <f t="shared" si="87"/>
        <v>0</v>
      </c>
      <c r="AA57" s="9">
        <f t="shared" ref="AA57:AF57" si="88">AA61++AA65+AA68+AA72+AA58</f>
        <v>0</v>
      </c>
      <c r="AB57" s="9">
        <f t="shared" si="88"/>
        <v>0</v>
      </c>
      <c r="AC57" s="9">
        <f t="shared" si="88"/>
        <v>0</v>
      </c>
      <c r="AD57" s="9">
        <f t="shared" si="88"/>
        <v>0</v>
      </c>
      <c r="AE57" s="9">
        <f t="shared" si="88"/>
        <v>328363</v>
      </c>
      <c r="AF57" s="9">
        <f t="shared" si="88"/>
        <v>0</v>
      </c>
      <c r="AG57" s="9">
        <f t="shared" ref="AG57:AL57" si="89">AG61++AG65+AG68+AG72+AG58</f>
        <v>0</v>
      </c>
      <c r="AH57" s="9">
        <f t="shared" si="89"/>
        <v>0</v>
      </c>
      <c r="AI57" s="9">
        <f t="shared" si="89"/>
        <v>0</v>
      </c>
      <c r="AJ57" s="9">
        <f t="shared" si="89"/>
        <v>0</v>
      </c>
      <c r="AK57" s="9">
        <f t="shared" si="89"/>
        <v>328363</v>
      </c>
      <c r="AL57" s="9">
        <f t="shared" si="89"/>
        <v>0</v>
      </c>
      <c r="AM57" s="9">
        <f t="shared" ref="AM57:AR57" si="90">AM61++AM65+AM68+AM72+AM58</f>
        <v>0</v>
      </c>
      <c r="AN57" s="9">
        <f t="shared" si="90"/>
        <v>0</v>
      </c>
      <c r="AO57" s="9">
        <f t="shared" si="90"/>
        <v>0</v>
      </c>
      <c r="AP57" s="9">
        <f t="shared" si="90"/>
        <v>0</v>
      </c>
      <c r="AQ57" s="9">
        <f t="shared" si="90"/>
        <v>328363</v>
      </c>
      <c r="AR57" s="9">
        <f t="shared" si="90"/>
        <v>0</v>
      </c>
      <c r="AS57" s="9">
        <f t="shared" ref="AS57:AX57" si="91">AS61++AS65+AS68+AS72+AS58</f>
        <v>0</v>
      </c>
      <c r="AT57" s="9">
        <f t="shared" si="91"/>
        <v>0</v>
      </c>
      <c r="AU57" s="9">
        <f t="shared" si="91"/>
        <v>0</v>
      </c>
      <c r="AV57" s="9">
        <f t="shared" si="91"/>
        <v>0</v>
      </c>
      <c r="AW57" s="9">
        <f t="shared" si="91"/>
        <v>328363</v>
      </c>
      <c r="AX57" s="9">
        <f t="shared" si="91"/>
        <v>0</v>
      </c>
      <c r="AY57" s="9">
        <f t="shared" ref="AY57:AZ57" si="92">AY61++AY65+AY68+AY72+AY58</f>
        <v>160037</v>
      </c>
      <c r="AZ57" s="9">
        <f t="shared" si="92"/>
        <v>0</v>
      </c>
      <c r="BA57" s="34">
        <f t="shared" si="37"/>
        <v>48.737829779847303</v>
      </c>
      <c r="BB57" s="34"/>
    </row>
    <row r="58" spans="1:54" ht="20.100000000000001" customHeight="1" x14ac:dyDescent="0.25">
      <c r="A58" s="20" t="s">
        <v>73</v>
      </c>
      <c r="B58" s="18">
        <f>B56</f>
        <v>912</v>
      </c>
      <c r="C58" s="18" t="s">
        <v>18</v>
      </c>
      <c r="D58" s="18" t="s">
        <v>19</v>
      </c>
      <c r="E58" s="18" t="s">
        <v>71</v>
      </c>
      <c r="F58" s="18"/>
      <c r="G58" s="7">
        <f t="shared" ref="G58:V59" si="93">G59</f>
        <v>23715</v>
      </c>
      <c r="H58" s="7">
        <f t="shared" si="93"/>
        <v>0</v>
      </c>
      <c r="I58" s="7">
        <f t="shared" si="93"/>
        <v>0</v>
      </c>
      <c r="J58" s="7">
        <f t="shared" si="93"/>
        <v>0</v>
      </c>
      <c r="K58" s="7">
        <f t="shared" si="93"/>
        <v>0</v>
      </c>
      <c r="L58" s="7">
        <f t="shared" si="93"/>
        <v>0</v>
      </c>
      <c r="M58" s="7">
        <f t="shared" si="93"/>
        <v>23715</v>
      </c>
      <c r="N58" s="7">
        <f t="shared" si="93"/>
        <v>0</v>
      </c>
      <c r="O58" s="7">
        <f t="shared" si="93"/>
        <v>0</v>
      </c>
      <c r="P58" s="7">
        <f t="shared" si="93"/>
        <v>0</v>
      </c>
      <c r="Q58" s="7">
        <f t="shared" si="93"/>
        <v>0</v>
      </c>
      <c r="R58" s="7">
        <f t="shared" si="93"/>
        <v>0</v>
      </c>
      <c r="S58" s="7">
        <f t="shared" si="93"/>
        <v>23715</v>
      </c>
      <c r="T58" s="7">
        <f t="shared" si="93"/>
        <v>0</v>
      </c>
      <c r="U58" s="7">
        <f t="shared" si="93"/>
        <v>0</v>
      </c>
      <c r="V58" s="7">
        <f t="shared" si="93"/>
        <v>0</v>
      </c>
      <c r="W58" s="7">
        <f t="shared" ref="U58:AJ59" si="94">W59</f>
        <v>0</v>
      </c>
      <c r="X58" s="7">
        <f t="shared" si="94"/>
        <v>0</v>
      </c>
      <c r="Y58" s="7">
        <f t="shared" si="94"/>
        <v>23715</v>
      </c>
      <c r="Z58" s="7">
        <f t="shared" si="94"/>
        <v>0</v>
      </c>
      <c r="AA58" s="7">
        <f t="shared" si="94"/>
        <v>0</v>
      </c>
      <c r="AB58" s="7">
        <f t="shared" si="94"/>
        <v>0</v>
      </c>
      <c r="AC58" s="7">
        <f t="shared" si="94"/>
        <v>0</v>
      </c>
      <c r="AD58" s="7">
        <f t="shared" si="94"/>
        <v>0</v>
      </c>
      <c r="AE58" s="7">
        <f t="shared" si="94"/>
        <v>23715</v>
      </c>
      <c r="AF58" s="7">
        <f t="shared" si="94"/>
        <v>0</v>
      </c>
      <c r="AG58" s="7">
        <f t="shared" si="94"/>
        <v>0</v>
      </c>
      <c r="AH58" s="7">
        <f t="shared" si="94"/>
        <v>0</v>
      </c>
      <c r="AI58" s="7">
        <f t="shared" si="94"/>
        <v>0</v>
      </c>
      <c r="AJ58" s="7">
        <f t="shared" si="94"/>
        <v>0</v>
      </c>
      <c r="AK58" s="7">
        <f t="shared" ref="AG58:AV59" si="95">AK59</f>
        <v>23715</v>
      </c>
      <c r="AL58" s="7">
        <f t="shared" si="95"/>
        <v>0</v>
      </c>
      <c r="AM58" s="7">
        <f t="shared" si="95"/>
        <v>0</v>
      </c>
      <c r="AN58" s="7">
        <f t="shared" si="95"/>
        <v>0</v>
      </c>
      <c r="AO58" s="7">
        <f t="shared" si="95"/>
        <v>0</v>
      </c>
      <c r="AP58" s="7">
        <f t="shared" si="95"/>
        <v>0</v>
      </c>
      <c r="AQ58" s="7">
        <f t="shared" si="95"/>
        <v>23715</v>
      </c>
      <c r="AR58" s="7">
        <f t="shared" si="95"/>
        <v>0</v>
      </c>
      <c r="AS58" s="7">
        <f t="shared" si="95"/>
        <v>0</v>
      </c>
      <c r="AT58" s="7">
        <f t="shared" si="95"/>
        <v>0</v>
      </c>
      <c r="AU58" s="7">
        <f t="shared" si="95"/>
        <v>0</v>
      </c>
      <c r="AV58" s="7">
        <f t="shared" si="95"/>
        <v>0</v>
      </c>
      <c r="AW58" s="7">
        <f t="shared" ref="AS58:AZ59" si="96">AW59</f>
        <v>23715</v>
      </c>
      <c r="AX58" s="7">
        <f t="shared" si="96"/>
        <v>0</v>
      </c>
      <c r="AY58" s="7">
        <f t="shared" si="96"/>
        <v>12072</v>
      </c>
      <c r="AZ58" s="7">
        <f t="shared" si="96"/>
        <v>0</v>
      </c>
      <c r="BA58" s="34">
        <f t="shared" si="37"/>
        <v>50.904490828589502</v>
      </c>
      <c r="BB58" s="34"/>
    </row>
    <row r="59" spans="1:54" ht="33" x14ac:dyDescent="0.25">
      <c r="A59" s="17" t="s">
        <v>9</v>
      </c>
      <c r="B59" s="18">
        <f>B57</f>
        <v>912</v>
      </c>
      <c r="C59" s="18" t="s">
        <v>18</v>
      </c>
      <c r="D59" s="18" t="s">
        <v>19</v>
      </c>
      <c r="E59" s="18" t="s">
        <v>71</v>
      </c>
      <c r="F59" s="18" t="s">
        <v>10</v>
      </c>
      <c r="G59" s="9">
        <f t="shared" si="93"/>
        <v>23715</v>
      </c>
      <c r="H59" s="9">
        <f t="shared" si="93"/>
        <v>0</v>
      </c>
      <c r="I59" s="9">
        <f t="shared" si="93"/>
        <v>0</v>
      </c>
      <c r="J59" s="9">
        <f t="shared" si="93"/>
        <v>0</v>
      </c>
      <c r="K59" s="9">
        <f t="shared" si="93"/>
        <v>0</v>
      </c>
      <c r="L59" s="9">
        <f t="shared" si="93"/>
        <v>0</v>
      </c>
      <c r="M59" s="9">
        <f t="shared" si="93"/>
        <v>23715</v>
      </c>
      <c r="N59" s="9">
        <f t="shared" si="93"/>
        <v>0</v>
      </c>
      <c r="O59" s="9">
        <f t="shared" si="93"/>
        <v>0</v>
      </c>
      <c r="P59" s="9">
        <f t="shared" si="93"/>
        <v>0</v>
      </c>
      <c r="Q59" s="9">
        <f t="shared" si="93"/>
        <v>0</v>
      </c>
      <c r="R59" s="9">
        <f t="shared" si="93"/>
        <v>0</v>
      </c>
      <c r="S59" s="9">
        <f t="shared" si="93"/>
        <v>23715</v>
      </c>
      <c r="T59" s="9">
        <f t="shared" si="93"/>
        <v>0</v>
      </c>
      <c r="U59" s="9">
        <f t="shared" si="94"/>
        <v>0</v>
      </c>
      <c r="V59" s="9">
        <f t="shared" si="94"/>
        <v>0</v>
      </c>
      <c r="W59" s="9">
        <f t="shared" si="94"/>
        <v>0</v>
      </c>
      <c r="X59" s="9">
        <f t="shared" si="94"/>
        <v>0</v>
      </c>
      <c r="Y59" s="9">
        <f t="shared" si="94"/>
        <v>23715</v>
      </c>
      <c r="Z59" s="9">
        <f t="shared" si="94"/>
        <v>0</v>
      </c>
      <c r="AA59" s="9">
        <f t="shared" si="94"/>
        <v>0</v>
      </c>
      <c r="AB59" s="9">
        <f t="shared" si="94"/>
        <v>0</v>
      </c>
      <c r="AC59" s="9">
        <f t="shared" si="94"/>
        <v>0</v>
      </c>
      <c r="AD59" s="9">
        <f t="shared" si="94"/>
        <v>0</v>
      </c>
      <c r="AE59" s="9">
        <f t="shared" si="94"/>
        <v>23715</v>
      </c>
      <c r="AF59" s="9">
        <f t="shared" si="94"/>
        <v>0</v>
      </c>
      <c r="AG59" s="9">
        <f t="shared" si="95"/>
        <v>0</v>
      </c>
      <c r="AH59" s="9">
        <f t="shared" si="95"/>
        <v>0</v>
      </c>
      <c r="AI59" s="9">
        <f t="shared" si="95"/>
        <v>0</v>
      </c>
      <c r="AJ59" s="9">
        <f t="shared" si="95"/>
        <v>0</v>
      </c>
      <c r="AK59" s="9">
        <f t="shared" si="95"/>
        <v>23715</v>
      </c>
      <c r="AL59" s="9">
        <f t="shared" si="95"/>
        <v>0</v>
      </c>
      <c r="AM59" s="9">
        <f t="shared" si="95"/>
        <v>0</v>
      </c>
      <c r="AN59" s="9">
        <f t="shared" si="95"/>
        <v>0</v>
      </c>
      <c r="AO59" s="9">
        <f t="shared" si="95"/>
        <v>0</v>
      </c>
      <c r="AP59" s="9">
        <f t="shared" si="95"/>
        <v>0</v>
      </c>
      <c r="AQ59" s="9">
        <f t="shared" si="95"/>
        <v>23715</v>
      </c>
      <c r="AR59" s="9">
        <f t="shared" si="95"/>
        <v>0</v>
      </c>
      <c r="AS59" s="9">
        <f t="shared" si="96"/>
        <v>0</v>
      </c>
      <c r="AT59" s="9">
        <f t="shared" si="96"/>
        <v>0</v>
      </c>
      <c r="AU59" s="9">
        <f t="shared" si="96"/>
        <v>0</v>
      </c>
      <c r="AV59" s="9">
        <f t="shared" si="96"/>
        <v>0</v>
      </c>
      <c r="AW59" s="9">
        <f t="shared" si="96"/>
        <v>23715</v>
      </c>
      <c r="AX59" s="9">
        <f t="shared" si="96"/>
        <v>0</v>
      </c>
      <c r="AY59" s="9">
        <f t="shared" si="96"/>
        <v>12072</v>
      </c>
      <c r="AZ59" s="9">
        <f t="shared" si="96"/>
        <v>0</v>
      </c>
      <c r="BA59" s="34">
        <f t="shared" si="37"/>
        <v>50.904490828589502</v>
      </c>
      <c r="BB59" s="34"/>
    </row>
    <row r="60" spans="1:54" ht="20.100000000000001" customHeight="1" x14ac:dyDescent="0.25">
      <c r="A60" s="20" t="s">
        <v>21</v>
      </c>
      <c r="B60" s="18">
        <f t="shared" si="75"/>
        <v>912</v>
      </c>
      <c r="C60" s="18" t="s">
        <v>18</v>
      </c>
      <c r="D60" s="18" t="s">
        <v>19</v>
      </c>
      <c r="E60" s="18" t="s">
        <v>71</v>
      </c>
      <c r="F60" s="18" t="s">
        <v>31</v>
      </c>
      <c r="G60" s="7">
        <f>22998+717</f>
        <v>23715</v>
      </c>
      <c r="H60" s="7"/>
      <c r="I60" s="29"/>
      <c r="J60" s="29"/>
      <c r="K60" s="29"/>
      <c r="L60" s="29"/>
      <c r="M60" s="7">
        <f>G60+I60+J60+K60+L60</f>
        <v>23715</v>
      </c>
      <c r="N60" s="7">
        <f>H60+L60</f>
        <v>0</v>
      </c>
      <c r="O60" s="30"/>
      <c r="P60" s="30"/>
      <c r="Q60" s="30"/>
      <c r="R60" s="30"/>
      <c r="S60" s="7">
        <f>M60+O60+P60+Q60+R60</f>
        <v>23715</v>
      </c>
      <c r="T60" s="7">
        <f>N60+R60</f>
        <v>0</v>
      </c>
      <c r="U60" s="30"/>
      <c r="V60" s="30"/>
      <c r="W60" s="30"/>
      <c r="X60" s="30"/>
      <c r="Y60" s="7">
        <f>S60+U60+V60+W60+X60</f>
        <v>23715</v>
      </c>
      <c r="Z60" s="7">
        <f>T60+X60</f>
        <v>0</v>
      </c>
      <c r="AA60" s="30"/>
      <c r="AB60" s="30"/>
      <c r="AC60" s="30"/>
      <c r="AD60" s="30"/>
      <c r="AE60" s="7">
        <f>Y60+AA60+AB60+AC60+AD60</f>
        <v>23715</v>
      </c>
      <c r="AF60" s="7">
        <f>Z60+AD60</f>
        <v>0</v>
      </c>
      <c r="AG60" s="30"/>
      <c r="AH60" s="30"/>
      <c r="AI60" s="30"/>
      <c r="AJ60" s="30"/>
      <c r="AK60" s="7">
        <f>AE60+AG60+AH60+AI60+AJ60</f>
        <v>23715</v>
      </c>
      <c r="AL60" s="7">
        <f>AF60+AJ60</f>
        <v>0</v>
      </c>
      <c r="AM60" s="30"/>
      <c r="AN60" s="30"/>
      <c r="AO60" s="30"/>
      <c r="AP60" s="30"/>
      <c r="AQ60" s="7">
        <f>AK60+AM60+AN60+AO60+AP60</f>
        <v>23715</v>
      </c>
      <c r="AR60" s="7">
        <f>AL60+AP60</f>
        <v>0</v>
      </c>
      <c r="AS60" s="30"/>
      <c r="AT60" s="30"/>
      <c r="AU60" s="30"/>
      <c r="AV60" s="30"/>
      <c r="AW60" s="7">
        <f>AQ60+AS60+AT60+AU60+AV60</f>
        <v>23715</v>
      </c>
      <c r="AX60" s="7">
        <f>AR60+AV60</f>
        <v>0</v>
      </c>
      <c r="AY60" s="9">
        <v>12072</v>
      </c>
      <c r="AZ60" s="29"/>
      <c r="BA60" s="34">
        <f t="shared" si="37"/>
        <v>50.904490828589502</v>
      </c>
      <c r="BB60" s="34"/>
    </row>
    <row r="61" spans="1:54" ht="20.100000000000001" customHeight="1" x14ac:dyDescent="0.25">
      <c r="A61" s="20" t="s">
        <v>20</v>
      </c>
      <c r="B61" s="18">
        <f>B57</f>
        <v>912</v>
      </c>
      <c r="C61" s="18" t="s">
        <v>18</v>
      </c>
      <c r="D61" s="18" t="s">
        <v>19</v>
      </c>
      <c r="E61" s="18" t="s">
        <v>41</v>
      </c>
      <c r="F61" s="18"/>
      <c r="G61" s="7">
        <f t="shared" ref="G61:AZ61" si="97">G62</f>
        <v>57058</v>
      </c>
      <c r="H61" s="7">
        <f t="shared" si="97"/>
        <v>0</v>
      </c>
      <c r="I61" s="7">
        <f t="shared" si="97"/>
        <v>0</v>
      </c>
      <c r="J61" s="7">
        <f t="shared" si="97"/>
        <v>0</v>
      </c>
      <c r="K61" s="7">
        <f t="shared" si="97"/>
        <v>0</v>
      </c>
      <c r="L61" s="7">
        <f t="shared" si="97"/>
        <v>0</v>
      </c>
      <c r="M61" s="7">
        <f t="shared" si="97"/>
        <v>57058</v>
      </c>
      <c r="N61" s="7">
        <f t="shared" si="97"/>
        <v>0</v>
      </c>
      <c r="O61" s="7">
        <f t="shared" si="97"/>
        <v>0</v>
      </c>
      <c r="P61" s="7">
        <f t="shared" si="97"/>
        <v>0</v>
      </c>
      <c r="Q61" s="7">
        <f t="shared" si="97"/>
        <v>0</v>
      </c>
      <c r="R61" s="7">
        <f t="shared" si="97"/>
        <v>0</v>
      </c>
      <c r="S61" s="7">
        <f t="shared" si="97"/>
        <v>57058</v>
      </c>
      <c r="T61" s="7">
        <f t="shared" si="97"/>
        <v>0</v>
      </c>
      <c r="U61" s="7">
        <f t="shared" si="97"/>
        <v>0</v>
      </c>
      <c r="V61" s="7">
        <f t="shared" si="97"/>
        <v>0</v>
      </c>
      <c r="W61" s="7">
        <f t="shared" si="97"/>
        <v>0</v>
      </c>
      <c r="X61" s="7">
        <f t="shared" si="97"/>
        <v>0</v>
      </c>
      <c r="Y61" s="7">
        <f t="shared" si="97"/>
        <v>57058</v>
      </c>
      <c r="Z61" s="7">
        <f t="shared" si="97"/>
        <v>0</v>
      </c>
      <c r="AA61" s="7">
        <f t="shared" si="97"/>
        <v>0</v>
      </c>
      <c r="AB61" s="7">
        <f t="shared" si="97"/>
        <v>0</v>
      </c>
      <c r="AC61" s="7">
        <f t="shared" si="97"/>
        <v>0</v>
      </c>
      <c r="AD61" s="7">
        <f t="shared" si="97"/>
        <v>0</v>
      </c>
      <c r="AE61" s="7">
        <f t="shared" si="97"/>
        <v>57058</v>
      </c>
      <c r="AF61" s="7">
        <f t="shared" si="97"/>
        <v>0</v>
      </c>
      <c r="AG61" s="7">
        <f t="shared" si="97"/>
        <v>0</v>
      </c>
      <c r="AH61" s="7">
        <f t="shared" si="97"/>
        <v>0</v>
      </c>
      <c r="AI61" s="7">
        <f t="shared" si="97"/>
        <v>0</v>
      </c>
      <c r="AJ61" s="7">
        <f t="shared" si="97"/>
        <v>0</v>
      </c>
      <c r="AK61" s="7">
        <f t="shared" si="97"/>
        <v>57058</v>
      </c>
      <c r="AL61" s="7">
        <f t="shared" si="97"/>
        <v>0</v>
      </c>
      <c r="AM61" s="7">
        <f t="shared" si="97"/>
        <v>0</v>
      </c>
      <c r="AN61" s="7">
        <f t="shared" si="97"/>
        <v>0</v>
      </c>
      <c r="AO61" s="7">
        <f t="shared" si="97"/>
        <v>0</v>
      </c>
      <c r="AP61" s="7">
        <f t="shared" si="97"/>
        <v>0</v>
      </c>
      <c r="AQ61" s="7">
        <f t="shared" si="97"/>
        <v>57058</v>
      </c>
      <c r="AR61" s="7">
        <f t="shared" si="97"/>
        <v>0</v>
      </c>
      <c r="AS61" s="7">
        <f t="shared" si="97"/>
        <v>0</v>
      </c>
      <c r="AT61" s="7">
        <f t="shared" si="97"/>
        <v>0</v>
      </c>
      <c r="AU61" s="7">
        <f t="shared" si="97"/>
        <v>0</v>
      </c>
      <c r="AV61" s="7">
        <f t="shared" si="97"/>
        <v>0</v>
      </c>
      <c r="AW61" s="7">
        <f t="shared" si="97"/>
        <v>57058</v>
      </c>
      <c r="AX61" s="7">
        <f t="shared" si="97"/>
        <v>0</v>
      </c>
      <c r="AY61" s="7">
        <f t="shared" si="97"/>
        <v>34804</v>
      </c>
      <c r="AZ61" s="7">
        <f t="shared" si="97"/>
        <v>0</v>
      </c>
      <c r="BA61" s="34">
        <f t="shared" si="37"/>
        <v>60.997581408391468</v>
      </c>
      <c r="BB61" s="34"/>
    </row>
    <row r="62" spans="1:54" ht="33" x14ac:dyDescent="0.25">
      <c r="A62" s="17" t="s">
        <v>9</v>
      </c>
      <c r="B62" s="18">
        <f t="shared" si="75"/>
        <v>912</v>
      </c>
      <c r="C62" s="18" t="s">
        <v>18</v>
      </c>
      <c r="D62" s="18" t="s">
        <v>19</v>
      </c>
      <c r="E62" s="18" t="s">
        <v>41</v>
      </c>
      <c r="F62" s="18" t="s">
        <v>10</v>
      </c>
      <c r="G62" s="7">
        <f t="shared" ref="G62" si="98">G63+G64</f>
        <v>57058</v>
      </c>
      <c r="H62" s="7">
        <f t="shared" ref="H62:N62" si="99">H63+H64</f>
        <v>0</v>
      </c>
      <c r="I62" s="7">
        <f t="shared" si="99"/>
        <v>0</v>
      </c>
      <c r="J62" s="7">
        <f t="shared" si="99"/>
        <v>0</v>
      </c>
      <c r="K62" s="7">
        <f t="shared" si="99"/>
        <v>0</v>
      </c>
      <c r="L62" s="7">
        <f t="shared" si="99"/>
        <v>0</v>
      </c>
      <c r="M62" s="7">
        <f t="shared" si="99"/>
        <v>57058</v>
      </c>
      <c r="N62" s="7">
        <f t="shared" si="99"/>
        <v>0</v>
      </c>
      <c r="O62" s="7">
        <f t="shared" ref="O62:T62" si="100">O63+O64</f>
        <v>0</v>
      </c>
      <c r="P62" s="7">
        <f t="shared" si="100"/>
        <v>0</v>
      </c>
      <c r="Q62" s="7">
        <f t="shared" si="100"/>
        <v>0</v>
      </c>
      <c r="R62" s="7">
        <f t="shared" si="100"/>
        <v>0</v>
      </c>
      <c r="S62" s="7">
        <f t="shared" si="100"/>
        <v>57058</v>
      </c>
      <c r="T62" s="7">
        <f t="shared" si="100"/>
        <v>0</v>
      </c>
      <c r="U62" s="7">
        <f t="shared" ref="U62:Z62" si="101">U63+U64</f>
        <v>0</v>
      </c>
      <c r="V62" s="7">
        <f t="shared" si="101"/>
        <v>0</v>
      </c>
      <c r="W62" s="7">
        <f t="shared" si="101"/>
        <v>0</v>
      </c>
      <c r="X62" s="7">
        <f t="shared" si="101"/>
        <v>0</v>
      </c>
      <c r="Y62" s="7">
        <f t="shared" si="101"/>
        <v>57058</v>
      </c>
      <c r="Z62" s="7">
        <f t="shared" si="101"/>
        <v>0</v>
      </c>
      <c r="AA62" s="7">
        <f t="shared" ref="AA62:AF62" si="102">AA63+AA64</f>
        <v>0</v>
      </c>
      <c r="AB62" s="7">
        <f t="shared" si="102"/>
        <v>0</v>
      </c>
      <c r="AC62" s="7">
        <f t="shared" si="102"/>
        <v>0</v>
      </c>
      <c r="AD62" s="7">
        <f t="shared" si="102"/>
        <v>0</v>
      </c>
      <c r="AE62" s="7">
        <f t="shared" si="102"/>
        <v>57058</v>
      </c>
      <c r="AF62" s="7">
        <f t="shared" si="102"/>
        <v>0</v>
      </c>
      <c r="AG62" s="7">
        <f t="shared" ref="AG62:AL62" si="103">AG63+AG64</f>
        <v>0</v>
      </c>
      <c r="AH62" s="7">
        <f t="shared" si="103"/>
        <v>0</v>
      </c>
      <c r="AI62" s="7">
        <f t="shared" si="103"/>
        <v>0</v>
      </c>
      <c r="AJ62" s="7">
        <f t="shared" si="103"/>
        <v>0</v>
      </c>
      <c r="AK62" s="7">
        <f t="shared" si="103"/>
        <v>57058</v>
      </c>
      <c r="AL62" s="7">
        <f t="shared" si="103"/>
        <v>0</v>
      </c>
      <c r="AM62" s="7">
        <f t="shared" ref="AM62:AR62" si="104">AM63+AM64</f>
        <v>0</v>
      </c>
      <c r="AN62" s="7">
        <f t="shared" si="104"/>
        <v>0</v>
      </c>
      <c r="AO62" s="7">
        <f t="shared" si="104"/>
        <v>0</v>
      </c>
      <c r="AP62" s="7">
        <f t="shared" si="104"/>
        <v>0</v>
      </c>
      <c r="AQ62" s="7">
        <f t="shared" si="104"/>
        <v>57058</v>
      </c>
      <c r="AR62" s="7">
        <f t="shared" si="104"/>
        <v>0</v>
      </c>
      <c r="AS62" s="7">
        <f t="shared" ref="AS62:AW62" si="105">AS63+AS64</f>
        <v>0</v>
      </c>
      <c r="AT62" s="7">
        <f t="shared" si="105"/>
        <v>0</v>
      </c>
      <c r="AU62" s="7">
        <f t="shared" si="105"/>
        <v>0</v>
      </c>
      <c r="AV62" s="7">
        <f t="shared" si="105"/>
        <v>0</v>
      </c>
      <c r="AW62" s="7">
        <f t="shared" si="105"/>
        <v>57058</v>
      </c>
      <c r="AX62" s="7">
        <f t="shared" ref="AX62:AZ62" si="106">AX63+AX64</f>
        <v>0</v>
      </c>
      <c r="AY62" s="7">
        <f t="shared" si="106"/>
        <v>34804</v>
      </c>
      <c r="AZ62" s="7">
        <f t="shared" si="106"/>
        <v>0</v>
      </c>
      <c r="BA62" s="34">
        <f t="shared" si="37"/>
        <v>60.997581408391468</v>
      </c>
      <c r="BB62" s="34"/>
    </row>
    <row r="63" spans="1:54" ht="20.100000000000001" customHeight="1" x14ac:dyDescent="0.25">
      <c r="A63" s="20" t="s">
        <v>11</v>
      </c>
      <c r="B63" s="18">
        <f t="shared" si="75"/>
        <v>912</v>
      </c>
      <c r="C63" s="18" t="s">
        <v>18</v>
      </c>
      <c r="D63" s="18" t="s">
        <v>19</v>
      </c>
      <c r="E63" s="18" t="s">
        <v>41</v>
      </c>
      <c r="F63" s="18">
        <v>610</v>
      </c>
      <c r="G63" s="7">
        <f>10417+2363</f>
        <v>12780</v>
      </c>
      <c r="H63" s="7"/>
      <c r="I63" s="29"/>
      <c r="J63" s="29"/>
      <c r="K63" s="29"/>
      <c r="L63" s="29"/>
      <c r="M63" s="7">
        <f t="shared" ref="M63:M64" si="107">G63+I63+J63+K63+L63</f>
        <v>12780</v>
      </c>
      <c r="N63" s="7">
        <f t="shared" ref="N63:N64" si="108">H63+L63</f>
        <v>0</v>
      </c>
      <c r="O63" s="30"/>
      <c r="P63" s="30"/>
      <c r="Q63" s="30"/>
      <c r="R63" s="30"/>
      <c r="S63" s="7">
        <f t="shared" ref="S63:S64" si="109">M63+O63+P63+Q63+R63</f>
        <v>12780</v>
      </c>
      <c r="T63" s="7">
        <f t="shared" ref="T63:T64" si="110">N63+R63</f>
        <v>0</v>
      </c>
      <c r="U63" s="30"/>
      <c r="V63" s="30"/>
      <c r="W63" s="30"/>
      <c r="X63" s="30"/>
      <c r="Y63" s="7">
        <f t="shared" ref="Y63:Y64" si="111">S63+U63+V63+W63+X63</f>
        <v>12780</v>
      </c>
      <c r="Z63" s="7">
        <f t="shared" ref="Z63:Z64" si="112">T63+X63</f>
        <v>0</v>
      </c>
      <c r="AA63" s="30"/>
      <c r="AB63" s="30"/>
      <c r="AC63" s="30"/>
      <c r="AD63" s="30"/>
      <c r="AE63" s="7">
        <f t="shared" ref="AE63:AE64" si="113">Y63+AA63+AB63+AC63+AD63</f>
        <v>12780</v>
      </c>
      <c r="AF63" s="7">
        <f t="shared" ref="AF63:AF64" si="114">Z63+AD63</f>
        <v>0</v>
      </c>
      <c r="AG63" s="30"/>
      <c r="AH63" s="30"/>
      <c r="AI63" s="30"/>
      <c r="AJ63" s="30"/>
      <c r="AK63" s="7">
        <f t="shared" ref="AK63:AK64" si="115">AE63+AG63+AH63+AI63+AJ63</f>
        <v>12780</v>
      </c>
      <c r="AL63" s="7">
        <f t="shared" ref="AL63:AL64" si="116">AF63+AJ63</f>
        <v>0</v>
      </c>
      <c r="AM63" s="30"/>
      <c r="AN63" s="30"/>
      <c r="AO63" s="30"/>
      <c r="AP63" s="30"/>
      <c r="AQ63" s="7">
        <f t="shared" ref="AQ63:AQ64" si="117">AK63+AM63+AN63+AO63+AP63</f>
        <v>12780</v>
      </c>
      <c r="AR63" s="7">
        <f t="shared" ref="AR63:AR64" si="118">AL63+AP63</f>
        <v>0</v>
      </c>
      <c r="AS63" s="30"/>
      <c r="AT63" s="30"/>
      <c r="AU63" s="30"/>
      <c r="AV63" s="30"/>
      <c r="AW63" s="7">
        <f t="shared" ref="AW63:AW64" si="119">AQ63+AS63+AT63+AU63+AV63</f>
        <v>12780</v>
      </c>
      <c r="AX63" s="7">
        <f t="shared" ref="AX63:AX64" si="120">AR63+AV63</f>
        <v>0</v>
      </c>
      <c r="AY63" s="7">
        <v>8500</v>
      </c>
      <c r="AZ63" s="29"/>
      <c r="BA63" s="34">
        <f t="shared" si="37"/>
        <v>66.51017214397497</v>
      </c>
      <c r="BB63" s="34"/>
    </row>
    <row r="64" spans="1:54" ht="20.100000000000001" customHeight="1" x14ac:dyDescent="0.25">
      <c r="A64" s="20" t="s">
        <v>21</v>
      </c>
      <c r="B64" s="18">
        <f>B63</f>
        <v>912</v>
      </c>
      <c r="C64" s="18" t="s">
        <v>18</v>
      </c>
      <c r="D64" s="18" t="s">
        <v>19</v>
      </c>
      <c r="E64" s="18" t="s">
        <v>41</v>
      </c>
      <c r="F64" s="18">
        <v>620</v>
      </c>
      <c r="G64" s="7">
        <f>40511+3767</f>
        <v>44278</v>
      </c>
      <c r="H64" s="7"/>
      <c r="I64" s="29"/>
      <c r="J64" s="29"/>
      <c r="K64" s="29"/>
      <c r="L64" s="29"/>
      <c r="M64" s="7">
        <f t="shared" si="107"/>
        <v>44278</v>
      </c>
      <c r="N64" s="7">
        <f t="shared" si="108"/>
        <v>0</v>
      </c>
      <c r="O64" s="30"/>
      <c r="P64" s="30"/>
      <c r="Q64" s="30"/>
      <c r="R64" s="30"/>
      <c r="S64" s="7">
        <f t="shared" si="109"/>
        <v>44278</v>
      </c>
      <c r="T64" s="7">
        <f t="shared" si="110"/>
        <v>0</v>
      </c>
      <c r="U64" s="30"/>
      <c r="V64" s="30"/>
      <c r="W64" s="30"/>
      <c r="X64" s="30"/>
      <c r="Y64" s="7">
        <f t="shared" si="111"/>
        <v>44278</v>
      </c>
      <c r="Z64" s="7">
        <f t="shared" si="112"/>
        <v>0</v>
      </c>
      <c r="AA64" s="30"/>
      <c r="AB64" s="30"/>
      <c r="AC64" s="30"/>
      <c r="AD64" s="30"/>
      <c r="AE64" s="7">
        <f t="shared" si="113"/>
        <v>44278</v>
      </c>
      <c r="AF64" s="7">
        <f t="shared" si="114"/>
        <v>0</v>
      </c>
      <c r="AG64" s="30"/>
      <c r="AH64" s="30"/>
      <c r="AI64" s="30"/>
      <c r="AJ64" s="30"/>
      <c r="AK64" s="7">
        <f t="shared" si="115"/>
        <v>44278</v>
      </c>
      <c r="AL64" s="7">
        <f t="shared" si="116"/>
        <v>0</v>
      </c>
      <c r="AM64" s="30"/>
      <c r="AN64" s="30"/>
      <c r="AO64" s="30"/>
      <c r="AP64" s="30"/>
      <c r="AQ64" s="7">
        <f t="shared" si="117"/>
        <v>44278</v>
      </c>
      <c r="AR64" s="7">
        <f t="shared" si="118"/>
        <v>0</v>
      </c>
      <c r="AS64" s="30"/>
      <c r="AT64" s="30"/>
      <c r="AU64" s="30"/>
      <c r="AV64" s="30"/>
      <c r="AW64" s="7">
        <f t="shared" si="119"/>
        <v>44278</v>
      </c>
      <c r="AX64" s="7">
        <f t="shared" si="120"/>
        <v>0</v>
      </c>
      <c r="AY64" s="7">
        <v>26304</v>
      </c>
      <c r="AZ64" s="29"/>
      <c r="BA64" s="34">
        <f t="shared" si="37"/>
        <v>59.406477257328696</v>
      </c>
      <c r="BB64" s="34"/>
    </row>
    <row r="65" spans="1:54" ht="20.100000000000001" customHeight="1" x14ac:dyDescent="0.25">
      <c r="A65" s="20" t="s">
        <v>22</v>
      </c>
      <c r="B65" s="18">
        <f>B63</f>
        <v>912</v>
      </c>
      <c r="C65" s="18" t="s">
        <v>18</v>
      </c>
      <c r="D65" s="18" t="s">
        <v>19</v>
      </c>
      <c r="E65" s="18" t="s">
        <v>42</v>
      </c>
      <c r="F65" s="18"/>
      <c r="G65" s="7">
        <f t="shared" ref="G65:V66" si="121">G66</f>
        <v>25844</v>
      </c>
      <c r="H65" s="7">
        <f t="shared" si="121"/>
        <v>0</v>
      </c>
      <c r="I65" s="7">
        <f t="shared" si="121"/>
        <v>0</v>
      </c>
      <c r="J65" s="7">
        <f t="shared" si="121"/>
        <v>0</v>
      </c>
      <c r="K65" s="7">
        <f t="shared" si="121"/>
        <v>0</v>
      </c>
      <c r="L65" s="7">
        <f t="shared" si="121"/>
        <v>0</v>
      </c>
      <c r="M65" s="7">
        <f t="shared" si="121"/>
        <v>25844</v>
      </c>
      <c r="N65" s="7">
        <f t="shared" si="121"/>
        <v>0</v>
      </c>
      <c r="O65" s="7">
        <f t="shared" si="121"/>
        <v>0</v>
      </c>
      <c r="P65" s="7">
        <f t="shared" si="121"/>
        <v>0</v>
      </c>
      <c r="Q65" s="7">
        <f t="shared" si="121"/>
        <v>0</v>
      </c>
      <c r="R65" s="7">
        <f t="shared" si="121"/>
        <v>0</v>
      </c>
      <c r="S65" s="7">
        <f t="shared" si="121"/>
        <v>25844</v>
      </c>
      <c r="T65" s="7">
        <f t="shared" si="121"/>
        <v>0</v>
      </c>
      <c r="U65" s="7">
        <f t="shared" si="121"/>
        <v>0</v>
      </c>
      <c r="V65" s="7">
        <f t="shared" si="121"/>
        <v>0</v>
      </c>
      <c r="W65" s="7">
        <f t="shared" ref="U65:AJ66" si="122">W66</f>
        <v>0</v>
      </c>
      <c r="X65" s="7">
        <f t="shared" si="122"/>
        <v>0</v>
      </c>
      <c r="Y65" s="7">
        <f t="shared" si="122"/>
        <v>25844</v>
      </c>
      <c r="Z65" s="7">
        <f t="shared" si="122"/>
        <v>0</v>
      </c>
      <c r="AA65" s="7">
        <f t="shared" si="122"/>
        <v>0</v>
      </c>
      <c r="AB65" s="7">
        <f t="shared" si="122"/>
        <v>0</v>
      </c>
      <c r="AC65" s="7">
        <f t="shared" si="122"/>
        <v>0</v>
      </c>
      <c r="AD65" s="7">
        <f t="shared" si="122"/>
        <v>0</v>
      </c>
      <c r="AE65" s="7">
        <f t="shared" si="122"/>
        <v>25844</v>
      </c>
      <c r="AF65" s="7">
        <f t="shared" si="122"/>
        <v>0</v>
      </c>
      <c r="AG65" s="7">
        <f t="shared" si="122"/>
        <v>0</v>
      </c>
      <c r="AH65" s="7">
        <f t="shared" si="122"/>
        <v>0</v>
      </c>
      <c r="AI65" s="7">
        <f t="shared" si="122"/>
        <v>0</v>
      </c>
      <c r="AJ65" s="7">
        <f t="shared" si="122"/>
        <v>0</v>
      </c>
      <c r="AK65" s="7">
        <f t="shared" ref="AG65:AV66" si="123">AK66</f>
        <v>25844</v>
      </c>
      <c r="AL65" s="7">
        <f t="shared" si="123"/>
        <v>0</v>
      </c>
      <c r="AM65" s="7">
        <f t="shared" si="123"/>
        <v>0</v>
      </c>
      <c r="AN65" s="7">
        <f t="shared" si="123"/>
        <v>0</v>
      </c>
      <c r="AO65" s="7">
        <f t="shared" si="123"/>
        <v>0</v>
      </c>
      <c r="AP65" s="7">
        <f t="shared" si="123"/>
        <v>0</v>
      </c>
      <c r="AQ65" s="7">
        <f t="shared" si="123"/>
        <v>25844</v>
      </c>
      <c r="AR65" s="7">
        <f t="shared" si="123"/>
        <v>0</v>
      </c>
      <c r="AS65" s="7">
        <f t="shared" si="123"/>
        <v>0</v>
      </c>
      <c r="AT65" s="7">
        <f t="shared" si="123"/>
        <v>0</v>
      </c>
      <c r="AU65" s="7">
        <f t="shared" si="123"/>
        <v>0</v>
      </c>
      <c r="AV65" s="7">
        <f t="shared" si="123"/>
        <v>0</v>
      </c>
      <c r="AW65" s="7">
        <f t="shared" ref="AS65:AZ66" si="124">AW66</f>
        <v>25844</v>
      </c>
      <c r="AX65" s="7">
        <f t="shared" si="124"/>
        <v>0</v>
      </c>
      <c r="AY65" s="7">
        <f t="shared" si="124"/>
        <v>12029</v>
      </c>
      <c r="AZ65" s="7">
        <f t="shared" si="124"/>
        <v>0</v>
      </c>
      <c r="BA65" s="34">
        <f t="shared" si="37"/>
        <v>46.544652530568023</v>
      </c>
      <c r="BB65" s="34"/>
    </row>
    <row r="66" spans="1:54" ht="33" x14ac:dyDescent="0.25">
      <c r="A66" s="17" t="s">
        <v>9</v>
      </c>
      <c r="B66" s="18">
        <f t="shared" si="75"/>
        <v>912</v>
      </c>
      <c r="C66" s="18" t="s">
        <v>18</v>
      </c>
      <c r="D66" s="18" t="s">
        <v>19</v>
      </c>
      <c r="E66" s="18" t="s">
        <v>42</v>
      </c>
      <c r="F66" s="18" t="s">
        <v>10</v>
      </c>
      <c r="G66" s="7">
        <f t="shared" si="121"/>
        <v>25844</v>
      </c>
      <c r="H66" s="7">
        <f t="shared" si="121"/>
        <v>0</v>
      </c>
      <c r="I66" s="7">
        <f t="shared" si="121"/>
        <v>0</v>
      </c>
      <c r="J66" s="7">
        <f t="shared" si="121"/>
        <v>0</v>
      </c>
      <c r="K66" s="7">
        <f t="shared" si="121"/>
        <v>0</v>
      </c>
      <c r="L66" s="7">
        <f t="shared" si="121"/>
        <v>0</v>
      </c>
      <c r="M66" s="7">
        <f t="shared" si="121"/>
        <v>25844</v>
      </c>
      <c r="N66" s="7">
        <f t="shared" si="121"/>
        <v>0</v>
      </c>
      <c r="O66" s="7">
        <f t="shared" si="121"/>
        <v>0</v>
      </c>
      <c r="P66" s="7">
        <f t="shared" si="121"/>
        <v>0</v>
      </c>
      <c r="Q66" s="7">
        <f t="shared" si="121"/>
        <v>0</v>
      </c>
      <c r="R66" s="7">
        <f t="shared" si="121"/>
        <v>0</v>
      </c>
      <c r="S66" s="7">
        <f t="shared" si="121"/>
        <v>25844</v>
      </c>
      <c r="T66" s="7">
        <f t="shared" si="121"/>
        <v>0</v>
      </c>
      <c r="U66" s="7">
        <f t="shared" si="122"/>
        <v>0</v>
      </c>
      <c r="V66" s="7">
        <f t="shared" si="122"/>
        <v>0</v>
      </c>
      <c r="W66" s="7">
        <f t="shared" si="122"/>
        <v>0</v>
      </c>
      <c r="X66" s="7">
        <f t="shared" si="122"/>
        <v>0</v>
      </c>
      <c r="Y66" s="7">
        <f t="shared" si="122"/>
        <v>25844</v>
      </c>
      <c r="Z66" s="7">
        <f t="shared" si="122"/>
        <v>0</v>
      </c>
      <c r="AA66" s="7">
        <f t="shared" si="122"/>
        <v>0</v>
      </c>
      <c r="AB66" s="7">
        <f t="shared" si="122"/>
        <v>0</v>
      </c>
      <c r="AC66" s="7">
        <f t="shared" si="122"/>
        <v>0</v>
      </c>
      <c r="AD66" s="7">
        <f t="shared" si="122"/>
        <v>0</v>
      </c>
      <c r="AE66" s="7">
        <f t="shared" si="122"/>
        <v>25844</v>
      </c>
      <c r="AF66" s="7">
        <f t="shared" si="122"/>
        <v>0</v>
      </c>
      <c r="AG66" s="7">
        <f t="shared" si="123"/>
        <v>0</v>
      </c>
      <c r="AH66" s="7">
        <f t="shared" si="123"/>
        <v>0</v>
      </c>
      <c r="AI66" s="7">
        <f t="shared" si="123"/>
        <v>0</v>
      </c>
      <c r="AJ66" s="7">
        <f t="shared" si="123"/>
        <v>0</v>
      </c>
      <c r="AK66" s="7">
        <f t="shared" si="123"/>
        <v>25844</v>
      </c>
      <c r="AL66" s="7">
        <f t="shared" si="123"/>
        <v>0</v>
      </c>
      <c r="AM66" s="7">
        <f t="shared" si="123"/>
        <v>0</v>
      </c>
      <c r="AN66" s="7">
        <f t="shared" si="123"/>
        <v>0</v>
      </c>
      <c r="AO66" s="7">
        <f t="shared" si="123"/>
        <v>0</v>
      </c>
      <c r="AP66" s="7">
        <f t="shared" si="123"/>
        <v>0</v>
      </c>
      <c r="AQ66" s="7">
        <f t="shared" si="123"/>
        <v>25844</v>
      </c>
      <c r="AR66" s="7">
        <f t="shared" si="123"/>
        <v>0</v>
      </c>
      <c r="AS66" s="7">
        <f t="shared" si="124"/>
        <v>0</v>
      </c>
      <c r="AT66" s="7">
        <f t="shared" si="124"/>
        <v>0</v>
      </c>
      <c r="AU66" s="7">
        <f t="shared" si="124"/>
        <v>0</v>
      </c>
      <c r="AV66" s="7">
        <f t="shared" si="124"/>
        <v>0</v>
      </c>
      <c r="AW66" s="7">
        <f t="shared" si="124"/>
        <v>25844</v>
      </c>
      <c r="AX66" s="7">
        <f t="shared" si="124"/>
        <v>0</v>
      </c>
      <c r="AY66" s="7">
        <f t="shared" si="124"/>
        <v>12029</v>
      </c>
      <c r="AZ66" s="7">
        <f t="shared" si="124"/>
        <v>0</v>
      </c>
      <c r="BA66" s="34">
        <f t="shared" si="37"/>
        <v>46.544652530568023</v>
      </c>
      <c r="BB66" s="34"/>
    </row>
    <row r="67" spans="1:54" ht="20.100000000000001" customHeight="1" x14ac:dyDescent="0.25">
      <c r="A67" s="20" t="s">
        <v>11</v>
      </c>
      <c r="B67" s="18">
        <f t="shared" si="75"/>
        <v>912</v>
      </c>
      <c r="C67" s="18" t="s">
        <v>18</v>
      </c>
      <c r="D67" s="18" t="s">
        <v>19</v>
      </c>
      <c r="E67" s="18" t="s">
        <v>42</v>
      </c>
      <c r="F67" s="18">
        <v>610</v>
      </c>
      <c r="G67" s="7">
        <f>21646+4198</f>
        <v>25844</v>
      </c>
      <c r="H67" s="7"/>
      <c r="I67" s="29"/>
      <c r="J67" s="29"/>
      <c r="K67" s="29"/>
      <c r="L67" s="29"/>
      <c r="M67" s="7">
        <f>G67+I67+J67+K67+L67</f>
        <v>25844</v>
      </c>
      <c r="N67" s="7">
        <f>H67+L67</f>
        <v>0</v>
      </c>
      <c r="O67" s="30"/>
      <c r="P67" s="30"/>
      <c r="Q67" s="30"/>
      <c r="R67" s="30"/>
      <c r="S67" s="7">
        <f>M67+O67+P67+Q67+R67</f>
        <v>25844</v>
      </c>
      <c r="T67" s="7">
        <f>N67+R67</f>
        <v>0</v>
      </c>
      <c r="U67" s="30"/>
      <c r="V67" s="30"/>
      <c r="W67" s="30"/>
      <c r="X67" s="30"/>
      <c r="Y67" s="7">
        <f>S67+U67+V67+W67+X67</f>
        <v>25844</v>
      </c>
      <c r="Z67" s="7">
        <f>T67+X67</f>
        <v>0</v>
      </c>
      <c r="AA67" s="30"/>
      <c r="AB67" s="30"/>
      <c r="AC67" s="30"/>
      <c r="AD67" s="30"/>
      <c r="AE67" s="7">
        <f>Y67+AA67+AB67+AC67+AD67</f>
        <v>25844</v>
      </c>
      <c r="AF67" s="7">
        <f>Z67+AD67</f>
        <v>0</v>
      </c>
      <c r="AG67" s="30"/>
      <c r="AH67" s="30"/>
      <c r="AI67" s="30"/>
      <c r="AJ67" s="30"/>
      <c r="AK67" s="7">
        <f>AE67+AG67+AH67+AI67+AJ67</f>
        <v>25844</v>
      </c>
      <c r="AL67" s="7">
        <f>AF67+AJ67</f>
        <v>0</v>
      </c>
      <c r="AM67" s="30"/>
      <c r="AN67" s="30"/>
      <c r="AO67" s="30"/>
      <c r="AP67" s="30"/>
      <c r="AQ67" s="7">
        <f>AK67+AM67+AN67+AO67+AP67</f>
        <v>25844</v>
      </c>
      <c r="AR67" s="7">
        <f>AL67+AP67</f>
        <v>0</v>
      </c>
      <c r="AS67" s="30"/>
      <c r="AT67" s="30"/>
      <c r="AU67" s="30"/>
      <c r="AV67" s="30"/>
      <c r="AW67" s="7">
        <f>AQ67+AS67+AT67+AU67+AV67</f>
        <v>25844</v>
      </c>
      <c r="AX67" s="7">
        <f>AR67+AV67</f>
        <v>0</v>
      </c>
      <c r="AY67" s="7">
        <v>12029</v>
      </c>
      <c r="AZ67" s="29"/>
      <c r="BA67" s="34">
        <f t="shared" si="37"/>
        <v>46.544652530568023</v>
      </c>
      <c r="BB67" s="34"/>
    </row>
    <row r="68" spans="1:54" ht="20.100000000000001" customHeight="1" x14ac:dyDescent="0.25">
      <c r="A68" s="20" t="s">
        <v>23</v>
      </c>
      <c r="B68" s="18">
        <f t="shared" si="75"/>
        <v>912</v>
      </c>
      <c r="C68" s="18" t="s">
        <v>18</v>
      </c>
      <c r="D68" s="18" t="s">
        <v>19</v>
      </c>
      <c r="E68" s="18" t="s">
        <v>43</v>
      </c>
      <c r="F68" s="18"/>
      <c r="G68" s="7">
        <f t="shared" ref="G68:AZ68" si="125">G69</f>
        <v>101484</v>
      </c>
      <c r="H68" s="7">
        <f t="shared" si="125"/>
        <v>0</v>
      </c>
      <c r="I68" s="7">
        <f t="shared" si="125"/>
        <v>0</v>
      </c>
      <c r="J68" s="7">
        <f t="shared" si="125"/>
        <v>0</v>
      </c>
      <c r="K68" s="7">
        <f t="shared" si="125"/>
        <v>0</v>
      </c>
      <c r="L68" s="7">
        <f t="shared" si="125"/>
        <v>0</v>
      </c>
      <c r="M68" s="7">
        <f t="shared" si="125"/>
        <v>101484</v>
      </c>
      <c r="N68" s="7">
        <f t="shared" si="125"/>
        <v>0</v>
      </c>
      <c r="O68" s="7">
        <f t="shared" si="125"/>
        <v>0</v>
      </c>
      <c r="P68" s="7">
        <f t="shared" si="125"/>
        <v>0</v>
      </c>
      <c r="Q68" s="7">
        <f t="shared" si="125"/>
        <v>0</v>
      </c>
      <c r="R68" s="7">
        <f t="shared" si="125"/>
        <v>0</v>
      </c>
      <c r="S68" s="7">
        <f t="shared" si="125"/>
        <v>101484</v>
      </c>
      <c r="T68" s="7">
        <f t="shared" si="125"/>
        <v>0</v>
      </c>
      <c r="U68" s="7">
        <f t="shared" si="125"/>
        <v>0</v>
      </c>
      <c r="V68" s="7">
        <f t="shared" si="125"/>
        <v>0</v>
      </c>
      <c r="W68" s="7">
        <f t="shared" si="125"/>
        <v>0</v>
      </c>
      <c r="X68" s="7">
        <f t="shared" si="125"/>
        <v>0</v>
      </c>
      <c r="Y68" s="7">
        <f t="shared" si="125"/>
        <v>101484</v>
      </c>
      <c r="Z68" s="7">
        <f t="shared" si="125"/>
        <v>0</v>
      </c>
      <c r="AA68" s="7">
        <f t="shared" si="125"/>
        <v>0</v>
      </c>
      <c r="AB68" s="7">
        <f t="shared" si="125"/>
        <v>0</v>
      </c>
      <c r="AC68" s="7">
        <f t="shared" si="125"/>
        <v>0</v>
      </c>
      <c r="AD68" s="7">
        <f t="shared" si="125"/>
        <v>0</v>
      </c>
      <c r="AE68" s="7">
        <f t="shared" si="125"/>
        <v>101484</v>
      </c>
      <c r="AF68" s="7">
        <f t="shared" si="125"/>
        <v>0</v>
      </c>
      <c r="AG68" s="7">
        <f t="shared" si="125"/>
        <v>0</v>
      </c>
      <c r="AH68" s="7">
        <f t="shared" si="125"/>
        <v>0</v>
      </c>
      <c r="AI68" s="7">
        <f t="shared" si="125"/>
        <v>0</v>
      </c>
      <c r="AJ68" s="7">
        <f t="shared" si="125"/>
        <v>0</v>
      </c>
      <c r="AK68" s="7">
        <f t="shared" si="125"/>
        <v>101484</v>
      </c>
      <c r="AL68" s="7">
        <f t="shared" si="125"/>
        <v>0</v>
      </c>
      <c r="AM68" s="7">
        <f t="shared" si="125"/>
        <v>0</v>
      </c>
      <c r="AN68" s="7">
        <f t="shared" si="125"/>
        <v>0</v>
      </c>
      <c r="AO68" s="7">
        <f t="shared" si="125"/>
        <v>0</v>
      </c>
      <c r="AP68" s="7">
        <f t="shared" si="125"/>
        <v>0</v>
      </c>
      <c r="AQ68" s="7">
        <f t="shared" si="125"/>
        <v>101484</v>
      </c>
      <c r="AR68" s="7">
        <f t="shared" si="125"/>
        <v>0</v>
      </c>
      <c r="AS68" s="7">
        <f t="shared" si="125"/>
        <v>0</v>
      </c>
      <c r="AT68" s="7">
        <f t="shared" si="125"/>
        <v>0</v>
      </c>
      <c r="AU68" s="7">
        <f t="shared" si="125"/>
        <v>0</v>
      </c>
      <c r="AV68" s="7">
        <f t="shared" si="125"/>
        <v>0</v>
      </c>
      <c r="AW68" s="7">
        <f t="shared" si="125"/>
        <v>101484</v>
      </c>
      <c r="AX68" s="7">
        <f t="shared" si="125"/>
        <v>0</v>
      </c>
      <c r="AY68" s="7">
        <f t="shared" si="125"/>
        <v>35726</v>
      </c>
      <c r="AZ68" s="7">
        <f t="shared" si="125"/>
        <v>0</v>
      </c>
      <c r="BA68" s="34">
        <f t="shared" si="37"/>
        <v>35.203578889283037</v>
      </c>
      <c r="BB68" s="34"/>
    </row>
    <row r="69" spans="1:54" ht="33" x14ac:dyDescent="0.25">
      <c r="A69" s="17" t="s">
        <v>9</v>
      </c>
      <c r="B69" s="18">
        <f t="shared" si="75"/>
        <v>912</v>
      </c>
      <c r="C69" s="18" t="s">
        <v>18</v>
      </c>
      <c r="D69" s="18" t="s">
        <v>19</v>
      </c>
      <c r="E69" s="18" t="s">
        <v>43</v>
      </c>
      <c r="F69" s="18" t="s">
        <v>10</v>
      </c>
      <c r="G69" s="7">
        <f>G70+G71</f>
        <v>101484</v>
      </c>
      <c r="H69" s="7">
        <f t="shared" ref="H69:N69" si="126">H70+H71</f>
        <v>0</v>
      </c>
      <c r="I69" s="7">
        <f t="shared" si="126"/>
        <v>0</v>
      </c>
      <c r="J69" s="7">
        <f t="shared" si="126"/>
        <v>0</v>
      </c>
      <c r="K69" s="7">
        <f t="shared" si="126"/>
        <v>0</v>
      </c>
      <c r="L69" s="7">
        <f t="shared" si="126"/>
        <v>0</v>
      </c>
      <c r="M69" s="7">
        <f t="shared" si="126"/>
        <v>101484</v>
      </c>
      <c r="N69" s="7">
        <f t="shared" si="126"/>
        <v>0</v>
      </c>
      <c r="O69" s="7">
        <f t="shared" ref="O69:T69" si="127">O70+O71</f>
        <v>0</v>
      </c>
      <c r="P69" s="7">
        <f t="shared" si="127"/>
        <v>0</v>
      </c>
      <c r="Q69" s="7">
        <f t="shared" si="127"/>
        <v>0</v>
      </c>
      <c r="R69" s="7">
        <f t="shared" si="127"/>
        <v>0</v>
      </c>
      <c r="S69" s="7">
        <f t="shared" si="127"/>
        <v>101484</v>
      </c>
      <c r="T69" s="7">
        <f t="shared" si="127"/>
        <v>0</v>
      </c>
      <c r="U69" s="7">
        <f t="shared" ref="U69:Z69" si="128">U70+U71</f>
        <v>0</v>
      </c>
      <c r="V69" s="7">
        <f t="shared" si="128"/>
        <v>0</v>
      </c>
      <c r="W69" s="7">
        <f t="shared" si="128"/>
        <v>0</v>
      </c>
      <c r="X69" s="7">
        <f t="shared" si="128"/>
        <v>0</v>
      </c>
      <c r="Y69" s="7">
        <f t="shared" si="128"/>
        <v>101484</v>
      </c>
      <c r="Z69" s="7">
        <f t="shared" si="128"/>
        <v>0</v>
      </c>
      <c r="AA69" s="7">
        <f t="shared" ref="AA69:AF69" si="129">AA70+AA71</f>
        <v>0</v>
      </c>
      <c r="AB69" s="7">
        <f t="shared" si="129"/>
        <v>0</v>
      </c>
      <c r="AC69" s="7">
        <f t="shared" si="129"/>
        <v>0</v>
      </c>
      <c r="AD69" s="7">
        <f t="shared" si="129"/>
        <v>0</v>
      </c>
      <c r="AE69" s="7">
        <f t="shared" si="129"/>
        <v>101484</v>
      </c>
      <c r="AF69" s="7">
        <f t="shared" si="129"/>
        <v>0</v>
      </c>
      <c r="AG69" s="7">
        <f t="shared" ref="AG69:AL69" si="130">AG70+AG71</f>
        <v>0</v>
      </c>
      <c r="AH69" s="7">
        <f t="shared" si="130"/>
        <v>0</v>
      </c>
      <c r="AI69" s="7">
        <f t="shared" si="130"/>
        <v>0</v>
      </c>
      <c r="AJ69" s="7">
        <f t="shared" si="130"/>
        <v>0</v>
      </c>
      <c r="AK69" s="7">
        <f t="shared" si="130"/>
        <v>101484</v>
      </c>
      <c r="AL69" s="7">
        <f t="shared" si="130"/>
        <v>0</v>
      </c>
      <c r="AM69" s="7">
        <f t="shared" ref="AM69:AR69" si="131">AM70+AM71</f>
        <v>0</v>
      </c>
      <c r="AN69" s="7">
        <f t="shared" si="131"/>
        <v>0</v>
      </c>
      <c r="AO69" s="7">
        <f t="shared" si="131"/>
        <v>0</v>
      </c>
      <c r="AP69" s="7">
        <f t="shared" si="131"/>
        <v>0</v>
      </c>
      <c r="AQ69" s="7">
        <f t="shared" si="131"/>
        <v>101484</v>
      </c>
      <c r="AR69" s="7">
        <f t="shared" si="131"/>
        <v>0</v>
      </c>
      <c r="AS69" s="7">
        <f t="shared" ref="AS69:AW69" si="132">AS70+AS71</f>
        <v>0</v>
      </c>
      <c r="AT69" s="7">
        <f t="shared" si="132"/>
        <v>0</v>
      </c>
      <c r="AU69" s="7">
        <f t="shared" si="132"/>
        <v>0</v>
      </c>
      <c r="AV69" s="7">
        <f t="shared" si="132"/>
        <v>0</v>
      </c>
      <c r="AW69" s="7">
        <f t="shared" si="132"/>
        <v>101484</v>
      </c>
      <c r="AX69" s="7">
        <f t="shared" ref="AX69:AZ69" si="133">AX70+AX71</f>
        <v>0</v>
      </c>
      <c r="AY69" s="7">
        <f t="shared" si="133"/>
        <v>35726</v>
      </c>
      <c r="AZ69" s="7">
        <f t="shared" si="133"/>
        <v>0</v>
      </c>
      <c r="BA69" s="34">
        <f t="shared" si="37"/>
        <v>35.203578889283037</v>
      </c>
      <c r="BB69" s="34"/>
    </row>
    <row r="70" spans="1:54" ht="20.100000000000001" customHeight="1" x14ac:dyDescent="0.25">
      <c r="A70" s="20" t="s">
        <v>11</v>
      </c>
      <c r="B70" s="18">
        <f t="shared" si="75"/>
        <v>912</v>
      </c>
      <c r="C70" s="18" t="s">
        <v>18</v>
      </c>
      <c r="D70" s="18" t="s">
        <v>19</v>
      </c>
      <c r="E70" s="18" t="s">
        <v>43</v>
      </c>
      <c r="F70" s="18">
        <v>610</v>
      </c>
      <c r="G70" s="7">
        <f>77295+11184</f>
        <v>88479</v>
      </c>
      <c r="H70" s="7"/>
      <c r="I70" s="29"/>
      <c r="J70" s="29"/>
      <c r="K70" s="29"/>
      <c r="L70" s="29"/>
      <c r="M70" s="7">
        <f t="shared" ref="M70:M71" si="134">G70+I70+J70+K70+L70</f>
        <v>88479</v>
      </c>
      <c r="N70" s="7">
        <f t="shared" ref="N70:N71" si="135">H70+L70</f>
        <v>0</v>
      </c>
      <c r="O70" s="30"/>
      <c r="P70" s="30"/>
      <c r="Q70" s="30"/>
      <c r="R70" s="30"/>
      <c r="S70" s="7">
        <f t="shared" ref="S70:S71" si="136">M70+O70+P70+Q70+R70</f>
        <v>88479</v>
      </c>
      <c r="T70" s="7">
        <f t="shared" ref="T70:T71" si="137">N70+R70</f>
        <v>0</v>
      </c>
      <c r="U70" s="30"/>
      <c r="V70" s="30"/>
      <c r="W70" s="30"/>
      <c r="X70" s="30"/>
      <c r="Y70" s="7">
        <f t="shared" ref="Y70:Y71" si="138">S70+U70+V70+W70+X70</f>
        <v>88479</v>
      </c>
      <c r="Z70" s="7">
        <f t="shared" ref="Z70:Z71" si="139">T70+X70</f>
        <v>0</v>
      </c>
      <c r="AA70" s="30"/>
      <c r="AB70" s="30"/>
      <c r="AC70" s="30"/>
      <c r="AD70" s="30"/>
      <c r="AE70" s="7">
        <f t="shared" ref="AE70:AE71" si="140">Y70+AA70+AB70+AC70+AD70</f>
        <v>88479</v>
      </c>
      <c r="AF70" s="7">
        <f t="shared" ref="AF70:AF71" si="141">Z70+AD70</f>
        <v>0</v>
      </c>
      <c r="AG70" s="30"/>
      <c r="AH70" s="30"/>
      <c r="AI70" s="30"/>
      <c r="AJ70" s="30"/>
      <c r="AK70" s="7">
        <f t="shared" ref="AK70:AK71" si="142">AE70+AG70+AH70+AI70+AJ70</f>
        <v>88479</v>
      </c>
      <c r="AL70" s="7">
        <f t="shared" ref="AL70:AL71" si="143">AF70+AJ70</f>
        <v>0</v>
      </c>
      <c r="AM70" s="30"/>
      <c r="AN70" s="30"/>
      <c r="AO70" s="30"/>
      <c r="AP70" s="30"/>
      <c r="AQ70" s="7">
        <f t="shared" ref="AQ70:AQ71" si="144">AK70+AM70+AN70+AO70+AP70</f>
        <v>88479</v>
      </c>
      <c r="AR70" s="7">
        <f t="shared" ref="AR70:AR71" si="145">AL70+AP70</f>
        <v>0</v>
      </c>
      <c r="AS70" s="30"/>
      <c r="AT70" s="30"/>
      <c r="AU70" s="30"/>
      <c r="AV70" s="30"/>
      <c r="AW70" s="7">
        <f t="shared" ref="AW70:AW71" si="146">AQ70+AS70+AT70+AU70+AV70</f>
        <v>88479</v>
      </c>
      <c r="AX70" s="7">
        <f t="shared" ref="AX70:AX71" si="147">AR70+AV70</f>
        <v>0</v>
      </c>
      <c r="AY70" s="7">
        <v>29401</v>
      </c>
      <c r="AZ70" s="29"/>
      <c r="BA70" s="34">
        <f t="shared" si="37"/>
        <v>33.2293538579776</v>
      </c>
      <c r="BB70" s="34"/>
    </row>
    <row r="71" spans="1:54" ht="20.100000000000001" customHeight="1" x14ac:dyDescent="0.25">
      <c r="A71" s="20" t="s">
        <v>21</v>
      </c>
      <c r="B71" s="18">
        <f t="shared" si="75"/>
        <v>912</v>
      </c>
      <c r="C71" s="18" t="s">
        <v>18</v>
      </c>
      <c r="D71" s="18" t="s">
        <v>19</v>
      </c>
      <c r="E71" s="18" t="s">
        <v>43</v>
      </c>
      <c r="F71" s="18" t="s">
        <v>31</v>
      </c>
      <c r="G71" s="7">
        <f>11465+1540</f>
        <v>13005</v>
      </c>
      <c r="H71" s="7"/>
      <c r="I71" s="29"/>
      <c r="J71" s="29"/>
      <c r="K71" s="29"/>
      <c r="L71" s="29"/>
      <c r="M71" s="7">
        <f t="shared" si="134"/>
        <v>13005</v>
      </c>
      <c r="N71" s="7">
        <f t="shared" si="135"/>
        <v>0</v>
      </c>
      <c r="O71" s="30"/>
      <c r="P71" s="30"/>
      <c r="Q71" s="30"/>
      <c r="R71" s="30"/>
      <c r="S71" s="7">
        <f t="shared" si="136"/>
        <v>13005</v>
      </c>
      <c r="T71" s="7">
        <f t="shared" si="137"/>
        <v>0</v>
      </c>
      <c r="U71" s="30"/>
      <c r="V71" s="30"/>
      <c r="W71" s="30"/>
      <c r="X71" s="30"/>
      <c r="Y71" s="7">
        <f t="shared" si="138"/>
        <v>13005</v>
      </c>
      <c r="Z71" s="7">
        <f t="shared" si="139"/>
        <v>0</v>
      </c>
      <c r="AA71" s="30"/>
      <c r="AB71" s="30"/>
      <c r="AC71" s="30"/>
      <c r="AD71" s="30"/>
      <c r="AE71" s="7">
        <f t="shared" si="140"/>
        <v>13005</v>
      </c>
      <c r="AF71" s="7">
        <f t="shared" si="141"/>
        <v>0</v>
      </c>
      <c r="AG71" s="30"/>
      <c r="AH71" s="30"/>
      <c r="AI71" s="30"/>
      <c r="AJ71" s="30"/>
      <c r="AK71" s="7">
        <f t="shared" si="142"/>
        <v>13005</v>
      </c>
      <c r="AL71" s="7">
        <f t="shared" si="143"/>
        <v>0</v>
      </c>
      <c r="AM71" s="30"/>
      <c r="AN71" s="30"/>
      <c r="AO71" s="30"/>
      <c r="AP71" s="30"/>
      <c r="AQ71" s="7">
        <f t="shared" si="144"/>
        <v>13005</v>
      </c>
      <c r="AR71" s="7">
        <f t="shared" si="145"/>
        <v>0</v>
      </c>
      <c r="AS71" s="30"/>
      <c r="AT71" s="30"/>
      <c r="AU71" s="30"/>
      <c r="AV71" s="30"/>
      <c r="AW71" s="7">
        <f t="shared" si="146"/>
        <v>13005</v>
      </c>
      <c r="AX71" s="7">
        <f t="shared" si="147"/>
        <v>0</v>
      </c>
      <c r="AY71" s="7">
        <v>6325</v>
      </c>
      <c r="AZ71" s="29"/>
      <c r="BA71" s="34">
        <f t="shared" si="37"/>
        <v>48.635140330642059</v>
      </c>
      <c r="BB71" s="34"/>
    </row>
    <row r="72" spans="1:54" ht="33" x14ac:dyDescent="0.25">
      <c r="A72" s="17" t="s">
        <v>24</v>
      </c>
      <c r="B72" s="18">
        <f>B70</f>
        <v>912</v>
      </c>
      <c r="C72" s="18" t="s">
        <v>18</v>
      </c>
      <c r="D72" s="18" t="s">
        <v>19</v>
      </c>
      <c r="E72" s="18" t="s">
        <v>44</v>
      </c>
      <c r="F72" s="18"/>
      <c r="G72" s="9">
        <f t="shared" ref="G72:AZ72" si="148">G73</f>
        <v>120262</v>
      </c>
      <c r="H72" s="9">
        <f t="shared" si="148"/>
        <v>0</v>
      </c>
      <c r="I72" s="9">
        <f t="shared" si="148"/>
        <v>0</v>
      </c>
      <c r="J72" s="9">
        <f t="shared" si="148"/>
        <v>0</v>
      </c>
      <c r="K72" s="9">
        <f t="shared" si="148"/>
        <v>0</v>
      </c>
      <c r="L72" s="9">
        <f t="shared" si="148"/>
        <v>0</v>
      </c>
      <c r="M72" s="9">
        <f t="shared" si="148"/>
        <v>120262</v>
      </c>
      <c r="N72" s="9">
        <f t="shared" si="148"/>
        <v>0</v>
      </c>
      <c r="O72" s="9">
        <f t="shared" si="148"/>
        <v>0</v>
      </c>
      <c r="P72" s="9">
        <f t="shared" si="148"/>
        <v>0</v>
      </c>
      <c r="Q72" s="9">
        <f t="shared" si="148"/>
        <v>0</v>
      </c>
      <c r="R72" s="9">
        <f t="shared" si="148"/>
        <v>0</v>
      </c>
      <c r="S72" s="9">
        <f t="shared" si="148"/>
        <v>120262</v>
      </c>
      <c r="T72" s="9">
        <f t="shared" si="148"/>
        <v>0</v>
      </c>
      <c r="U72" s="9">
        <f t="shared" si="148"/>
        <v>0</v>
      </c>
      <c r="V72" s="9">
        <f t="shared" si="148"/>
        <v>0</v>
      </c>
      <c r="W72" s="9">
        <f t="shared" si="148"/>
        <v>0</v>
      </c>
      <c r="X72" s="9">
        <f t="shared" si="148"/>
        <v>0</v>
      </c>
      <c r="Y72" s="9">
        <f t="shared" si="148"/>
        <v>120262</v>
      </c>
      <c r="Z72" s="9">
        <f t="shared" si="148"/>
        <v>0</v>
      </c>
      <c r="AA72" s="9">
        <f t="shared" si="148"/>
        <v>0</v>
      </c>
      <c r="AB72" s="9">
        <f t="shared" si="148"/>
        <v>0</v>
      </c>
      <c r="AC72" s="9">
        <f t="shared" si="148"/>
        <v>0</v>
      </c>
      <c r="AD72" s="9">
        <f t="shared" si="148"/>
        <v>0</v>
      </c>
      <c r="AE72" s="9">
        <f t="shared" si="148"/>
        <v>120262</v>
      </c>
      <c r="AF72" s="9">
        <f t="shared" si="148"/>
        <v>0</v>
      </c>
      <c r="AG72" s="9">
        <f t="shared" si="148"/>
        <v>0</v>
      </c>
      <c r="AH72" s="9">
        <f t="shared" si="148"/>
        <v>0</v>
      </c>
      <c r="AI72" s="9">
        <f t="shared" si="148"/>
        <v>0</v>
      </c>
      <c r="AJ72" s="9">
        <f t="shared" si="148"/>
        <v>0</v>
      </c>
      <c r="AK72" s="9">
        <f t="shared" si="148"/>
        <v>120262</v>
      </c>
      <c r="AL72" s="9">
        <f t="shared" si="148"/>
        <v>0</v>
      </c>
      <c r="AM72" s="9">
        <f t="shared" si="148"/>
        <v>0</v>
      </c>
      <c r="AN72" s="9">
        <f t="shared" si="148"/>
        <v>0</v>
      </c>
      <c r="AO72" s="9">
        <f t="shared" si="148"/>
        <v>0</v>
      </c>
      <c r="AP72" s="9">
        <f t="shared" si="148"/>
        <v>0</v>
      </c>
      <c r="AQ72" s="9">
        <f t="shared" si="148"/>
        <v>120262</v>
      </c>
      <c r="AR72" s="9">
        <f t="shared" si="148"/>
        <v>0</v>
      </c>
      <c r="AS72" s="9">
        <f t="shared" si="148"/>
        <v>0</v>
      </c>
      <c r="AT72" s="9">
        <f t="shared" si="148"/>
        <v>0</v>
      </c>
      <c r="AU72" s="9">
        <f t="shared" si="148"/>
        <v>0</v>
      </c>
      <c r="AV72" s="9">
        <f t="shared" si="148"/>
        <v>0</v>
      </c>
      <c r="AW72" s="9">
        <f t="shared" si="148"/>
        <v>120262</v>
      </c>
      <c r="AX72" s="9">
        <f t="shared" si="148"/>
        <v>0</v>
      </c>
      <c r="AY72" s="9">
        <f t="shared" si="148"/>
        <v>65406</v>
      </c>
      <c r="AZ72" s="9">
        <f t="shared" si="148"/>
        <v>0</v>
      </c>
      <c r="BA72" s="34">
        <f t="shared" si="37"/>
        <v>54.386256672930763</v>
      </c>
      <c r="BB72" s="34"/>
    </row>
    <row r="73" spans="1:54" ht="33" x14ac:dyDescent="0.25">
      <c r="A73" s="17" t="s">
        <v>9</v>
      </c>
      <c r="B73" s="18">
        <f t="shared" si="75"/>
        <v>912</v>
      </c>
      <c r="C73" s="18" t="s">
        <v>18</v>
      </c>
      <c r="D73" s="18" t="s">
        <v>19</v>
      </c>
      <c r="E73" s="18" t="s">
        <v>44</v>
      </c>
      <c r="F73" s="18" t="s">
        <v>10</v>
      </c>
      <c r="G73" s="7">
        <f t="shared" ref="G73" si="149">G74+G75</f>
        <v>120262</v>
      </c>
      <c r="H73" s="7">
        <f t="shared" ref="H73:N73" si="150">H74+H75</f>
        <v>0</v>
      </c>
      <c r="I73" s="7">
        <f t="shared" si="150"/>
        <v>0</v>
      </c>
      <c r="J73" s="7">
        <f t="shared" si="150"/>
        <v>0</v>
      </c>
      <c r="K73" s="7">
        <f t="shared" si="150"/>
        <v>0</v>
      </c>
      <c r="L73" s="7">
        <f t="shared" si="150"/>
        <v>0</v>
      </c>
      <c r="M73" s="7">
        <f t="shared" si="150"/>
        <v>120262</v>
      </c>
      <c r="N73" s="7">
        <f t="shared" si="150"/>
        <v>0</v>
      </c>
      <c r="O73" s="7">
        <f t="shared" ref="O73:T73" si="151">O74+O75</f>
        <v>0</v>
      </c>
      <c r="P73" s="7">
        <f t="shared" si="151"/>
        <v>0</v>
      </c>
      <c r="Q73" s="7">
        <f t="shared" si="151"/>
        <v>0</v>
      </c>
      <c r="R73" s="7">
        <f t="shared" si="151"/>
        <v>0</v>
      </c>
      <c r="S73" s="7">
        <f t="shared" si="151"/>
        <v>120262</v>
      </c>
      <c r="T73" s="7">
        <f t="shared" si="151"/>
        <v>0</v>
      </c>
      <c r="U73" s="7">
        <f t="shared" ref="U73:Z73" si="152">U74+U75</f>
        <v>0</v>
      </c>
      <c r="V73" s="7">
        <f t="shared" si="152"/>
        <v>0</v>
      </c>
      <c r="W73" s="7">
        <f t="shared" si="152"/>
        <v>0</v>
      </c>
      <c r="X73" s="7">
        <f t="shared" si="152"/>
        <v>0</v>
      </c>
      <c r="Y73" s="7">
        <f t="shared" si="152"/>
        <v>120262</v>
      </c>
      <c r="Z73" s="7">
        <f t="shared" si="152"/>
        <v>0</v>
      </c>
      <c r="AA73" s="7">
        <f t="shared" ref="AA73:AF73" si="153">AA74+AA75</f>
        <v>0</v>
      </c>
      <c r="AB73" s="7">
        <f t="shared" si="153"/>
        <v>0</v>
      </c>
      <c r="AC73" s="7">
        <f t="shared" si="153"/>
        <v>0</v>
      </c>
      <c r="AD73" s="7">
        <f t="shared" si="153"/>
        <v>0</v>
      </c>
      <c r="AE73" s="7">
        <f t="shared" si="153"/>
        <v>120262</v>
      </c>
      <c r="AF73" s="7">
        <f t="shared" si="153"/>
        <v>0</v>
      </c>
      <c r="AG73" s="7">
        <f t="shared" ref="AG73:AL73" si="154">AG74+AG75</f>
        <v>0</v>
      </c>
      <c r="AH73" s="7">
        <f t="shared" si="154"/>
        <v>0</v>
      </c>
      <c r="AI73" s="7">
        <f t="shared" si="154"/>
        <v>0</v>
      </c>
      <c r="AJ73" s="7">
        <f t="shared" si="154"/>
        <v>0</v>
      </c>
      <c r="AK73" s="7">
        <f t="shared" si="154"/>
        <v>120262</v>
      </c>
      <c r="AL73" s="7">
        <f t="shared" si="154"/>
        <v>0</v>
      </c>
      <c r="AM73" s="7">
        <f t="shared" ref="AM73:AR73" si="155">AM74+AM75</f>
        <v>0</v>
      </c>
      <c r="AN73" s="7">
        <f t="shared" si="155"/>
        <v>0</v>
      </c>
      <c r="AO73" s="7">
        <f t="shared" si="155"/>
        <v>0</v>
      </c>
      <c r="AP73" s="7">
        <f t="shared" si="155"/>
        <v>0</v>
      </c>
      <c r="AQ73" s="7">
        <f t="shared" si="155"/>
        <v>120262</v>
      </c>
      <c r="AR73" s="7">
        <f t="shared" si="155"/>
        <v>0</v>
      </c>
      <c r="AS73" s="7">
        <f t="shared" ref="AS73:AW73" si="156">AS74+AS75</f>
        <v>0</v>
      </c>
      <c r="AT73" s="7">
        <f t="shared" si="156"/>
        <v>0</v>
      </c>
      <c r="AU73" s="7">
        <f t="shared" si="156"/>
        <v>0</v>
      </c>
      <c r="AV73" s="7">
        <f t="shared" si="156"/>
        <v>0</v>
      </c>
      <c r="AW73" s="7">
        <f t="shared" si="156"/>
        <v>120262</v>
      </c>
      <c r="AX73" s="7">
        <f t="shared" ref="AX73:AZ73" si="157">AX74+AX75</f>
        <v>0</v>
      </c>
      <c r="AY73" s="7">
        <f t="shared" si="157"/>
        <v>65406</v>
      </c>
      <c r="AZ73" s="7">
        <f t="shared" si="157"/>
        <v>0</v>
      </c>
      <c r="BA73" s="34">
        <f t="shared" si="37"/>
        <v>54.386256672930763</v>
      </c>
      <c r="BB73" s="34"/>
    </row>
    <row r="74" spans="1:54" ht="20.100000000000001" customHeight="1" x14ac:dyDescent="0.25">
      <c r="A74" s="20" t="s">
        <v>11</v>
      </c>
      <c r="B74" s="18">
        <f t="shared" si="75"/>
        <v>912</v>
      </c>
      <c r="C74" s="18" t="s">
        <v>18</v>
      </c>
      <c r="D74" s="18" t="s">
        <v>19</v>
      </c>
      <c r="E74" s="18" t="s">
        <v>44</v>
      </c>
      <c r="F74" s="18">
        <v>610</v>
      </c>
      <c r="G74" s="7">
        <f>67078+9645</f>
        <v>76723</v>
      </c>
      <c r="H74" s="7"/>
      <c r="I74" s="29"/>
      <c r="J74" s="29"/>
      <c r="K74" s="29"/>
      <c r="L74" s="29"/>
      <c r="M74" s="7">
        <f>G74+I74+J74+K74+L74</f>
        <v>76723</v>
      </c>
      <c r="N74" s="7">
        <f>H74+L74</f>
        <v>0</v>
      </c>
      <c r="O74" s="30"/>
      <c r="P74" s="30"/>
      <c r="Q74" s="30"/>
      <c r="R74" s="30"/>
      <c r="S74" s="7">
        <f>M74+O74+P74+Q74+R74</f>
        <v>76723</v>
      </c>
      <c r="T74" s="7">
        <f>N74+R74</f>
        <v>0</v>
      </c>
      <c r="U74" s="30"/>
      <c r="V74" s="30"/>
      <c r="W74" s="30"/>
      <c r="X74" s="30"/>
      <c r="Y74" s="7">
        <f>S74+U74+V74+W74+X74</f>
        <v>76723</v>
      </c>
      <c r="Z74" s="7">
        <f>T74+X74</f>
        <v>0</v>
      </c>
      <c r="AA74" s="30"/>
      <c r="AB74" s="30"/>
      <c r="AC74" s="30"/>
      <c r="AD74" s="30"/>
      <c r="AE74" s="7">
        <f>Y74+AA74+AB74+AC74+AD74</f>
        <v>76723</v>
      </c>
      <c r="AF74" s="7">
        <f>Z74+AD74</f>
        <v>0</v>
      </c>
      <c r="AG74" s="30"/>
      <c r="AH74" s="30"/>
      <c r="AI74" s="30"/>
      <c r="AJ74" s="30"/>
      <c r="AK74" s="7">
        <f>AE74+AG74+AH74+AI74+AJ74</f>
        <v>76723</v>
      </c>
      <c r="AL74" s="7">
        <f>AF74+AJ74</f>
        <v>0</v>
      </c>
      <c r="AM74" s="30"/>
      <c r="AN74" s="30"/>
      <c r="AO74" s="30"/>
      <c r="AP74" s="30"/>
      <c r="AQ74" s="7">
        <f>AK74+AM74+AN74+AO74+AP74</f>
        <v>76723</v>
      </c>
      <c r="AR74" s="7">
        <f>AL74+AP74</f>
        <v>0</v>
      </c>
      <c r="AS74" s="30"/>
      <c r="AT74" s="30"/>
      <c r="AU74" s="30"/>
      <c r="AV74" s="30"/>
      <c r="AW74" s="7">
        <f>AQ74+AS74+AT74+AU74+AV74</f>
        <v>76723</v>
      </c>
      <c r="AX74" s="7">
        <f>AR74+AV74</f>
        <v>0</v>
      </c>
      <c r="AY74" s="7">
        <v>41596</v>
      </c>
      <c r="AZ74" s="29"/>
      <c r="BA74" s="34">
        <f t="shared" si="37"/>
        <v>54.21581533568812</v>
      </c>
      <c r="BB74" s="34"/>
    </row>
    <row r="75" spans="1:54" ht="20.100000000000001" customHeight="1" x14ac:dyDescent="0.25">
      <c r="A75" s="20" t="s">
        <v>21</v>
      </c>
      <c r="B75" s="18">
        <f>B74</f>
        <v>912</v>
      </c>
      <c r="C75" s="18" t="s">
        <v>18</v>
      </c>
      <c r="D75" s="18" t="s">
        <v>19</v>
      </c>
      <c r="E75" s="18" t="s">
        <v>44</v>
      </c>
      <c r="F75" s="18">
        <v>620</v>
      </c>
      <c r="G75" s="7">
        <f>38158+5381</f>
        <v>43539</v>
      </c>
      <c r="H75" s="7"/>
      <c r="I75" s="29"/>
      <c r="J75" s="29"/>
      <c r="K75" s="29"/>
      <c r="L75" s="29"/>
      <c r="M75" s="7">
        <f>G75+I75+J75+K75+L75</f>
        <v>43539</v>
      </c>
      <c r="N75" s="7">
        <f>H75+L75</f>
        <v>0</v>
      </c>
      <c r="O75" s="30"/>
      <c r="P75" s="30"/>
      <c r="Q75" s="30"/>
      <c r="R75" s="30"/>
      <c r="S75" s="7">
        <f>M75+O75+P75+Q75+R75</f>
        <v>43539</v>
      </c>
      <c r="T75" s="7">
        <f>N75+R75</f>
        <v>0</v>
      </c>
      <c r="U75" s="30"/>
      <c r="V75" s="30"/>
      <c r="W75" s="30"/>
      <c r="X75" s="30"/>
      <c r="Y75" s="7">
        <f>S75+U75+V75+W75+X75</f>
        <v>43539</v>
      </c>
      <c r="Z75" s="7">
        <f>T75+X75</f>
        <v>0</v>
      </c>
      <c r="AA75" s="30"/>
      <c r="AB75" s="30"/>
      <c r="AC75" s="30"/>
      <c r="AD75" s="30"/>
      <c r="AE75" s="7">
        <f>Y75+AA75+AB75+AC75+AD75</f>
        <v>43539</v>
      </c>
      <c r="AF75" s="7">
        <f>Z75+AD75</f>
        <v>0</v>
      </c>
      <c r="AG75" s="30"/>
      <c r="AH75" s="30"/>
      <c r="AI75" s="30"/>
      <c r="AJ75" s="30"/>
      <c r="AK75" s="7">
        <f>AE75+AG75+AH75+AI75+AJ75</f>
        <v>43539</v>
      </c>
      <c r="AL75" s="7">
        <f>AF75+AJ75</f>
        <v>0</v>
      </c>
      <c r="AM75" s="30"/>
      <c r="AN75" s="30"/>
      <c r="AO75" s="30"/>
      <c r="AP75" s="30"/>
      <c r="AQ75" s="7">
        <f>AK75+AM75+AN75+AO75+AP75</f>
        <v>43539</v>
      </c>
      <c r="AR75" s="7">
        <f>AL75+AP75</f>
        <v>0</v>
      </c>
      <c r="AS75" s="30"/>
      <c r="AT75" s="30"/>
      <c r="AU75" s="30"/>
      <c r="AV75" s="30"/>
      <c r="AW75" s="7">
        <f>AQ75+AS75+AT75+AU75+AV75</f>
        <v>43539</v>
      </c>
      <c r="AX75" s="7">
        <f>AR75+AV75</f>
        <v>0</v>
      </c>
      <c r="AY75" s="7">
        <v>23810</v>
      </c>
      <c r="AZ75" s="29"/>
      <c r="BA75" s="34">
        <f t="shared" si="37"/>
        <v>54.686602815866237</v>
      </c>
      <c r="BB75" s="34"/>
    </row>
    <row r="76" spans="1:54" ht="20.100000000000001" customHeight="1" x14ac:dyDescent="0.25">
      <c r="A76" s="20" t="s">
        <v>12</v>
      </c>
      <c r="B76" s="18">
        <f>B74</f>
        <v>912</v>
      </c>
      <c r="C76" s="18" t="s">
        <v>18</v>
      </c>
      <c r="D76" s="18" t="s">
        <v>19</v>
      </c>
      <c r="E76" s="18" t="s">
        <v>37</v>
      </c>
      <c r="F76" s="18"/>
      <c r="G76" s="7">
        <f t="shared" ref="G76" si="158">G80+G84+G87+G91+G77</f>
        <v>5935</v>
      </c>
      <c r="H76" s="7">
        <f t="shared" ref="H76:N76" si="159">H80+H84+H87+H91+H77</f>
        <v>0</v>
      </c>
      <c r="I76" s="7">
        <f t="shared" si="159"/>
        <v>0</v>
      </c>
      <c r="J76" s="7">
        <f t="shared" si="159"/>
        <v>0</v>
      </c>
      <c r="K76" s="7">
        <f t="shared" si="159"/>
        <v>0</v>
      </c>
      <c r="L76" s="7">
        <f t="shared" si="159"/>
        <v>0</v>
      </c>
      <c r="M76" s="7">
        <f t="shared" si="159"/>
        <v>5935</v>
      </c>
      <c r="N76" s="7">
        <f t="shared" si="159"/>
        <v>0</v>
      </c>
      <c r="O76" s="7">
        <f t="shared" ref="O76:T76" si="160">O80+O84+O87+O91+O77</f>
        <v>0</v>
      </c>
      <c r="P76" s="7">
        <f t="shared" si="160"/>
        <v>0</v>
      </c>
      <c r="Q76" s="7">
        <f t="shared" si="160"/>
        <v>0</v>
      </c>
      <c r="R76" s="7">
        <f t="shared" si="160"/>
        <v>0</v>
      </c>
      <c r="S76" s="7">
        <f t="shared" si="160"/>
        <v>5935</v>
      </c>
      <c r="T76" s="7">
        <f t="shared" si="160"/>
        <v>0</v>
      </c>
      <c r="U76" s="7">
        <f t="shared" ref="U76:Z76" si="161">U80+U84+U87+U91+U77</f>
        <v>-1720</v>
      </c>
      <c r="V76" s="7">
        <f t="shared" si="161"/>
        <v>0</v>
      </c>
      <c r="W76" s="7">
        <f t="shared" si="161"/>
        <v>0</v>
      </c>
      <c r="X76" s="7">
        <f t="shared" si="161"/>
        <v>0</v>
      </c>
      <c r="Y76" s="7">
        <f t="shared" si="161"/>
        <v>4215</v>
      </c>
      <c r="Z76" s="7">
        <f t="shared" si="161"/>
        <v>0</v>
      </c>
      <c r="AA76" s="7">
        <f t="shared" ref="AA76:AF76" si="162">AA80+AA84+AA87+AA91+AA77</f>
        <v>0</v>
      </c>
      <c r="AB76" s="7">
        <f t="shared" si="162"/>
        <v>0</v>
      </c>
      <c r="AC76" s="7">
        <f t="shared" si="162"/>
        <v>0</v>
      </c>
      <c r="AD76" s="7">
        <f t="shared" si="162"/>
        <v>0</v>
      </c>
      <c r="AE76" s="7">
        <f t="shared" si="162"/>
        <v>4215</v>
      </c>
      <c r="AF76" s="7">
        <f t="shared" si="162"/>
        <v>0</v>
      </c>
      <c r="AG76" s="7">
        <f t="shared" ref="AG76:AL76" si="163">AG80+AG84+AG87+AG91+AG77</f>
        <v>0</v>
      </c>
      <c r="AH76" s="7">
        <f t="shared" si="163"/>
        <v>0</v>
      </c>
      <c r="AI76" s="7">
        <f t="shared" si="163"/>
        <v>0</v>
      </c>
      <c r="AJ76" s="7">
        <f t="shared" si="163"/>
        <v>0</v>
      </c>
      <c r="AK76" s="7">
        <f t="shared" si="163"/>
        <v>4215</v>
      </c>
      <c r="AL76" s="7">
        <f t="shared" si="163"/>
        <v>0</v>
      </c>
      <c r="AM76" s="7">
        <f t="shared" ref="AM76:AR76" si="164">AM80+AM84+AM87+AM91+AM77</f>
        <v>0</v>
      </c>
      <c r="AN76" s="7">
        <f t="shared" si="164"/>
        <v>0</v>
      </c>
      <c r="AO76" s="7">
        <f t="shared" si="164"/>
        <v>0</v>
      </c>
      <c r="AP76" s="7">
        <f t="shared" si="164"/>
        <v>0</v>
      </c>
      <c r="AQ76" s="7">
        <f t="shared" si="164"/>
        <v>4215</v>
      </c>
      <c r="AR76" s="7">
        <f t="shared" si="164"/>
        <v>0</v>
      </c>
      <c r="AS76" s="7">
        <f t="shared" ref="AS76:AW76" si="165">AS80+AS84+AS87+AS91+AS77</f>
        <v>0</v>
      </c>
      <c r="AT76" s="7">
        <f t="shared" si="165"/>
        <v>1122</v>
      </c>
      <c r="AU76" s="7">
        <f t="shared" si="165"/>
        <v>0</v>
      </c>
      <c r="AV76" s="7">
        <f t="shared" si="165"/>
        <v>0</v>
      </c>
      <c r="AW76" s="7">
        <f t="shared" si="165"/>
        <v>5337</v>
      </c>
      <c r="AX76" s="7">
        <f t="shared" ref="AX76:AZ76" si="166">AX80+AX84+AX87+AX91+AX77</f>
        <v>0</v>
      </c>
      <c r="AY76" s="7">
        <f t="shared" si="166"/>
        <v>2035</v>
      </c>
      <c r="AZ76" s="7">
        <f t="shared" si="166"/>
        <v>0</v>
      </c>
      <c r="BA76" s="34">
        <f t="shared" si="37"/>
        <v>38.130035600524636</v>
      </c>
      <c r="BB76" s="34"/>
    </row>
    <row r="77" spans="1:54" ht="20.100000000000001" customHeight="1" x14ac:dyDescent="0.25">
      <c r="A77" s="20" t="s">
        <v>73</v>
      </c>
      <c r="B77" s="18">
        <f>B75</f>
        <v>912</v>
      </c>
      <c r="C77" s="18" t="s">
        <v>18</v>
      </c>
      <c r="D77" s="18" t="s">
        <v>19</v>
      </c>
      <c r="E77" s="18" t="s">
        <v>72</v>
      </c>
      <c r="F77" s="18"/>
      <c r="G77" s="7">
        <f t="shared" ref="G77:V78" si="167">G78</f>
        <v>2</v>
      </c>
      <c r="H77" s="7">
        <f t="shared" si="167"/>
        <v>0</v>
      </c>
      <c r="I77" s="7">
        <f t="shared" si="167"/>
        <v>0</v>
      </c>
      <c r="J77" s="7">
        <f t="shared" si="167"/>
        <v>0</v>
      </c>
      <c r="K77" s="7">
        <f t="shared" si="167"/>
        <v>0</v>
      </c>
      <c r="L77" s="7">
        <f t="shared" si="167"/>
        <v>0</v>
      </c>
      <c r="M77" s="7">
        <f t="shared" si="167"/>
        <v>2</v>
      </c>
      <c r="N77" s="7">
        <f t="shared" si="167"/>
        <v>0</v>
      </c>
      <c r="O77" s="7">
        <f t="shared" si="167"/>
        <v>0</v>
      </c>
      <c r="P77" s="7">
        <f t="shared" si="167"/>
        <v>0</v>
      </c>
      <c r="Q77" s="7">
        <f t="shared" si="167"/>
        <v>0</v>
      </c>
      <c r="R77" s="7">
        <f t="shared" si="167"/>
        <v>0</v>
      </c>
      <c r="S77" s="7">
        <f t="shared" si="167"/>
        <v>2</v>
      </c>
      <c r="T77" s="7">
        <f t="shared" si="167"/>
        <v>0</v>
      </c>
      <c r="U77" s="7">
        <f t="shared" si="167"/>
        <v>0</v>
      </c>
      <c r="V77" s="7">
        <f t="shared" si="167"/>
        <v>0</v>
      </c>
      <c r="W77" s="7">
        <f t="shared" ref="U77:AJ78" si="168">W78</f>
        <v>0</v>
      </c>
      <c r="X77" s="7">
        <f t="shared" si="168"/>
        <v>0</v>
      </c>
      <c r="Y77" s="7">
        <f t="shared" si="168"/>
        <v>2</v>
      </c>
      <c r="Z77" s="7">
        <f t="shared" si="168"/>
        <v>0</v>
      </c>
      <c r="AA77" s="7">
        <f t="shared" si="168"/>
        <v>0</v>
      </c>
      <c r="AB77" s="7">
        <f t="shared" si="168"/>
        <v>0</v>
      </c>
      <c r="AC77" s="7">
        <f t="shared" si="168"/>
        <v>0</v>
      </c>
      <c r="AD77" s="7">
        <f t="shared" si="168"/>
        <v>0</v>
      </c>
      <c r="AE77" s="7">
        <f t="shared" si="168"/>
        <v>2</v>
      </c>
      <c r="AF77" s="7">
        <f t="shared" si="168"/>
        <v>0</v>
      </c>
      <c r="AG77" s="7">
        <f t="shared" si="168"/>
        <v>0</v>
      </c>
      <c r="AH77" s="7">
        <f t="shared" si="168"/>
        <v>0</v>
      </c>
      <c r="AI77" s="7">
        <f t="shared" si="168"/>
        <v>0</v>
      </c>
      <c r="AJ77" s="7">
        <f t="shared" si="168"/>
        <v>0</v>
      </c>
      <c r="AK77" s="7">
        <f t="shared" ref="AG77:AV78" si="169">AK78</f>
        <v>2</v>
      </c>
      <c r="AL77" s="7">
        <f t="shared" si="169"/>
        <v>0</v>
      </c>
      <c r="AM77" s="7">
        <f t="shared" si="169"/>
        <v>0</v>
      </c>
      <c r="AN77" s="7">
        <f t="shared" si="169"/>
        <v>0</v>
      </c>
      <c r="AO77" s="7">
        <f t="shared" si="169"/>
        <v>0</v>
      </c>
      <c r="AP77" s="7">
        <f t="shared" si="169"/>
        <v>0</v>
      </c>
      <c r="AQ77" s="7">
        <f t="shared" si="169"/>
        <v>2</v>
      </c>
      <c r="AR77" s="7">
        <f t="shared" si="169"/>
        <v>0</v>
      </c>
      <c r="AS77" s="7">
        <f t="shared" si="169"/>
        <v>0</v>
      </c>
      <c r="AT77" s="7">
        <f t="shared" si="169"/>
        <v>0</v>
      </c>
      <c r="AU77" s="7">
        <f t="shared" si="169"/>
        <v>0</v>
      </c>
      <c r="AV77" s="7">
        <f t="shared" si="169"/>
        <v>0</v>
      </c>
      <c r="AW77" s="7">
        <f t="shared" ref="AS77:AZ78" si="170">AW78</f>
        <v>2</v>
      </c>
      <c r="AX77" s="7">
        <f t="shared" si="170"/>
        <v>0</v>
      </c>
      <c r="AY77" s="7">
        <f t="shared" si="170"/>
        <v>1</v>
      </c>
      <c r="AZ77" s="7">
        <f t="shared" si="170"/>
        <v>0</v>
      </c>
      <c r="BA77" s="34">
        <f t="shared" si="37"/>
        <v>50</v>
      </c>
      <c r="BB77" s="34"/>
    </row>
    <row r="78" spans="1:54" ht="33" x14ac:dyDescent="0.25">
      <c r="A78" s="17" t="s">
        <v>9</v>
      </c>
      <c r="B78" s="18">
        <f>B76</f>
        <v>912</v>
      </c>
      <c r="C78" s="18" t="s">
        <v>18</v>
      </c>
      <c r="D78" s="18" t="s">
        <v>19</v>
      </c>
      <c r="E78" s="18" t="s">
        <v>72</v>
      </c>
      <c r="F78" s="18" t="s">
        <v>10</v>
      </c>
      <c r="G78" s="12">
        <f t="shared" si="167"/>
        <v>2</v>
      </c>
      <c r="H78" s="12">
        <f t="shared" si="167"/>
        <v>0</v>
      </c>
      <c r="I78" s="12">
        <f t="shared" si="167"/>
        <v>0</v>
      </c>
      <c r="J78" s="12">
        <f t="shared" si="167"/>
        <v>0</v>
      </c>
      <c r="K78" s="12">
        <f t="shared" si="167"/>
        <v>0</v>
      </c>
      <c r="L78" s="12">
        <f t="shared" si="167"/>
        <v>0</v>
      </c>
      <c r="M78" s="12">
        <f t="shared" si="167"/>
        <v>2</v>
      </c>
      <c r="N78" s="12">
        <f t="shared" si="167"/>
        <v>0</v>
      </c>
      <c r="O78" s="12">
        <f t="shared" si="167"/>
        <v>0</v>
      </c>
      <c r="P78" s="12">
        <f t="shared" si="167"/>
        <v>0</v>
      </c>
      <c r="Q78" s="12">
        <f t="shared" si="167"/>
        <v>0</v>
      </c>
      <c r="R78" s="12">
        <f t="shared" si="167"/>
        <v>0</v>
      </c>
      <c r="S78" s="12">
        <f t="shared" si="167"/>
        <v>2</v>
      </c>
      <c r="T78" s="12">
        <f t="shared" si="167"/>
        <v>0</v>
      </c>
      <c r="U78" s="12">
        <f t="shared" si="168"/>
        <v>0</v>
      </c>
      <c r="V78" s="12">
        <f t="shared" si="168"/>
        <v>0</v>
      </c>
      <c r="W78" s="12">
        <f t="shared" si="168"/>
        <v>0</v>
      </c>
      <c r="X78" s="12">
        <f t="shared" si="168"/>
        <v>0</v>
      </c>
      <c r="Y78" s="12">
        <f t="shared" si="168"/>
        <v>2</v>
      </c>
      <c r="Z78" s="12">
        <f t="shared" si="168"/>
        <v>0</v>
      </c>
      <c r="AA78" s="12">
        <f t="shared" si="168"/>
        <v>0</v>
      </c>
      <c r="AB78" s="12">
        <f t="shared" si="168"/>
        <v>0</v>
      </c>
      <c r="AC78" s="12">
        <f t="shared" si="168"/>
        <v>0</v>
      </c>
      <c r="AD78" s="12">
        <f t="shared" si="168"/>
        <v>0</v>
      </c>
      <c r="AE78" s="12">
        <f t="shared" si="168"/>
        <v>2</v>
      </c>
      <c r="AF78" s="12">
        <f t="shared" si="168"/>
        <v>0</v>
      </c>
      <c r="AG78" s="12">
        <f t="shared" si="169"/>
        <v>0</v>
      </c>
      <c r="AH78" s="12">
        <f t="shared" si="169"/>
        <v>0</v>
      </c>
      <c r="AI78" s="12">
        <f t="shared" si="169"/>
        <v>0</v>
      </c>
      <c r="AJ78" s="12">
        <f t="shared" si="169"/>
        <v>0</v>
      </c>
      <c r="AK78" s="12">
        <f t="shared" si="169"/>
        <v>2</v>
      </c>
      <c r="AL78" s="12">
        <f t="shared" si="169"/>
        <v>0</v>
      </c>
      <c r="AM78" s="12">
        <f t="shared" si="169"/>
        <v>0</v>
      </c>
      <c r="AN78" s="12">
        <f t="shared" si="169"/>
        <v>0</v>
      </c>
      <c r="AO78" s="12">
        <f t="shared" si="169"/>
        <v>0</v>
      </c>
      <c r="AP78" s="12">
        <f t="shared" si="169"/>
        <v>0</v>
      </c>
      <c r="AQ78" s="12">
        <f t="shared" si="169"/>
        <v>2</v>
      </c>
      <c r="AR78" s="12">
        <f t="shared" si="169"/>
        <v>0</v>
      </c>
      <c r="AS78" s="12">
        <f t="shared" si="170"/>
        <v>0</v>
      </c>
      <c r="AT78" s="12">
        <f t="shared" si="170"/>
        <v>0</v>
      </c>
      <c r="AU78" s="12">
        <f t="shared" si="170"/>
        <v>0</v>
      </c>
      <c r="AV78" s="12">
        <f t="shared" si="170"/>
        <v>0</v>
      </c>
      <c r="AW78" s="12">
        <f t="shared" si="170"/>
        <v>2</v>
      </c>
      <c r="AX78" s="12">
        <f t="shared" si="170"/>
        <v>0</v>
      </c>
      <c r="AY78" s="12">
        <f t="shared" si="170"/>
        <v>1</v>
      </c>
      <c r="AZ78" s="12">
        <f t="shared" si="170"/>
        <v>0</v>
      </c>
      <c r="BA78" s="34">
        <f t="shared" si="37"/>
        <v>50</v>
      </c>
      <c r="BB78" s="34"/>
    </row>
    <row r="79" spans="1:54" ht="20.100000000000001" customHeight="1" x14ac:dyDescent="0.25">
      <c r="A79" s="20" t="s">
        <v>21</v>
      </c>
      <c r="B79" s="18">
        <v>912</v>
      </c>
      <c r="C79" s="18" t="s">
        <v>18</v>
      </c>
      <c r="D79" s="18" t="s">
        <v>19</v>
      </c>
      <c r="E79" s="18" t="s">
        <v>72</v>
      </c>
      <c r="F79" s="18" t="s">
        <v>31</v>
      </c>
      <c r="G79" s="7">
        <v>2</v>
      </c>
      <c r="H79" s="7"/>
      <c r="I79" s="29"/>
      <c r="J79" s="29"/>
      <c r="K79" s="29"/>
      <c r="L79" s="29"/>
      <c r="M79" s="7">
        <f>G79+I79+J79+K79+L79</f>
        <v>2</v>
      </c>
      <c r="N79" s="7">
        <f>H79+L79</f>
        <v>0</v>
      </c>
      <c r="O79" s="30"/>
      <c r="P79" s="30"/>
      <c r="Q79" s="30"/>
      <c r="R79" s="30"/>
      <c r="S79" s="7">
        <f>M79+O79+P79+Q79+R79</f>
        <v>2</v>
      </c>
      <c r="T79" s="7">
        <f>N79+R79</f>
        <v>0</v>
      </c>
      <c r="U79" s="30"/>
      <c r="V79" s="30"/>
      <c r="W79" s="30"/>
      <c r="X79" s="30"/>
      <c r="Y79" s="7">
        <f>S79+U79+V79+W79+X79</f>
        <v>2</v>
      </c>
      <c r="Z79" s="7">
        <f>T79+X79</f>
        <v>0</v>
      </c>
      <c r="AA79" s="30"/>
      <c r="AB79" s="30"/>
      <c r="AC79" s="30"/>
      <c r="AD79" s="30"/>
      <c r="AE79" s="7">
        <f>Y79+AA79+AB79+AC79+AD79</f>
        <v>2</v>
      </c>
      <c r="AF79" s="7">
        <f>Z79+AD79</f>
        <v>0</v>
      </c>
      <c r="AG79" s="30"/>
      <c r="AH79" s="30"/>
      <c r="AI79" s="30"/>
      <c r="AJ79" s="30"/>
      <c r="AK79" s="7">
        <f>AE79+AG79+AH79+AI79+AJ79</f>
        <v>2</v>
      </c>
      <c r="AL79" s="7">
        <f>AF79+AJ79</f>
        <v>0</v>
      </c>
      <c r="AM79" s="30"/>
      <c r="AN79" s="30"/>
      <c r="AO79" s="30"/>
      <c r="AP79" s="30"/>
      <c r="AQ79" s="7">
        <f>AK79+AM79+AN79+AO79+AP79</f>
        <v>2</v>
      </c>
      <c r="AR79" s="7">
        <f>AL79+AP79</f>
        <v>0</v>
      </c>
      <c r="AS79" s="30"/>
      <c r="AT79" s="30"/>
      <c r="AU79" s="30"/>
      <c r="AV79" s="30"/>
      <c r="AW79" s="7">
        <f>AQ79+AS79+AT79+AU79+AV79</f>
        <v>2</v>
      </c>
      <c r="AX79" s="7">
        <f>AR79+AV79</f>
        <v>0</v>
      </c>
      <c r="AY79" s="12">
        <v>1</v>
      </c>
      <c r="AZ79" s="29"/>
      <c r="BA79" s="34">
        <f t="shared" si="37"/>
        <v>50</v>
      </c>
      <c r="BB79" s="34"/>
    </row>
    <row r="80" spans="1:54" ht="20.100000000000001" customHeight="1" x14ac:dyDescent="0.25">
      <c r="A80" s="20" t="s">
        <v>20</v>
      </c>
      <c r="B80" s="18">
        <f>B76</f>
        <v>912</v>
      </c>
      <c r="C80" s="18" t="s">
        <v>18</v>
      </c>
      <c r="D80" s="18" t="s">
        <v>19</v>
      </c>
      <c r="E80" s="18" t="s">
        <v>45</v>
      </c>
      <c r="F80" s="18"/>
      <c r="G80" s="7">
        <f t="shared" ref="G80:AZ80" si="171">G81</f>
        <v>34</v>
      </c>
      <c r="H80" s="7">
        <f t="shared" si="171"/>
        <v>0</v>
      </c>
      <c r="I80" s="7">
        <f t="shared" si="171"/>
        <v>0</v>
      </c>
      <c r="J80" s="7">
        <f t="shared" si="171"/>
        <v>0</v>
      </c>
      <c r="K80" s="7">
        <f t="shared" si="171"/>
        <v>0</v>
      </c>
      <c r="L80" s="7">
        <f t="shared" si="171"/>
        <v>0</v>
      </c>
      <c r="M80" s="7">
        <f t="shared" si="171"/>
        <v>34</v>
      </c>
      <c r="N80" s="7">
        <f t="shared" si="171"/>
        <v>0</v>
      </c>
      <c r="O80" s="7">
        <f t="shared" si="171"/>
        <v>0</v>
      </c>
      <c r="P80" s="7">
        <f t="shared" si="171"/>
        <v>0</v>
      </c>
      <c r="Q80" s="7">
        <f t="shared" si="171"/>
        <v>0</v>
      </c>
      <c r="R80" s="7">
        <f t="shared" si="171"/>
        <v>0</v>
      </c>
      <c r="S80" s="7">
        <f t="shared" si="171"/>
        <v>34</v>
      </c>
      <c r="T80" s="7">
        <f t="shared" si="171"/>
        <v>0</v>
      </c>
      <c r="U80" s="7">
        <f t="shared" si="171"/>
        <v>0</v>
      </c>
      <c r="V80" s="7">
        <f t="shared" si="171"/>
        <v>0</v>
      </c>
      <c r="W80" s="7">
        <f t="shared" si="171"/>
        <v>0</v>
      </c>
      <c r="X80" s="7">
        <f t="shared" si="171"/>
        <v>0</v>
      </c>
      <c r="Y80" s="7">
        <f t="shared" si="171"/>
        <v>34</v>
      </c>
      <c r="Z80" s="7">
        <f t="shared" si="171"/>
        <v>0</v>
      </c>
      <c r="AA80" s="7">
        <f t="shared" si="171"/>
        <v>0</v>
      </c>
      <c r="AB80" s="7">
        <f t="shared" si="171"/>
        <v>0</v>
      </c>
      <c r="AC80" s="7">
        <f t="shared" si="171"/>
        <v>0</v>
      </c>
      <c r="AD80" s="7">
        <f t="shared" si="171"/>
        <v>0</v>
      </c>
      <c r="AE80" s="7">
        <f t="shared" si="171"/>
        <v>34</v>
      </c>
      <c r="AF80" s="7">
        <f t="shared" si="171"/>
        <v>0</v>
      </c>
      <c r="AG80" s="7">
        <f t="shared" si="171"/>
        <v>0</v>
      </c>
      <c r="AH80" s="7">
        <f t="shared" si="171"/>
        <v>0</v>
      </c>
      <c r="AI80" s="7">
        <f t="shared" si="171"/>
        <v>0</v>
      </c>
      <c r="AJ80" s="7">
        <f t="shared" si="171"/>
        <v>0</v>
      </c>
      <c r="AK80" s="7">
        <f t="shared" si="171"/>
        <v>34</v>
      </c>
      <c r="AL80" s="7">
        <f t="shared" si="171"/>
        <v>0</v>
      </c>
      <c r="AM80" s="7">
        <f t="shared" si="171"/>
        <v>0</v>
      </c>
      <c r="AN80" s="7">
        <f t="shared" si="171"/>
        <v>0</v>
      </c>
      <c r="AO80" s="7">
        <f t="shared" si="171"/>
        <v>0</v>
      </c>
      <c r="AP80" s="7">
        <f t="shared" si="171"/>
        <v>0</v>
      </c>
      <c r="AQ80" s="7">
        <f t="shared" si="171"/>
        <v>34</v>
      </c>
      <c r="AR80" s="7">
        <f t="shared" si="171"/>
        <v>0</v>
      </c>
      <c r="AS80" s="7">
        <f t="shared" si="171"/>
        <v>0</v>
      </c>
      <c r="AT80" s="7">
        <f t="shared" si="171"/>
        <v>0</v>
      </c>
      <c r="AU80" s="7">
        <f t="shared" si="171"/>
        <v>0</v>
      </c>
      <c r="AV80" s="7">
        <f t="shared" si="171"/>
        <v>0</v>
      </c>
      <c r="AW80" s="7">
        <f t="shared" si="171"/>
        <v>34</v>
      </c>
      <c r="AX80" s="7">
        <f t="shared" si="171"/>
        <v>0</v>
      </c>
      <c r="AY80" s="7">
        <f t="shared" si="171"/>
        <v>12</v>
      </c>
      <c r="AZ80" s="7">
        <f t="shared" si="171"/>
        <v>0</v>
      </c>
      <c r="BA80" s="34">
        <f t="shared" si="37"/>
        <v>35.294117647058826</v>
      </c>
      <c r="BB80" s="34"/>
    </row>
    <row r="81" spans="1:54" ht="33" x14ac:dyDescent="0.25">
      <c r="A81" s="17" t="s">
        <v>9</v>
      </c>
      <c r="B81" s="18">
        <f t="shared" si="75"/>
        <v>912</v>
      </c>
      <c r="C81" s="18" t="s">
        <v>18</v>
      </c>
      <c r="D81" s="18" t="s">
        <v>19</v>
      </c>
      <c r="E81" s="18" t="s">
        <v>45</v>
      </c>
      <c r="F81" s="18" t="s">
        <v>10</v>
      </c>
      <c r="G81" s="7">
        <f t="shared" ref="G81" si="172">G82+G83</f>
        <v>34</v>
      </c>
      <c r="H81" s="7">
        <f t="shared" ref="H81:N81" si="173">H82+H83</f>
        <v>0</v>
      </c>
      <c r="I81" s="7">
        <f t="shared" si="173"/>
        <v>0</v>
      </c>
      <c r="J81" s="7">
        <f t="shared" si="173"/>
        <v>0</v>
      </c>
      <c r="K81" s="7">
        <f t="shared" si="173"/>
        <v>0</v>
      </c>
      <c r="L81" s="7">
        <f t="shared" si="173"/>
        <v>0</v>
      </c>
      <c r="M81" s="7">
        <f t="shared" si="173"/>
        <v>34</v>
      </c>
      <c r="N81" s="7">
        <f t="shared" si="173"/>
        <v>0</v>
      </c>
      <c r="O81" s="7">
        <f t="shared" ref="O81:T81" si="174">O82+O83</f>
        <v>0</v>
      </c>
      <c r="P81" s="7">
        <f t="shared" si="174"/>
        <v>0</v>
      </c>
      <c r="Q81" s="7">
        <f t="shared" si="174"/>
        <v>0</v>
      </c>
      <c r="R81" s="7">
        <f t="shared" si="174"/>
        <v>0</v>
      </c>
      <c r="S81" s="7">
        <f t="shared" si="174"/>
        <v>34</v>
      </c>
      <c r="T81" s="7">
        <f t="shared" si="174"/>
        <v>0</v>
      </c>
      <c r="U81" s="7">
        <f t="shared" ref="U81:Z81" si="175">U82+U83</f>
        <v>0</v>
      </c>
      <c r="V81" s="7">
        <f t="shared" si="175"/>
        <v>0</v>
      </c>
      <c r="W81" s="7">
        <f t="shared" si="175"/>
        <v>0</v>
      </c>
      <c r="X81" s="7">
        <f t="shared" si="175"/>
        <v>0</v>
      </c>
      <c r="Y81" s="7">
        <f t="shared" si="175"/>
        <v>34</v>
      </c>
      <c r="Z81" s="7">
        <f t="shared" si="175"/>
        <v>0</v>
      </c>
      <c r="AA81" s="7">
        <f t="shared" ref="AA81:AF81" si="176">AA82+AA83</f>
        <v>0</v>
      </c>
      <c r="AB81" s="7">
        <f t="shared" si="176"/>
        <v>0</v>
      </c>
      <c r="AC81" s="7">
        <f t="shared" si="176"/>
        <v>0</v>
      </c>
      <c r="AD81" s="7">
        <f t="shared" si="176"/>
        <v>0</v>
      </c>
      <c r="AE81" s="7">
        <f t="shared" si="176"/>
        <v>34</v>
      </c>
      <c r="AF81" s="7">
        <f t="shared" si="176"/>
        <v>0</v>
      </c>
      <c r="AG81" s="7">
        <f t="shared" ref="AG81:AL81" si="177">AG82+AG83</f>
        <v>0</v>
      </c>
      <c r="AH81" s="7">
        <f t="shared" si="177"/>
        <v>0</v>
      </c>
      <c r="AI81" s="7">
        <f t="shared" si="177"/>
        <v>0</v>
      </c>
      <c r="AJ81" s="7">
        <f t="shared" si="177"/>
        <v>0</v>
      </c>
      <c r="AK81" s="7">
        <f t="shared" si="177"/>
        <v>34</v>
      </c>
      <c r="AL81" s="7">
        <f t="shared" si="177"/>
        <v>0</v>
      </c>
      <c r="AM81" s="7">
        <f t="shared" ref="AM81:AR81" si="178">AM82+AM83</f>
        <v>0</v>
      </c>
      <c r="AN81" s="7">
        <f t="shared" si="178"/>
        <v>0</v>
      </c>
      <c r="AO81" s="7">
        <f t="shared" si="178"/>
        <v>0</v>
      </c>
      <c r="AP81" s="7">
        <f t="shared" si="178"/>
        <v>0</v>
      </c>
      <c r="AQ81" s="7">
        <f t="shared" si="178"/>
        <v>34</v>
      </c>
      <c r="AR81" s="7">
        <f t="shared" si="178"/>
        <v>0</v>
      </c>
      <c r="AS81" s="7">
        <f t="shared" ref="AS81:AW81" si="179">AS82+AS83</f>
        <v>0</v>
      </c>
      <c r="AT81" s="7">
        <f t="shared" si="179"/>
        <v>0</v>
      </c>
      <c r="AU81" s="7">
        <f t="shared" si="179"/>
        <v>0</v>
      </c>
      <c r="AV81" s="7">
        <f t="shared" si="179"/>
        <v>0</v>
      </c>
      <c r="AW81" s="7">
        <f t="shared" si="179"/>
        <v>34</v>
      </c>
      <c r="AX81" s="7">
        <f t="shared" ref="AX81:AZ81" si="180">AX82+AX83</f>
        <v>0</v>
      </c>
      <c r="AY81" s="7">
        <f t="shared" si="180"/>
        <v>12</v>
      </c>
      <c r="AZ81" s="7">
        <f t="shared" si="180"/>
        <v>0</v>
      </c>
      <c r="BA81" s="34">
        <f t="shared" si="37"/>
        <v>35.294117647058826</v>
      </c>
      <c r="BB81" s="34"/>
    </row>
    <row r="82" spans="1:54" ht="20.100000000000001" customHeight="1" x14ac:dyDescent="0.25">
      <c r="A82" s="20" t="s">
        <v>11</v>
      </c>
      <c r="B82" s="18">
        <f t="shared" si="75"/>
        <v>912</v>
      </c>
      <c r="C82" s="18" t="s">
        <v>18</v>
      </c>
      <c r="D82" s="18" t="s">
        <v>19</v>
      </c>
      <c r="E82" s="18" t="s">
        <v>45</v>
      </c>
      <c r="F82" s="18">
        <v>610</v>
      </c>
      <c r="G82" s="7">
        <v>15</v>
      </c>
      <c r="H82" s="7"/>
      <c r="I82" s="29"/>
      <c r="J82" s="29"/>
      <c r="K82" s="29"/>
      <c r="L82" s="29"/>
      <c r="M82" s="7">
        <f t="shared" ref="M82:M83" si="181">G82+I82+J82+K82+L82</f>
        <v>15</v>
      </c>
      <c r="N82" s="7">
        <f t="shared" ref="N82:N83" si="182">H82+L82</f>
        <v>0</v>
      </c>
      <c r="O82" s="30"/>
      <c r="P82" s="30"/>
      <c r="Q82" s="30"/>
      <c r="R82" s="30"/>
      <c r="S82" s="7">
        <f t="shared" ref="S82:S83" si="183">M82+O82+P82+Q82+R82</f>
        <v>15</v>
      </c>
      <c r="T82" s="7">
        <f t="shared" ref="T82:T83" si="184">N82+R82</f>
        <v>0</v>
      </c>
      <c r="U82" s="30"/>
      <c r="V82" s="30"/>
      <c r="W82" s="30"/>
      <c r="X82" s="30"/>
      <c r="Y82" s="7">
        <f t="shared" ref="Y82:Y83" si="185">S82+U82+V82+W82+X82</f>
        <v>15</v>
      </c>
      <c r="Z82" s="7">
        <f t="shared" ref="Z82:Z83" si="186">T82+X82</f>
        <v>0</v>
      </c>
      <c r="AA82" s="30"/>
      <c r="AB82" s="30"/>
      <c r="AC82" s="30"/>
      <c r="AD82" s="30"/>
      <c r="AE82" s="7">
        <f t="shared" ref="AE82:AE83" si="187">Y82+AA82+AB82+AC82+AD82</f>
        <v>15</v>
      </c>
      <c r="AF82" s="7">
        <f t="shared" ref="AF82:AF83" si="188">Z82+AD82</f>
        <v>0</v>
      </c>
      <c r="AG82" s="30"/>
      <c r="AH82" s="30"/>
      <c r="AI82" s="30"/>
      <c r="AJ82" s="30"/>
      <c r="AK82" s="7">
        <f t="shared" ref="AK82:AK83" si="189">AE82+AG82+AH82+AI82+AJ82</f>
        <v>15</v>
      </c>
      <c r="AL82" s="7">
        <f t="shared" ref="AL82:AL83" si="190">AF82+AJ82</f>
        <v>0</v>
      </c>
      <c r="AM82" s="30"/>
      <c r="AN82" s="30"/>
      <c r="AO82" s="30"/>
      <c r="AP82" s="30"/>
      <c r="AQ82" s="7">
        <f t="shared" ref="AQ82:AQ83" si="191">AK82+AM82+AN82+AO82+AP82</f>
        <v>15</v>
      </c>
      <c r="AR82" s="7">
        <f t="shared" ref="AR82:AR83" si="192">AL82+AP82</f>
        <v>0</v>
      </c>
      <c r="AS82" s="30"/>
      <c r="AT82" s="30"/>
      <c r="AU82" s="30"/>
      <c r="AV82" s="30"/>
      <c r="AW82" s="7">
        <f t="shared" ref="AW82:AW83" si="193">AQ82+AS82+AT82+AU82+AV82</f>
        <v>15</v>
      </c>
      <c r="AX82" s="7">
        <f t="shared" ref="AX82:AX83" si="194">AR82+AV82</f>
        <v>0</v>
      </c>
      <c r="AY82" s="7">
        <v>3</v>
      </c>
      <c r="AZ82" s="29"/>
      <c r="BA82" s="34">
        <f t="shared" si="37"/>
        <v>20</v>
      </c>
      <c r="BB82" s="34"/>
    </row>
    <row r="83" spans="1:54" ht="20.100000000000001" customHeight="1" x14ac:dyDescent="0.25">
      <c r="A83" s="20" t="s">
        <v>21</v>
      </c>
      <c r="B83" s="18">
        <f>B82</f>
        <v>912</v>
      </c>
      <c r="C83" s="18" t="s">
        <v>18</v>
      </c>
      <c r="D83" s="18" t="s">
        <v>19</v>
      </c>
      <c r="E83" s="18" t="s">
        <v>45</v>
      </c>
      <c r="F83" s="18">
        <v>620</v>
      </c>
      <c r="G83" s="7">
        <v>19</v>
      </c>
      <c r="H83" s="7"/>
      <c r="I83" s="29"/>
      <c r="J83" s="29"/>
      <c r="K83" s="29"/>
      <c r="L83" s="29"/>
      <c r="M83" s="7">
        <f t="shared" si="181"/>
        <v>19</v>
      </c>
      <c r="N83" s="7">
        <f t="shared" si="182"/>
        <v>0</v>
      </c>
      <c r="O83" s="30"/>
      <c r="P83" s="30"/>
      <c r="Q83" s="30"/>
      <c r="R83" s="30"/>
      <c r="S83" s="7">
        <f t="shared" si="183"/>
        <v>19</v>
      </c>
      <c r="T83" s="7">
        <f t="shared" si="184"/>
        <v>0</v>
      </c>
      <c r="U83" s="30"/>
      <c r="V83" s="30"/>
      <c r="W83" s="30"/>
      <c r="X83" s="30"/>
      <c r="Y83" s="7">
        <f t="shared" si="185"/>
        <v>19</v>
      </c>
      <c r="Z83" s="7">
        <f t="shared" si="186"/>
        <v>0</v>
      </c>
      <c r="AA83" s="30"/>
      <c r="AB83" s="30"/>
      <c r="AC83" s="30"/>
      <c r="AD83" s="30"/>
      <c r="AE83" s="7">
        <f t="shared" si="187"/>
        <v>19</v>
      </c>
      <c r="AF83" s="7">
        <f t="shared" si="188"/>
        <v>0</v>
      </c>
      <c r="AG83" s="30"/>
      <c r="AH83" s="30"/>
      <c r="AI83" s="30"/>
      <c r="AJ83" s="30"/>
      <c r="AK83" s="7">
        <f t="shared" si="189"/>
        <v>19</v>
      </c>
      <c r="AL83" s="7">
        <f t="shared" si="190"/>
        <v>0</v>
      </c>
      <c r="AM83" s="30"/>
      <c r="AN83" s="30"/>
      <c r="AO83" s="30"/>
      <c r="AP83" s="30"/>
      <c r="AQ83" s="7">
        <f t="shared" si="191"/>
        <v>19</v>
      </c>
      <c r="AR83" s="7">
        <f t="shared" si="192"/>
        <v>0</v>
      </c>
      <c r="AS83" s="30"/>
      <c r="AT83" s="30"/>
      <c r="AU83" s="30"/>
      <c r="AV83" s="30"/>
      <c r="AW83" s="7">
        <f t="shared" si="193"/>
        <v>19</v>
      </c>
      <c r="AX83" s="7">
        <f t="shared" si="194"/>
        <v>0</v>
      </c>
      <c r="AY83" s="7">
        <v>9</v>
      </c>
      <c r="AZ83" s="29"/>
      <c r="BA83" s="34">
        <f t="shared" ref="BA83:BA146" si="195">AY83/AW83*100</f>
        <v>47.368421052631575</v>
      </c>
      <c r="BB83" s="34"/>
    </row>
    <row r="84" spans="1:54" ht="20.100000000000001" customHeight="1" x14ac:dyDescent="0.25">
      <c r="A84" s="20" t="s">
        <v>22</v>
      </c>
      <c r="B84" s="18">
        <f>B82</f>
        <v>912</v>
      </c>
      <c r="C84" s="18" t="s">
        <v>18</v>
      </c>
      <c r="D84" s="18" t="s">
        <v>19</v>
      </c>
      <c r="E84" s="18" t="s">
        <v>46</v>
      </c>
      <c r="F84" s="18"/>
      <c r="G84" s="7">
        <f t="shared" ref="G84:V85" si="196">G85</f>
        <v>1806</v>
      </c>
      <c r="H84" s="7">
        <f t="shared" si="196"/>
        <v>0</v>
      </c>
      <c r="I84" s="7">
        <f t="shared" si="196"/>
        <v>0</v>
      </c>
      <c r="J84" s="7">
        <f t="shared" si="196"/>
        <v>0</v>
      </c>
      <c r="K84" s="7">
        <f t="shared" si="196"/>
        <v>0</v>
      </c>
      <c r="L84" s="7">
        <f t="shared" si="196"/>
        <v>0</v>
      </c>
      <c r="M84" s="7">
        <f t="shared" si="196"/>
        <v>1806</v>
      </c>
      <c r="N84" s="7">
        <f t="shared" si="196"/>
        <v>0</v>
      </c>
      <c r="O84" s="7">
        <f t="shared" si="196"/>
        <v>0</v>
      </c>
      <c r="P84" s="7">
        <f t="shared" si="196"/>
        <v>0</v>
      </c>
      <c r="Q84" s="7">
        <f t="shared" si="196"/>
        <v>0</v>
      </c>
      <c r="R84" s="7">
        <f t="shared" si="196"/>
        <v>0</v>
      </c>
      <c r="S84" s="7">
        <f t="shared" si="196"/>
        <v>1806</v>
      </c>
      <c r="T84" s="7">
        <f t="shared" si="196"/>
        <v>0</v>
      </c>
      <c r="U84" s="7">
        <f t="shared" si="196"/>
        <v>-813</v>
      </c>
      <c r="V84" s="7">
        <f t="shared" si="196"/>
        <v>0</v>
      </c>
      <c r="W84" s="7">
        <f t="shared" ref="U84:AJ85" si="197">W85</f>
        <v>0</v>
      </c>
      <c r="X84" s="7">
        <f t="shared" si="197"/>
        <v>0</v>
      </c>
      <c r="Y84" s="7">
        <f t="shared" si="197"/>
        <v>993</v>
      </c>
      <c r="Z84" s="7">
        <f t="shared" si="197"/>
        <v>0</v>
      </c>
      <c r="AA84" s="7">
        <f t="shared" si="197"/>
        <v>0</v>
      </c>
      <c r="AB84" s="7">
        <f t="shared" si="197"/>
        <v>0</v>
      </c>
      <c r="AC84" s="7">
        <f t="shared" si="197"/>
        <v>0</v>
      </c>
      <c r="AD84" s="7">
        <f t="shared" si="197"/>
        <v>0</v>
      </c>
      <c r="AE84" s="7">
        <f t="shared" si="197"/>
        <v>993</v>
      </c>
      <c r="AF84" s="7">
        <f t="shared" si="197"/>
        <v>0</v>
      </c>
      <c r="AG84" s="7">
        <f t="shared" si="197"/>
        <v>0</v>
      </c>
      <c r="AH84" s="7">
        <f t="shared" si="197"/>
        <v>0</v>
      </c>
      <c r="AI84" s="7">
        <f t="shared" si="197"/>
        <v>0</v>
      </c>
      <c r="AJ84" s="7">
        <f t="shared" si="197"/>
        <v>0</v>
      </c>
      <c r="AK84" s="7">
        <f t="shared" ref="AG84:AV85" si="198">AK85</f>
        <v>993</v>
      </c>
      <c r="AL84" s="7">
        <f t="shared" si="198"/>
        <v>0</v>
      </c>
      <c r="AM84" s="7">
        <f t="shared" si="198"/>
        <v>0</v>
      </c>
      <c r="AN84" s="7">
        <f t="shared" si="198"/>
        <v>0</v>
      </c>
      <c r="AO84" s="7">
        <f t="shared" si="198"/>
        <v>0</v>
      </c>
      <c r="AP84" s="7">
        <f t="shared" si="198"/>
        <v>0</v>
      </c>
      <c r="AQ84" s="7">
        <f t="shared" si="198"/>
        <v>993</v>
      </c>
      <c r="AR84" s="7">
        <f t="shared" si="198"/>
        <v>0</v>
      </c>
      <c r="AS84" s="7">
        <f t="shared" si="198"/>
        <v>0</v>
      </c>
      <c r="AT84" s="7">
        <f t="shared" si="198"/>
        <v>0</v>
      </c>
      <c r="AU84" s="7">
        <f t="shared" si="198"/>
        <v>0</v>
      </c>
      <c r="AV84" s="7">
        <f t="shared" si="198"/>
        <v>0</v>
      </c>
      <c r="AW84" s="7">
        <f t="shared" ref="AS84:AZ85" si="199">AW85</f>
        <v>993</v>
      </c>
      <c r="AX84" s="7">
        <f t="shared" si="199"/>
        <v>0</v>
      </c>
      <c r="AY84" s="7">
        <f t="shared" si="199"/>
        <v>597</v>
      </c>
      <c r="AZ84" s="7">
        <f t="shared" si="199"/>
        <v>0</v>
      </c>
      <c r="BA84" s="34">
        <f t="shared" si="195"/>
        <v>60.120845921450147</v>
      </c>
      <c r="BB84" s="34"/>
    </row>
    <row r="85" spans="1:54" ht="33" x14ac:dyDescent="0.25">
      <c r="A85" s="17" t="s">
        <v>9</v>
      </c>
      <c r="B85" s="18">
        <f t="shared" si="75"/>
        <v>912</v>
      </c>
      <c r="C85" s="18" t="s">
        <v>18</v>
      </c>
      <c r="D85" s="18" t="s">
        <v>19</v>
      </c>
      <c r="E85" s="18" t="s">
        <v>46</v>
      </c>
      <c r="F85" s="18" t="s">
        <v>10</v>
      </c>
      <c r="G85" s="7">
        <f t="shared" si="196"/>
        <v>1806</v>
      </c>
      <c r="H85" s="7">
        <f t="shared" si="196"/>
        <v>0</v>
      </c>
      <c r="I85" s="7">
        <f t="shared" si="196"/>
        <v>0</v>
      </c>
      <c r="J85" s="7">
        <f t="shared" si="196"/>
        <v>0</v>
      </c>
      <c r="K85" s="7">
        <f t="shared" si="196"/>
        <v>0</v>
      </c>
      <c r="L85" s="7">
        <f t="shared" si="196"/>
        <v>0</v>
      </c>
      <c r="M85" s="7">
        <f t="shared" si="196"/>
        <v>1806</v>
      </c>
      <c r="N85" s="7">
        <f t="shared" si="196"/>
        <v>0</v>
      </c>
      <c r="O85" s="7">
        <f t="shared" si="196"/>
        <v>0</v>
      </c>
      <c r="P85" s="7">
        <f t="shared" si="196"/>
        <v>0</v>
      </c>
      <c r="Q85" s="7">
        <f t="shared" si="196"/>
        <v>0</v>
      </c>
      <c r="R85" s="7">
        <f t="shared" si="196"/>
        <v>0</v>
      </c>
      <c r="S85" s="7">
        <f t="shared" si="196"/>
        <v>1806</v>
      </c>
      <c r="T85" s="7">
        <f t="shared" si="196"/>
        <v>0</v>
      </c>
      <c r="U85" s="7">
        <f t="shared" si="197"/>
        <v>-813</v>
      </c>
      <c r="V85" s="7">
        <f t="shared" si="197"/>
        <v>0</v>
      </c>
      <c r="W85" s="7">
        <f t="shared" si="197"/>
        <v>0</v>
      </c>
      <c r="X85" s="7">
        <f t="shared" si="197"/>
        <v>0</v>
      </c>
      <c r="Y85" s="7">
        <f t="shared" si="197"/>
        <v>993</v>
      </c>
      <c r="Z85" s="7">
        <f t="shared" si="197"/>
        <v>0</v>
      </c>
      <c r="AA85" s="7">
        <f t="shared" si="197"/>
        <v>0</v>
      </c>
      <c r="AB85" s="7">
        <f t="shared" si="197"/>
        <v>0</v>
      </c>
      <c r="AC85" s="7">
        <f t="shared" si="197"/>
        <v>0</v>
      </c>
      <c r="AD85" s="7">
        <f t="shared" si="197"/>
        <v>0</v>
      </c>
      <c r="AE85" s="7">
        <f t="shared" si="197"/>
        <v>993</v>
      </c>
      <c r="AF85" s="7">
        <f t="shared" si="197"/>
        <v>0</v>
      </c>
      <c r="AG85" s="7">
        <f t="shared" si="198"/>
        <v>0</v>
      </c>
      <c r="AH85" s="7">
        <f t="shared" si="198"/>
        <v>0</v>
      </c>
      <c r="AI85" s="7">
        <f t="shared" si="198"/>
        <v>0</v>
      </c>
      <c r="AJ85" s="7">
        <f t="shared" si="198"/>
        <v>0</v>
      </c>
      <c r="AK85" s="7">
        <f t="shared" si="198"/>
        <v>993</v>
      </c>
      <c r="AL85" s="7">
        <f t="shared" si="198"/>
        <v>0</v>
      </c>
      <c r="AM85" s="7">
        <f t="shared" si="198"/>
        <v>0</v>
      </c>
      <c r="AN85" s="7">
        <f t="shared" si="198"/>
        <v>0</v>
      </c>
      <c r="AO85" s="7">
        <f t="shared" si="198"/>
        <v>0</v>
      </c>
      <c r="AP85" s="7">
        <f t="shared" si="198"/>
        <v>0</v>
      </c>
      <c r="AQ85" s="7">
        <f t="shared" si="198"/>
        <v>993</v>
      </c>
      <c r="AR85" s="7">
        <f t="shared" si="198"/>
        <v>0</v>
      </c>
      <c r="AS85" s="7">
        <f t="shared" si="199"/>
        <v>0</v>
      </c>
      <c r="AT85" s="7">
        <f t="shared" si="199"/>
        <v>0</v>
      </c>
      <c r="AU85" s="7">
        <f t="shared" si="199"/>
        <v>0</v>
      </c>
      <c r="AV85" s="7">
        <f t="shared" si="199"/>
        <v>0</v>
      </c>
      <c r="AW85" s="7">
        <f t="shared" si="199"/>
        <v>993</v>
      </c>
      <c r="AX85" s="7">
        <f t="shared" si="199"/>
        <v>0</v>
      </c>
      <c r="AY85" s="7">
        <f t="shared" si="199"/>
        <v>597</v>
      </c>
      <c r="AZ85" s="7">
        <f t="shared" si="199"/>
        <v>0</v>
      </c>
      <c r="BA85" s="34">
        <f t="shared" si="195"/>
        <v>60.120845921450147</v>
      </c>
      <c r="BB85" s="34"/>
    </row>
    <row r="86" spans="1:54" ht="20.100000000000001" customHeight="1" x14ac:dyDescent="0.25">
      <c r="A86" s="20" t="s">
        <v>11</v>
      </c>
      <c r="B86" s="18">
        <f t="shared" si="75"/>
        <v>912</v>
      </c>
      <c r="C86" s="18" t="s">
        <v>18</v>
      </c>
      <c r="D86" s="18" t="s">
        <v>19</v>
      </c>
      <c r="E86" s="18" t="s">
        <v>46</v>
      </c>
      <c r="F86" s="18">
        <v>610</v>
      </c>
      <c r="G86" s="7">
        <v>1806</v>
      </c>
      <c r="H86" s="7"/>
      <c r="I86" s="29"/>
      <c r="J86" s="29"/>
      <c r="K86" s="29"/>
      <c r="L86" s="29"/>
      <c r="M86" s="7">
        <f>G86+I86+J86+K86+L86</f>
        <v>1806</v>
      </c>
      <c r="N86" s="7">
        <f>H86+L86</f>
        <v>0</v>
      </c>
      <c r="O86" s="30"/>
      <c r="P86" s="30"/>
      <c r="Q86" s="30"/>
      <c r="R86" s="30"/>
      <c r="S86" s="7">
        <f>M86+O86+P86+Q86+R86</f>
        <v>1806</v>
      </c>
      <c r="T86" s="7">
        <f>N86+R86</f>
        <v>0</v>
      </c>
      <c r="U86" s="7">
        <v>-813</v>
      </c>
      <c r="V86" s="30"/>
      <c r="W86" s="30"/>
      <c r="X86" s="30"/>
      <c r="Y86" s="7">
        <f>S86+U86+V86+W86+X86</f>
        <v>993</v>
      </c>
      <c r="Z86" s="7">
        <f>T86+X86</f>
        <v>0</v>
      </c>
      <c r="AA86" s="7"/>
      <c r="AB86" s="30"/>
      <c r="AC86" s="30"/>
      <c r="AD86" s="30"/>
      <c r="AE86" s="7">
        <f>Y86+AA86+AB86+AC86+AD86</f>
        <v>993</v>
      </c>
      <c r="AF86" s="7">
        <f>Z86+AD86</f>
        <v>0</v>
      </c>
      <c r="AG86" s="7"/>
      <c r="AH86" s="30"/>
      <c r="AI86" s="30"/>
      <c r="AJ86" s="30"/>
      <c r="AK86" s="7">
        <f>AE86+AG86+AH86+AI86+AJ86</f>
        <v>993</v>
      </c>
      <c r="AL86" s="7">
        <f>AF86+AJ86</f>
        <v>0</v>
      </c>
      <c r="AM86" s="7"/>
      <c r="AN86" s="30"/>
      <c r="AO86" s="30"/>
      <c r="AP86" s="30"/>
      <c r="AQ86" s="7">
        <f>AK86+AM86+AN86+AO86+AP86</f>
        <v>993</v>
      </c>
      <c r="AR86" s="7">
        <f>AL86+AP86</f>
        <v>0</v>
      </c>
      <c r="AS86" s="7"/>
      <c r="AT86" s="30"/>
      <c r="AU86" s="30"/>
      <c r="AV86" s="30"/>
      <c r="AW86" s="7">
        <f>AQ86+AS86+AT86+AU86+AV86</f>
        <v>993</v>
      </c>
      <c r="AX86" s="7">
        <f>AR86+AV86</f>
        <v>0</v>
      </c>
      <c r="AY86" s="7">
        <v>597</v>
      </c>
      <c r="AZ86" s="29"/>
      <c r="BA86" s="34">
        <f t="shared" si="195"/>
        <v>60.120845921450147</v>
      </c>
      <c r="BB86" s="34"/>
    </row>
    <row r="87" spans="1:54" ht="20.100000000000001" customHeight="1" x14ac:dyDescent="0.25">
      <c r="A87" s="20" t="s">
        <v>23</v>
      </c>
      <c r="B87" s="18">
        <f t="shared" si="75"/>
        <v>912</v>
      </c>
      <c r="C87" s="18" t="s">
        <v>18</v>
      </c>
      <c r="D87" s="18" t="s">
        <v>19</v>
      </c>
      <c r="E87" s="18" t="s">
        <v>47</v>
      </c>
      <c r="F87" s="18"/>
      <c r="G87" s="7">
        <f t="shared" ref="G87:AZ87" si="200">G88</f>
        <v>1986</v>
      </c>
      <c r="H87" s="7">
        <f t="shared" si="200"/>
        <v>0</v>
      </c>
      <c r="I87" s="7">
        <f t="shared" si="200"/>
        <v>0</v>
      </c>
      <c r="J87" s="7">
        <f t="shared" si="200"/>
        <v>0</v>
      </c>
      <c r="K87" s="7">
        <f t="shared" si="200"/>
        <v>0</v>
      </c>
      <c r="L87" s="7">
        <f t="shared" si="200"/>
        <v>0</v>
      </c>
      <c r="M87" s="7">
        <f t="shared" si="200"/>
        <v>1986</v>
      </c>
      <c r="N87" s="7">
        <f t="shared" si="200"/>
        <v>0</v>
      </c>
      <c r="O87" s="7">
        <f t="shared" si="200"/>
        <v>0</v>
      </c>
      <c r="P87" s="7">
        <f t="shared" si="200"/>
        <v>0</v>
      </c>
      <c r="Q87" s="7">
        <f t="shared" si="200"/>
        <v>0</v>
      </c>
      <c r="R87" s="7">
        <f t="shared" si="200"/>
        <v>0</v>
      </c>
      <c r="S87" s="7">
        <f t="shared" si="200"/>
        <v>1986</v>
      </c>
      <c r="T87" s="7">
        <f t="shared" si="200"/>
        <v>0</v>
      </c>
      <c r="U87" s="7">
        <f t="shared" si="200"/>
        <v>0</v>
      </c>
      <c r="V87" s="7">
        <f t="shared" si="200"/>
        <v>0</v>
      </c>
      <c r="W87" s="7">
        <f t="shared" si="200"/>
        <v>0</v>
      </c>
      <c r="X87" s="7">
        <f t="shared" si="200"/>
        <v>0</v>
      </c>
      <c r="Y87" s="7">
        <f t="shared" si="200"/>
        <v>1986</v>
      </c>
      <c r="Z87" s="7">
        <f t="shared" si="200"/>
        <v>0</v>
      </c>
      <c r="AA87" s="7">
        <f t="shared" si="200"/>
        <v>0</v>
      </c>
      <c r="AB87" s="7">
        <f t="shared" si="200"/>
        <v>0</v>
      </c>
      <c r="AC87" s="7">
        <f t="shared" si="200"/>
        <v>0</v>
      </c>
      <c r="AD87" s="7">
        <f t="shared" si="200"/>
        <v>0</v>
      </c>
      <c r="AE87" s="7">
        <f t="shared" si="200"/>
        <v>1986</v>
      </c>
      <c r="AF87" s="7">
        <f t="shared" si="200"/>
        <v>0</v>
      </c>
      <c r="AG87" s="7">
        <f t="shared" si="200"/>
        <v>0</v>
      </c>
      <c r="AH87" s="7">
        <f t="shared" si="200"/>
        <v>0</v>
      </c>
      <c r="AI87" s="7">
        <f t="shared" si="200"/>
        <v>0</v>
      </c>
      <c r="AJ87" s="7">
        <f t="shared" si="200"/>
        <v>0</v>
      </c>
      <c r="AK87" s="7">
        <f t="shared" si="200"/>
        <v>1986</v>
      </c>
      <c r="AL87" s="7">
        <f t="shared" si="200"/>
        <v>0</v>
      </c>
      <c r="AM87" s="7">
        <f t="shared" si="200"/>
        <v>0</v>
      </c>
      <c r="AN87" s="7">
        <f t="shared" si="200"/>
        <v>0</v>
      </c>
      <c r="AO87" s="7">
        <f t="shared" si="200"/>
        <v>0</v>
      </c>
      <c r="AP87" s="7">
        <f t="shared" si="200"/>
        <v>0</v>
      </c>
      <c r="AQ87" s="7">
        <f t="shared" si="200"/>
        <v>1986</v>
      </c>
      <c r="AR87" s="7">
        <f t="shared" si="200"/>
        <v>0</v>
      </c>
      <c r="AS87" s="7">
        <f t="shared" si="200"/>
        <v>0</v>
      </c>
      <c r="AT87" s="7">
        <f t="shared" si="200"/>
        <v>1122</v>
      </c>
      <c r="AU87" s="7">
        <f t="shared" si="200"/>
        <v>0</v>
      </c>
      <c r="AV87" s="7">
        <f t="shared" si="200"/>
        <v>0</v>
      </c>
      <c r="AW87" s="7">
        <f t="shared" si="200"/>
        <v>3108</v>
      </c>
      <c r="AX87" s="7">
        <f t="shared" si="200"/>
        <v>0</v>
      </c>
      <c r="AY87" s="7">
        <f t="shared" si="200"/>
        <v>1100</v>
      </c>
      <c r="AZ87" s="7">
        <f t="shared" si="200"/>
        <v>0</v>
      </c>
      <c r="BA87" s="34">
        <f t="shared" si="195"/>
        <v>35.392535392535393</v>
      </c>
      <c r="BB87" s="34"/>
    </row>
    <row r="88" spans="1:54" ht="33" x14ac:dyDescent="0.25">
      <c r="A88" s="17" t="s">
        <v>9</v>
      </c>
      <c r="B88" s="18">
        <f t="shared" si="75"/>
        <v>912</v>
      </c>
      <c r="C88" s="18" t="s">
        <v>18</v>
      </c>
      <c r="D88" s="18" t="s">
        <v>19</v>
      </c>
      <c r="E88" s="18" t="s">
        <v>47</v>
      </c>
      <c r="F88" s="18" t="s">
        <v>10</v>
      </c>
      <c r="G88" s="7">
        <f>G89+G90</f>
        <v>1986</v>
      </c>
      <c r="H88" s="7">
        <f t="shared" ref="H88:N88" si="201">H89+H90</f>
        <v>0</v>
      </c>
      <c r="I88" s="7">
        <f t="shared" si="201"/>
        <v>0</v>
      </c>
      <c r="J88" s="7">
        <f t="shared" si="201"/>
        <v>0</v>
      </c>
      <c r="K88" s="7">
        <f t="shared" si="201"/>
        <v>0</v>
      </c>
      <c r="L88" s="7">
        <f t="shared" si="201"/>
        <v>0</v>
      </c>
      <c r="M88" s="7">
        <f t="shared" si="201"/>
        <v>1986</v>
      </c>
      <c r="N88" s="7">
        <f t="shared" si="201"/>
        <v>0</v>
      </c>
      <c r="O88" s="7">
        <f t="shared" ref="O88:T88" si="202">O89+O90</f>
        <v>0</v>
      </c>
      <c r="P88" s="7">
        <f t="shared" si="202"/>
        <v>0</v>
      </c>
      <c r="Q88" s="7">
        <f t="shared" si="202"/>
        <v>0</v>
      </c>
      <c r="R88" s="7">
        <f t="shared" si="202"/>
        <v>0</v>
      </c>
      <c r="S88" s="7">
        <f t="shared" si="202"/>
        <v>1986</v>
      </c>
      <c r="T88" s="7">
        <f t="shared" si="202"/>
        <v>0</v>
      </c>
      <c r="U88" s="7">
        <f t="shared" ref="U88:Z88" si="203">U89+U90</f>
        <v>0</v>
      </c>
      <c r="V88" s="7">
        <f t="shared" si="203"/>
        <v>0</v>
      </c>
      <c r="W88" s="7">
        <f t="shared" si="203"/>
        <v>0</v>
      </c>
      <c r="X88" s="7">
        <f t="shared" si="203"/>
        <v>0</v>
      </c>
      <c r="Y88" s="7">
        <f t="shared" si="203"/>
        <v>1986</v>
      </c>
      <c r="Z88" s="7">
        <f t="shared" si="203"/>
        <v>0</v>
      </c>
      <c r="AA88" s="7">
        <f t="shared" ref="AA88:AF88" si="204">AA89+AA90</f>
        <v>0</v>
      </c>
      <c r="AB88" s="7">
        <f t="shared" si="204"/>
        <v>0</v>
      </c>
      <c r="AC88" s="7">
        <f t="shared" si="204"/>
        <v>0</v>
      </c>
      <c r="AD88" s="7">
        <f t="shared" si="204"/>
        <v>0</v>
      </c>
      <c r="AE88" s="7">
        <f t="shared" si="204"/>
        <v>1986</v>
      </c>
      <c r="AF88" s="7">
        <f t="shared" si="204"/>
        <v>0</v>
      </c>
      <c r="AG88" s="7">
        <f t="shared" ref="AG88:AL88" si="205">AG89+AG90</f>
        <v>0</v>
      </c>
      <c r="AH88" s="7">
        <f t="shared" si="205"/>
        <v>0</v>
      </c>
      <c r="AI88" s="7">
        <f t="shared" si="205"/>
        <v>0</v>
      </c>
      <c r="AJ88" s="7">
        <f t="shared" si="205"/>
        <v>0</v>
      </c>
      <c r="AK88" s="7">
        <f t="shared" si="205"/>
        <v>1986</v>
      </c>
      <c r="AL88" s="7">
        <f t="shared" si="205"/>
        <v>0</v>
      </c>
      <c r="AM88" s="7">
        <f t="shared" ref="AM88:AR88" si="206">AM89+AM90</f>
        <v>0</v>
      </c>
      <c r="AN88" s="7">
        <f t="shared" si="206"/>
        <v>0</v>
      </c>
      <c r="AO88" s="7">
        <f t="shared" si="206"/>
        <v>0</v>
      </c>
      <c r="AP88" s="7">
        <f t="shared" si="206"/>
        <v>0</v>
      </c>
      <c r="AQ88" s="7">
        <f t="shared" si="206"/>
        <v>1986</v>
      </c>
      <c r="AR88" s="7">
        <f t="shared" si="206"/>
        <v>0</v>
      </c>
      <c r="AS88" s="7">
        <f t="shared" ref="AS88:AW88" si="207">AS89+AS90</f>
        <v>0</v>
      </c>
      <c r="AT88" s="7">
        <f t="shared" si="207"/>
        <v>1122</v>
      </c>
      <c r="AU88" s="7">
        <f t="shared" si="207"/>
        <v>0</v>
      </c>
      <c r="AV88" s="7">
        <f t="shared" si="207"/>
        <v>0</v>
      </c>
      <c r="AW88" s="7">
        <f t="shared" si="207"/>
        <v>3108</v>
      </c>
      <c r="AX88" s="7">
        <f t="shared" ref="AX88:AZ88" si="208">AX89+AX90</f>
        <v>0</v>
      </c>
      <c r="AY88" s="7">
        <f t="shared" si="208"/>
        <v>1100</v>
      </c>
      <c r="AZ88" s="7">
        <f t="shared" si="208"/>
        <v>0</v>
      </c>
      <c r="BA88" s="34">
        <f t="shared" si="195"/>
        <v>35.392535392535393</v>
      </c>
      <c r="BB88" s="34"/>
    </row>
    <row r="89" spans="1:54" ht="20.100000000000001" customHeight="1" x14ac:dyDescent="0.25">
      <c r="A89" s="20" t="s">
        <v>11</v>
      </c>
      <c r="B89" s="18">
        <f t="shared" si="75"/>
        <v>912</v>
      </c>
      <c r="C89" s="18" t="s">
        <v>18</v>
      </c>
      <c r="D89" s="18" t="s">
        <v>19</v>
      </c>
      <c r="E89" s="18" t="s">
        <v>47</v>
      </c>
      <c r="F89" s="18">
        <v>610</v>
      </c>
      <c r="G89" s="7">
        <f>1986-100</f>
        <v>1886</v>
      </c>
      <c r="H89" s="7"/>
      <c r="I89" s="29"/>
      <c r="J89" s="29"/>
      <c r="K89" s="29"/>
      <c r="L89" s="29"/>
      <c r="M89" s="7">
        <f t="shared" ref="M89:M90" si="209">G89+I89+J89+K89+L89</f>
        <v>1886</v>
      </c>
      <c r="N89" s="7">
        <f t="shared" ref="N89:N90" si="210">H89+L89</f>
        <v>0</v>
      </c>
      <c r="O89" s="30"/>
      <c r="P89" s="30"/>
      <c r="Q89" s="30"/>
      <c r="R89" s="30"/>
      <c r="S89" s="7">
        <f t="shared" ref="S89:S90" si="211">M89+O89+P89+Q89+R89</f>
        <v>1886</v>
      </c>
      <c r="T89" s="7">
        <f t="shared" ref="T89:T90" si="212">N89+R89</f>
        <v>0</v>
      </c>
      <c r="U89" s="30"/>
      <c r="V89" s="30"/>
      <c r="W89" s="30"/>
      <c r="X89" s="30"/>
      <c r="Y89" s="7">
        <f t="shared" ref="Y89:Y90" si="213">S89+U89+V89+W89+X89</f>
        <v>1886</v>
      </c>
      <c r="Z89" s="7">
        <f t="shared" ref="Z89:Z90" si="214">T89+X89</f>
        <v>0</v>
      </c>
      <c r="AA89" s="30"/>
      <c r="AB89" s="30"/>
      <c r="AC89" s="30"/>
      <c r="AD89" s="30"/>
      <c r="AE89" s="7">
        <f t="shared" ref="AE89:AE90" si="215">Y89+AA89+AB89+AC89+AD89</f>
        <v>1886</v>
      </c>
      <c r="AF89" s="7">
        <f t="shared" ref="AF89:AF90" si="216">Z89+AD89</f>
        <v>0</v>
      </c>
      <c r="AG89" s="30"/>
      <c r="AH89" s="30"/>
      <c r="AI89" s="30"/>
      <c r="AJ89" s="30"/>
      <c r="AK89" s="7">
        <f t="shared" ref="AK89:AK90" si="217">AE89+AG89+AH89+AI89+AJ89</f>
        <v>1886</v>
      </c>
      <c r="AL89" s="7">
        <f t="shared" ref="AL89:AL90" si="218">AF89+AJ89</f>
        <v>0</v>
      </c>
      <c r="AM89" s="30"/>
      <c r="AN89" s="30"/>
      <c r="AO89" s="30"/>
      <c r="AP89" s="30"/>
      <c r="AQ89" s="7">
        <f t="shared" ref="AQ89:AQ90" si="219">AK89+AM89+AN89+AO89+AP89</f>
        <v>1886</v>
      </c>
      <c r="AR89" s="7">
        <f t="shared" ref="AR89:AR90" si="220">AL89+AP89</f>
        <v>0</v>
      </c>
      <c r="AS89" s="30"/>
      <c r="AT89" s="7">
        <v>1122</v>
      </c>
      <c r="AU89" s="30"/>
      <c r="AV89" s="30"/>
      <c r="AW89" s="7">
        <f t="shared" ref="AW89:AW90" si="221">AQ89+AS89+AT89+AU89+AV89</f>
        <v>3008</v>
      </c>
      <c r="AX89" s="7">
        <f t="shared" ref="AX89:AX90" si="222">AR89+AV89</f>
        <v>0</v>
      </c>
      <c r="AY89" s="7">
        <v>1000</v>
      </c>
      <c r="AZ89" s="29"/>
      <c r="BA89" s="34">
        <f t="shared" si="195"/>
        <v>33.244680851063826</v>
      </c>
      <c r="BB89" s="34"/>
    </row>
    <row r="90" spans="1:54" ht="20.100000000000001" customHeight="1" x14ac:dyDescent="0.25">
      <c r="A90" s="20" t="s">
        <v>21</v>
      </c>
      <c r="B90" s="18">
        <f t="shared" si="75"/>
        <v>912</v>
      </c>
      <c r="C90" s="18" t="s">
        <v>18</v>
      </c>
      <c r="D90" s="18" t="s">
        <v>19</v>
      </c>
      <c r="E90" s="18" t="s">
        <v>47</v>
      </c>
      <c r="F90" s="18" t="s">
        <v>31</v>
      </c>
      <c r="G90" s="7">
        <v>100</v>
      </c>
      <c r="H90" s="7"/>
      <c r="I90" s="29"/>
      <c r="J90" s="29"/>
      <c r="K90" s="29"/>
      <c r="L90" s="29"/>
      <c r="M90" s="7">
        <f t="shared" si="209"/>
        <v>100</v>
      </c>
      <c r="N90" s="7">
        <f t="shared" si="210"/>
        <v>0</v>
      </c>
      <c r="O90" s="30"/>
      <c r="P90" s="30"/>
      <c r="Q90" s="30"/>
      <c r="R90" s="30"/>
      <c r="S90" s="7">
        <f t="shared" si="211"/>
        <v>100</v>
      </c>
      <c r="T90" s="7">
        <f t="shared" si="212"/>
        <v>0</v>
      </c>
      <c r="U90" s="30"/>
      <c r="V90" s="30"/>
      <c r="W90" s="30"/>
      <c r="X90" s="30"/>
      <c r="Y90" s="7">
        <f t="shared" si="213"/>
        <v>100</v>
      </c>
      <c r="Z90" s="7">
        <f t="shared" si="214"/>
        <v>0</v>
      </c>
      <c r="AA90" s="30"/>
      <c r="AB90" s="30"/>
      <c r="AC90" s="30"/>
      <c r="AD90" s="30"/>
      <c r="AE90" s="7">
        <f t="shared" si="215"/>
        <v>100</v>
      </c>
      <c r="AF90" s="7">
        <f t="shared" si="216"/>
        <v>0</v>
      </c>
      <c r="AG90" s="30"/>
      <c r="AH90" s="30"/>
      <c r="AI90" s="30"/>
      <c r="AJ90" s="30"/>
      <c r="AK90" s="7">
        <f t="shared" si="217"/>
        <v>100</v>
      </c>
      <c r="AL90" s="7">
        <f t="shared" si="218"/>
        <v>0</v>
      </c>
      <c r="AM90" s="30"/>
      <c r="AN90" s="30"/>
      <c r="AO90" s="30"/>
      <c r="AP90" s="30"/>
      <c r="AQ90" s="7">
        <f t="shared" si="219"/>
        <v>100</v>
      </c>
      <c r="AR90" s="7">
        <f t="shared" si="220"/>
        <v>0</v>
      </c>
      <c r="AS90" s="30"/>
      <c r="AT90" s="30"/>
      <c r="AU90" s="30"/>
      <c r="AV90" s="30"/>
      <c r="AW90" s="7">
        <f t="shared" si="221"/>
        <v>100</v>
      </c>
      <c r="AX90" s="7">
        <f t="shared" si="222"/>
        <v>0</v>
      </c>
      <c r="AY90" s="7">
        <v>100</v>
      </c>
      <c r="AZ90" s="29"/>
      <c r="BA90" s="34">
        <f t="shared" si="195"/>
        <v>100</v>
      </c>
      <c r="BB90" s="34"/>
    </row>
    <row r="91" spans="1:54" ht="33" x14ac:dyDescent="0.25">
      <c r="A91" s="17" t="s">
        <v>24</v>
      </c>
      <c r="B91" s="18">
        <f>B89</f>
        <v>912</v>
      </c>
      <c r="C91" s="18" t="s">
        <v>18</v>
      </c>
      <c r="D91" s="18" t="s">
        <v>19</v>
      </c>
      <c r="E91" s="18" t="s">
        <v>48</v>
      </c>
      <c r="F91" s="18"/>
      <c r="G91" s="9">
        <f t="shared" ref="G91:AZ91" si="223">G92</f>
        <v>2107</v>
      </c>
      <c r="H91" s="9">
        <f t="shared" si="223"/>
        <v>0</v>
      </c>
      <c r="I91" s="9">
        <f t="shared" si="223"/>
        <v>0</v>
      </c>
      <c r="J91" s="9">
        <f t="shared" si="223"/>
        <v>0</v>
      </c>
      <c r="K91" s="9">
        <f t="shared" si="223"/>
        <v>0</v>
      </c>
      <c r="L91" s="9">
        <f t="shared" si="223"/>
        <v>0</v>
      </c>
      <c r="M91" s="9">
        <f t="shared" si="223"/>
        <v>2107</v>
      </c>
      <c r="N91" s="9">
        <f t="shared" si="223"/>
        <v>0</v>
      </c>
      <c r="O91" s="9">
        <f t="shared" si="223"/>
        <v>0</v>
      </c>
      <c r="P91" s="9">
        <f t="shared" si="223"/>
        <v>0</v>
      </c>
      <c r="Q91" s="9">
        <f t="shared" si="223"/>
        <v>0</v>
      </c>
      <c r="R91" s="9">
        <f t="shared" si="223"/>
        <v>0</v>
      </c>
      <c r="S91" s="9">
        <f t="shared" si="223"/>
        <v>2107</v>
      </c>
      <c r="T91" s="9">
        <f t="shared" si="223"/>
        <v>0</v>
      </c>
      <c r="U91" s="9">
        <f t="shared" si="223"/>
        <v>-907</v>
      </c>
      <c r="V91" s="9">
        <f t="shared" si="223"/>
        <v>0</v>
      </c>
      <c r="W91" s="9">
        <f t="shared" si="223"/>
        <v>0</v>
      </c>
      <c r="X91" s="9">
        <f t="shared" si="223"/>
        <v>0</v>
      </c>
      <c r="Y91" s="9">
        <f t="shared" si="223"/>
        <v>1200</v>
      </c>
      <c r="Z91" s="9">
        <f t="shared" si="223"/>
        <v>0</v>
      </c>
      <c r="AA91" s="9">
        <f t="shared" si="223"/>
        <v>0</v>
      </c>
      <c r="AB91" s="9">
        <f t="shared" si="223"/>
        <v>0</v>
      </c>
      <c r="AC91" s="9">
        <f t="shared" si="223"/>
        <v>0</v>
      </c>
      <c r="AD91" s="9">
        <f t="shared" si="223"/>
        <v>0</v>
      </c>
      <c r="AE91" s="9">
        <f t="shared" si="223"/>
        <v>1200</v>
      </c>
      <c r="AF91" s="9">
        <f t="shared" si="223"/>
        <v>0</v>
      </c>
      <c r="AG91" s="9">
        <f t="shared" si="223"/>
        <v>0</v>
      </c>
      <c r="AH91" s="9">
        <f t="shared" si="223"/>
        <v>0</v>
      </c>
      <c r="AI91" s="9">
        <f t="shared" si="223"/>
        <v>0</v>
      </c>
      <c r="AJ91" s="9">
        <f t="shared" si="223"/>
        <v>0</v>
      </c>
      <c r="AK91" s="9">
        <f t="shared" si="223"/>
        <v>1200</v>
      </c>
      <c r="AL91" s="9">
        <f t="shared" si="223"/>
        <v>0</v>
      </c>
      <c r="AM91" s="9">
        <f t="shared" si="223"/>
        <v>0</v>
      </c>
      <c r="AN91" s="9">
        <f t="shared" si="223"/>
        <v>0</v>
      </c>
      <c r="AO91" s="9">
        <f t="shared" si="223"/>
        <v>0</v>
      </c>
      <c r="AP91" s="9">
        <f t="shared" si="223"/>
        <v>0</v>
      </c>
      <c r="AQ91" s="9">
        <f t="shared" si="223"/>
        <v>1200</v>
      </c>
      <c r="AR91" s="9">
        <f t="shared" si="223"/>
        <v>0</v>
      </c>
      <c r="AS91" s="9">
        <f t="shared" si="223"/>
        <v>0</v>
      </c>
      <c r="AT91" s="9">
        <f t="shared" si="223"/>
        <v>0</v>
      </c>
      <c r="AU91" s="9">
        <f t="shared" si="223"/>
        <v>0</v>
      </c>
      <c r="AV91" s="9">
        <f t="shared" si="223"/>
        <v>0</v>
      </c>
      <c r="AW91" s="9">
        <f t="shared" si="223"/>
        <v>1200</v>
      </c>
      <c r="AX91" s="9">
        <f t="shared" si="223"/>
        <v>0</v>
      </c>
      <c r="AY91" s="9">
        <f t="shared" si="223"/>
        <v>325</v>
      </c>
      <c r="AZ91" s="9">
        <f t="shared" si="223"/>
        <v>0</v>
      </c>
      <c r="BA91" s="34">
        <f t="shared" si="195"/>
        <v>27.083333333333332</v>
      </c>
      <c r="BB91" s="34"/>
    </row>
    <row r="92" spans="1:54" ht="33" x14ac:dyDescent="0.25">
      <c r="A92" s="17" t="s">
        <v>9</v>
      </c>
      <c r="B92" s="18">
        <f t="shared" si="75"/>
        <v>912</v>
      </c>
      <c r="C92" s="18" t="s">
        <v>18</v>
      </c>
      <c r="D92" s="18" t="s">
        <v>19</v>
      </c>
      <c r="E92" s="18" t="s">
        <v>48</v>
      </c>
      <c r="F92" s="18" t="s">
        <v>10</v>
      </c>
      <c r="G92" s="7">
        <f t="shared" ref="G92" si="224">G93+G94</f>
        <v>2107</v>
      </c>
      <c r="H92" s="7">
        <f t="shared" ref="H92:N92" si="225">H93+H94</f>
        <v>0</v>
      </c>
      <c r="I92" s="7">
        <f t="shared" si="225"/>
        <v>0</v>
      </c>
      <c r="J92" s="7">
        <f t="shared" si="225"/>
        <v>0</v>
      </c>
      <c r="K92" s="7">
        <f t="shared" si="225"/>
        <v>0</v>
      </c>
      <c r="L92" s="7">
        <f t="shared" si="225"/>
        <v>0</v>
      </c>
      <c r="M92" s="7">
        <f t="shared" si="225"/>
        <v>2107</v>
      </c>
      <c r="N92" s="7">
        <f t="shared" si="225"/>
        <v>0</v>
      </c>
      <c r="O92" s="7">
        <f t="shared" ref="O92:T92" si="226">O93+O94</f>
        <v>0</v>
      </c>
      <c r="P92" s="7">
        <f t="shared" si="226"/>
        <v>0</v>
      </c>
      <c r="Q92" s="7">
        <f t="shared" si="226"/>
        <v>0</v>
      </c>
      <c r="R92" s="7">
        <f t="shared" si="226"/>
        <v>0</v>
      </c>
      <c r="S92" s="7">
        <f t="shared" si="226"/>
        <v>2107</v>
      </c>
      <c r="T92" s="7">
        <f t="shared" si="226"/>
        <v>0</v>
      </c>
      <c r="U92" s="7">
        <f t="shared" ref="U92:Z92" si="227">U93+U94</f>
        <v>-907</v>
      </c>
      <c r="V92" s="7">
        <f t="shared" si="227"/>
        <v>0</v>
      </c>
      <c r="W92" s="7">
        <f t="shared" si="227"/>
        <v>0</v>
      </c>
      <c r="X92" s="7">
        <f t="shared" si="227"/>
        <v>0</v>
      </c>
      <c r="Y92" s="7">
        <f t="shared" si="227"/>
        <v>1200</v>
      </c>
      <c r="Z92" s="7">
        <f t="shared" si="227"/>
        <v>0</v>
      </c>
      <c r="AA92" s="7">
        <f t="shared" ref="AA92:AF92" si="228">AA93+AA94</f>
        <v>0</v>
      </c>
      <c r="AB92" s="7">
        <f t="shared" si="228"/>
        <v>0</v>
      </c>
      <c r="AC92" s="7">
        <f t="shared" si="228"/>
        <v>0</v>
      </c>
      <c r="AD92" s="7">
        <f t="shared" si="228"/>
        <v>0</v>
      </c>
      <c r="AE92" s="7">
        <f t="shared" si="228"/>
        <v>1200</v>
      </c>
      <c r="AF92" s="7">
        <f t="shared" si="228"/>
        <v>0</v>
      </c>
      <c r="AG92" s="7">
        <f t="shared" ref="AG92:AL92" si="229">AG93+AG94</f>
        <v>0</v>
      </c>
      <c r="AH92" s="7">
        <f t="shared" si="229"/>
        <v>0</v>
      </c>
      <c r="AI92" s="7">
        <f t="shared" si="229"/>
        <v>0</v>
      </c>
      <c r="AJ92" s="7">
        <f t="shared" si="229"/>
        <v>0</v>
      </c>
      <c r="AK92" s="7">
        <f t="shared" si="229"/>
        <v>1200</v>
      </c>
      <c r="AL92" s="7">
        <f t="shared" si="229"/>
        <v>0</v>
      </c>
      <c r="AM92" s="7">
        <f t="shared" ref="AM92:AR92" si="230">AM93+AM94</f>
        <v>0</v>
      </c>
      <c r="AN92" s="7">
        <f t="shared" si="230"/>
        <v>0</v>
      </c>
      <c r="AO92" s="7">
        <f t="shared" si="230"/>
        <v>0</v>
      </c>
      <c r="AP92" s="7">
        <f t="shared" si="230"/>
        <v>0</v>
      </c>
      <c r="AQ92" s="7">
        <f t="shared" si="230"/>
        <v>1200</v>
      </c>
      <c r="AR92" s="7">
        <f t="shared" si="230"/>
        <v>0</v>
      </c>
      <c r="AS92" s="7">
        <f t="shared" ref="AS92:AW92" si="231">AS93+AS94</f>
        <v>0</v>
      </c>
      <c r="AT92" s="7">
        <f t="shared" si="231"/>
        <v>0</v>
      </c>
      <c r="AU92" s="7">
        <f t="shared" si="231"/>
        <v>0</v>
      </c>
      <c r="AV92" s="7">
        <f t="shared" si="231"/>
        <v>0</v>
      </c>
      <c r="AW92" s="7">
        <f t="shared" si="231"/>
        <v>1200</v>
      </c>
      <c r="AX92" s="7">
        <f t="shared" ref="AX92:AZ92" si="232">AX93+AX94</f>
        <v>0</v>
      </c>
      <c r="AY92" s="7">
        <f t="shared" si="232"/>
        <v>325</v>
      </c>
      <c r="AZ92" s="7">
        <f t="shared" si="232"/>
        <v>0</v>
      </c>
      <c r="BA92" s="34">
        <f t="shared" si="195"/>
        <v>27.083333333333332</v>
      </c>
      <c r="BB92" s="34"/>
    </row>
    <row r="93" spans="1:54" ht="20.100000000000001" customHeight="1" x14ac:dyDescent="0.25">
      <c r="A93" s="20" t="s">
        <v>11</v>
      </c>
      <c r="B93" s="18">
        <f t="shared" si="75"/>
        <v>912</v>
      </c>
      <c r="C93" s="18" t="s">
        <v>18</v>
      </c>
      <c r="D93" s="18" t="s">
        <v>19</v>
      </c>
      <c r="E93" s="18" t="s">
        <v>48</v>
      </c>
      <c r="F93" s="18">
        <v>610</v>
      </c>
      <c r="G93" s="7">
        <v>1968</v>
      </c>
      <c r="H93" s="7"/>
      <c r="I93" s="29"/>
      <c r="J93" s="29"/>
      <c r="K93" s="29"/>
      <c r="L93" s="29"/>
      <c r="M93" s="7">
        <f t="shared" ref="M93:M94" si="233">G93+I93+J93+K93+L93</f>
        <v>1968</v>
      </c>
      <c r="N93" s="7">
        <f t="shared" ref="N93:N94" si="234">H93+L93</f>
        <v>0</v>
      </c>
      <c r="O93" s="30"/>
      <c r="P93" s="30"/>
      <c r="Q93" s="30"/>
      <c r="R93" s="30"/>
      <c r="S93" s="7">
        <f t="shared" ref="S93:S94" si="235">M93+O93+P93+Q93+R93</f>
        <v>1968</v>
      </c>
      <c r="T93" s="7">
        <f t="shared" ref="T93:T94" si="236">N93+R93</f>
        <v>0</v>
      </c>
      <c r="U93" s="7">
        <v>-907</v>
      </c>
      <c r="V93" s="30"/>
      <c r="W93" s="30"/>
      <c r="X93" s="30"/>
      <c r="Y93" s="7">
        <f t="shared" ref="Y93:Y94" si="237">S93+U93+V93+W93+X93</f>
        <v>1061</v>
      </c>
      <c r="Z93" s="7">
        <f t="shared" ref="Z93:Z94" si="238">T93+X93</f>
        <v>0</v>
      </c>
      <c r="AA93" s="7"/>
      <c r="AB93" s="30"/>
      <c r="AC93" s="30"/>
      <c r="AD93" s="30"/>
      <c r="AE93" s="7">
        <f t="shared" ref="AE93:AE94" si="239">Y93+AA93+AB93+AC93+AD93</f>
        <v>1061</v>
      </c>
      <c r="AF93" s="7">
        <f t="shared" ref="AF93:AF94" si="240">Z93+AD93</f>
        <v>0</v>
      </c>
      <c r="AG93" s="7"/>
      <c r="AH93" s="30"/>
      <c r="AI93" s="30"/>
      <c r="AJ93" s="30"/>
      <c r="AK93" s="7">
        <f t="shared" ref="AK93:AK94" si="241">AE93+AG93+AH93+AI93+AJ93</f>
        <v>1061</v>
      </c>
      <c r="AL93" s="7">
        <f t="shared" ref="AL93:AL94" si="242">AF93+AJ93</f>
        <v>0</v>
      </c>
      <c r="AM93" s="7"/>
      <c r="AN93" s="30"/>
      <c r="AO93" s="30"/>
      <c r="AP93" s="30"/>
      <c r="AQ93" s="7">
        <f t="shared" ref="AQ93:AQ94" si="243">AK93+AM93+AN93+AO93+AP93</f>
        <v>1061</v>
      </c>
      <c r="AR93" s="7">
        <f t="shared" ref="AR93:AR94" si="244">AL93+AP93</f>
        <v>0</v>
      </c>
      <c r="AS93" s="7"/>
      <c r="AT93" s="30"/>
      <c r="AU93" s="30"/>
      <c r="AV93" s="30"/>
      <c r="AW93" s="7">
        <f t="shared" ref="AW93:AW94" si="245">AQ93+AS93+AT93+AU93+AV93</f>
        <v>1061</v>
      </c>
      <c r="AX93" s="7">
        <f t="shared" ref="AX93:AX94" si="246">AR93+AV93</f>
        <v>0</v>
      </c>
      <c r="AY93" s="7">
        <v>311</v>
      </c>
      <c r="AZ93" s="29"/>
      <c r="BA93" s="34">
        <f t="shared" si="195"/>
        <v>29.311969839773798</v>
      </c>
      <c r="BB93" s="34"/>
    </row>
    <row r="94" spans="1:54" ht="20.100000000000001" customHeight="1" x14ac:dyDescent="0.25">
      <c r="A94" s="20" t="s">
        <v>21</v>
      </c>
      <c r="B94" s="18">
        <f t="shared" ref="B94:B125" si="247">B93</f>
        <v>912</v>
      </c>
      <c r="C94" s="18" t="s">
        <v>18</v>
      </c>
      <c r="D94" s="18" t="s">
        <v>19</v>
      </c>
      <c r="E94" s="18" t="s">
        <v>48</v>
      </c>
      <c r="F94" s="18">
        <v>620</v>
      </c>
      <c r="G94" s="7">
        <v>139</v>
      </c>
      <c r="H94" s="7"/>
      <c r="I94" s="29"/>
      <c r="J94" s="29"/>
      <c r="K94" s="29"/>
      <c r="L94" s="29"/>
      <c r="M94" s="7">
        <f t="shared" si="233"/>
        <v>139</v>
      </c>
      <c r="N94" s="7">
        <f t="shared" si="234"/>
        <v>0</v>
      </c>
      <c r="O94" s="30"/>
      <c r="P94" s="30"/>
      <c r="Q94" s="30"/>
      <c r="R94" s="30"/>
      <c r="S94" s="7">
        <f t="shared" si="235"/>
        <v>139</v>
      </c>
      <c r="T94" s="7">
        <f t="shared" si="236"/>
        <v>0</v>
      </c>
      <c r="U94" s="30"/>
      <c r="V94" s="30"/>
      <c r="W94" s="30"/>
      <c r="X94" s="30"/>
      <c r="Y94" s="7">
        <f t="shared" si="237"/>
        <v>139</v>
      </c>
      <c r="Z94" s="7">
        <f t="shared" si="238"/>
        <v>0</v>
      </c>
      <c r="AA94" s="30"/>
      <c r="AB94" s="30"/>
      <c r="AC94" s="30"/>
      <c r="AD94" s="30"/>
      <c r="AE94" s="7">
        <f t="shared" si="239"/>
        <v>139</v>
      </c>
      <c r="AF94" s="7">
        <f t="shared" si="240"/>
        <v>0</v>
      </c>
      <c r="AG94" s="30"/>
      <c r="AH94" s="30"/>
      <c r="AI94" s="30"/>
      <c r="AJ94" s="30"/>
      <c r="AK94" s="7">
        <f t="shared" si="241"/>
        <v>139</v>
      </c>
      <c r="AL94" s="7">
        <f t="shared" si="242"/>
        <v>0</v>
      </c>
      <c r="AM94" s="30"/>
      <c r="AN94" s="30"/>
      <c r="AO94" s="30"/>
      <c r="AP94" s="30"/>
      <c r="AQ94" s="7">
        <f t="shared" si="243"/>
        <v>139</v>
      </c>
      <c r="AR94" s="7">
        <f t="shared" si="244"/>
        <v>0</v>
      </c>
      <c r="AS94" s="30"/>
      <c r="AT94" s="30"/>
      <c r="AU94" s="30"/>
      <c r="AV94" s="30"/>
      <c r="AW94" s="7">
        <f t="shared" si="245"/>
        <v>139</v>
      </c>
      <c r="AX94" s="7">
        <f t="shared" si="246"/>
        <v>0</v>
      </c>
      <c r="AY94" s="7">
        <v>14</v>
      </c>
      <c r="AZ94" s="29"/>
      <c r="BA94" s="34">
        <f t="shared" si="195"/>
        <v>10.071942446043165</v>
      </c>
      <c r="BB94" s="34"/>
    </row>
    <row r="95" spans="1:54" ht="49.5" hidden="1" x14ac:dyDescent="0.25">
      <c r="A95" s="17" t="s">
        <v>59</v>
      </c>
      <c r="B95" s="18">
        <f>B94</f>
        <v>912</v>
      </c>
      <c r="C95" s="18" t="s">
        <v>18</v>
      </c>
      <c r="D95" s="18" t="s">
        <v>19</v>
      </c>
      <c r="E95" s="18" t="s">
        <v>69</v>
      </c>
      <c r="F95" s="7"/>
      <c r="G95" s="7">
        <f t="shared" ref="G95:H97" si="248">G96</f>
        <v>0</v>
      </c>
      <c r="H95" s="7">
        <f t="shared" si="248"/>
        <v>0</v>
      </c>
      <c r="I95" s="29"/>
      <c r="J95" s="29"/>
      <c r="K95" s="29"/>
      <c r="L95" s="29"/>
      <c r="M95" s="29"/>
      <c r="N95" s="29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29"/>
      <c r="AZ95" s="29"/>
      <c r="BA95" s="34" t="e">
        <f t="shared" si="195"/>
        <v>#DIV/0!</v>
      </c>
      <c r="BB95" s="34" t="e">
        <f t="shared" ref="BB95:BB123" si="249">AZ95/AX95*100</f>
        <v>#DIV/0!</v>
      </c>
    </row>
    <row r="96" spans="1:54" ht="20.100000000000001" hidden="1" customHeight="1" x14ac:dyDescent="0.25">
      <c r="A96" s="20" t="s">
        <v>70</v>
      </c>
      <c r="B96" s="18">
        <f t="shared" si="247"/>
        <v>912</v>
      </c>
      <c r="C96" s="18" t="s">
        <v>18</v>
      </c>
      <c r="D96" s="18" t="s">
        <v>19</v>
      </c>
      <c r="E96" s="18" t="s">
        <v>68</v>
      </c>
      <c r="F96" s="18"/>
      <c r="G96" s="7">
        <f t="shared" si="248"/>
        <v>0</v>
      </c>
      <c r="H96" s="7">
        <f t="shared" si="248"/>
        <v>0</v>
      </c>
      <c r="I96" s="29"/>
      <c r="J96" s="29"/>
      <c r="K96" s="29"/>
      <c r="L96" s="29"/>
      <c r="M96" s="29"/>
      <c r="N96" s="29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29"/>
      <c r="AZ96" s="29"/>
      <c r="BA96" s="34" t="e">
        <f t="shared" si="195"/>
        <v>#DIV/0!</v>
      </c>
      <c r="BB96" s="34" t="e">
        <f t="shared" si="249"/>
        <v>#DIV/0!</v>
      </c>
    </row>
    <row r="97" spans="1:54" ht="20.100000000000001" hidden="1" customHeight="1" x14ac:dyDescent="0.25">
      <c r="A97" s="20" t="s">
        <v>54</v>
      </c>
      <c r="B97" s="18">
        <f t="shared" si="247"/>
        <v>912</v>
      </c>
      <c r="C97" s="18" t="s">
        <v>18</v>
      </c>
      <c r="D97" s="18" t="s">
        <v>19</v>
      </c>
      <c r="E97" s="18" t="s">
        <v>68</v>
      </c>
      <c r="F97" s="18">
        <v>800</v>
      </c>
      <c r="G97" s="7">
        <f t="shared" si="248"/>
        <v>0</v>
      </c>
      <c r="H97" s="7">
        <f t="shared" si="248"/>
        <v>0</v>
      </c>
      <c r="I97" s="29"/>
      <c r="J97" s="29"/>
      <c r="K97" s="29"/>
      <c r="L97" s="29"/>
      <c r="M97" s="29"/>
      <c r="N97" s="29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29"/>
      <c r="AZ97" s="29"/>
      <c r="BA97" s="34" t="e">
        <f t="shared" si="195"/>
        <v>#DIV/0!</v>
      </c>
      <c r="BB97" s="34" t="e">
        <f t="shared" si="249"/>
        <v>#DIV/0!</v>
      </c>
    </row>
    <row r="98" spans="1:54" ht="49.5" hidden="1" x14ac:dyDescent="0.25">
      <c r="A98" s="17" t="s">
        <v>67</v>
      </c>
      <c r="B98" s="18">
        <f t="shared" si="247"/>
        <v>912</v>
      </c>
      <c r="C98" s="18" t="s">
        <v>18</v>
      </c>
      <c r="D98" s="18" t="s">
        <v>19</v>
      </c>
      <c r="E98" s="18" t="s">
        <v>68</v>
      </c>
      <c r="F98" s="7">
        <v>810</v>
      </c>
      <c r="G98" s="7"/>
      <c r="H98" s="8"/>
      <c r="I98" s="29"/>
      <c r="J98" s="29"/>
      <c r="K98" s="29"/>
      <c r="L98" s="29"/>
      <c r="M98" s="29"/>
      <c r="N98" s="29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29"/>
      <c r="AZ98" s="29"/>
      <c r="BA98" s="34" t="e">
        <f t="shared" si="195"/>
        <v>#DIV/0!</v>
      </c>
      <c r="BB98" s="34" t="e">
        <f t="shared" si="249"/>
        <v>#DIV/0!</v>
      </c>
    </row>
    <row r="99" spans="1:54" ht="39.75" hidden="1" customHeight="1" x14ac:dyDescent="0.25">
      <c r="A99" s="20"/>
      <c r="B99" s="18" t="s">
        <v>81</v>
      </c>
      <c r="C99" s="18" t="s">
        <v>18</v>
      </c>
      <c r="D99" s="18" t="s">
        <v>19</v>
      </c>
      <c r="E99" s="18" t="s">
        <v>97</v>
      </c>
      <c r="F99" s="18"/>
      <c r="G99" s="7">
        <f t="shared" ref="G99:H100" si="250">G100</f>
        <v>0</v>
      </c>
      <c r="H99" s="7">
        <f t="shared" si="250"/>
        <v>0</v>
      </c>
      <c r="I99" s="29"/>
      <c r="J99" s="29"/>
      <c r="K99" s="29"/>
      <c r="L99" s="29"/>
      <c r="M99" s="29"/>
      <c r="N99" s="29"/>
      <c r="O99" s="30"/>
      <c r="P99" s="30"/>
      <c r="Q99" s="30"/>
      <c r="R99" s="30"/>
      <c r="S99" s="30"/>
      <c r="T99" s="30"/>
      <c r="U99" s="30">
        <f>U100</f>
        <v>0</v>
      </c>
      <c r="V99" s="30">
        <f t="shared" ref="V99:AK100" si="251">V100</f>
        <v>0</v>
      </c>
      <c r="W99" s="30">
        <f t="shared" si="251"/>
        <v>0</v>
      </c>
      <c r="X99" s="7">
        <f t="shared" si="251"/>
        <v>0</v>
      </c>
      <c r="Y99" s="7">
        <f t="shared" si="251"/>
        <v>0</v>
      </c>
      <c r="Z99" s="7">
        <f t="shared" si="251"/>
        <v>0</v>
      </c>
      <c r="AA99" s="30">
        <f>AA100</f>
        <v>0</v>
      </c>
      <c r="AB99" s="30">
        <f t="shared" si="251"/>
        <v>0</v>
      </c>
      <c r="AC99" s="30">
        <f t="shared" si="251"/>
        <v>0</v>
      </c>
      <c r="AD99" s="7">
        <f t="shared" si="251"/>
        <v>0</v>
      </c>
      <c r="AE99" s="7">
        <f t="shared" si="251"/>
        <v>0</v>
      </c>
      <c r="AF99" s="7">
        <f t="shared" si="251"/>
        <v>0</v>
      </c>
      <c r="AG99" s="30">
        <f>AG100</f>
        <v>0</v>
      </c>
      <c r="AH99" s="30">
        <f t="shared" si="251"/>
        <v>0</v>
      </c>
      <c r="AI99" s="30">
        <f t="shared" si="251"/>
        <v>0</v>
      </c>
      <c r="AJ99" s="7">
        <f t="shared" si="251"/>
        <v>0</v>
      </c>
      <c r="AK99" s="7">
        <f t="shared" si="251"/>
        <v>0</v>
      </c>
      <c r="AL99" s="7">
        <f t="shared" ref="AH99:AL100" si="252">AL100</f>
        <v>0</v>
      </c>
      <c r="AM99" s="30">
        <f>AM100</f>
        <v>0</v>
      </c>
      <c r="AN99" s="30">
        <f t="shared" ref="AN99:AX100" si="253">AN100</f>
        <v>0</v>
      </c>
      <c r="AO99" s="30">
        <f t="shared" si="253"/>
        <v>0</v>
      </c>
      <c r="AP99" s="7">
        <f t="shared" si="253"/>
        <v>0</v>
      </c>
      <c r="AQ99" s="7">
        <f t="shared" si="253"/>
        <v>0</v>
      </c>
      <c r="AR99" s="7">
        <f t="shared" si="253"/>
        <v>0</v>
      </c>
      <c r="AS99" s="30">
        <f>AS100</f>
        <v>0</v>
      </c>
      <c r="AT99" s="30">
        <f t="shared" si="253"/>
        <v>0</v>
      </c>
      <c r="AU99" s="30">
        <f t="shared" si="253"/>
        <v>0</v>
      </c>
      <c r="AV99" s="7">
        <f t="shared" si="253"/>
        <v>0</v>
      </c>
      <c r="AW99" s="7">
        <f t="shared" si="253"/>
        <v>0</v>
      </c>
      <c r="AX99" s="7">
        <f t="shared" si="253"/>
        <v>0</v>
      </c>
      <c r="AY99" s="29"/>
      <c r="AZ99" s="29"/>
      <c r="BA99" s="34" t="e">
        <f t="shared" si="195"/>
        <v>#DIV/0!</v>
      </c>
      <c r="BB99" s="34" t="e">
        <f t="shared" si="249"/>
        <v>#DIV/0!</v>
      </c>
    </row>
    <row r="100" spans="1:54" ht="33" hidden="1" x14ac:dyDescent="0.25">
      <c r="A100" s="25" t="s">
        <v>9</v>
      </c>
      <c r="B100" s="18" t="s">
        <v>81</v>
      </c>
      <c r="C100" s="18" t="s">
        <v>18</v>
      </c>
      <c r="D100" s="18" t="s">
        <v>19</v>
      </c>
      <c r="E100" s="18" t="s">
        <v>97</v>
      </c>
      <c r="F100" s="18" t="s">
        <v>10</v>
      </c>
      <c r="G100" s="7">
        <f t="shared" si="250"/>
        <v>0</v>
      </c>
      <c r="H100" s="7">
        <f t="shared" si="250"/>
        <v>0</v>
      </c>
      <c r="I100" s="29"/>
      <c r="J100" s="29"/>
      <c r="K100" s="29"/>
      <c r="L100" s="29"/>
      <c r="M100" s="29"/>
      <c r="N100" s="29"/>
      <c r="O100" s="30"/>
      <c r="P100" s="30"/>
      <c r="Q100" s="30"/>
      <c r="R100" s="30"/>
      <c r="S100" s="30"/>
      <c r="T100" s="30"/>
      <c r="U100" s="30">
        <f>U101</f>
        <v>0</v>
      </c>
      <c r="V100" s="30">
        <f t="shared" si="251"/>
        <v>0</v>
      </c>
      <c r="W100" s="30">
        <f t="shared" si="251"/>
        <v>0</v>
      </c>
      <c r="X100" s="7">
        <f t="shared" si="251"/>
        <v>0</v>
      </c>
      <c r="Y100" s="7">
        <f t="shared" si="251"/>
        <v>0</v>
      </c>
      <c r="Z100" s="7">
        <f t="shared" si="251"/>
        <v>0</v>
      </c>
      <c r="AA100" s="30">
        <f>AA101</f>
        <v>0</v>
      </c>
      <c r="AB100" s="30">
        <f t="shared" si="251"/>
        <v>0</v>
      </c>
      <c r="AC100" s="30">
        <f t="shared" si="251"/>
        <v>0</v>
      </c>
      <c r="AD100" s="7">
        <f t="shared" si="251"/>
        <v>0</v>
      </c>
      <c r="AE100" s="7">
        <f t="shared" si="251"/>
        <v>0</v>
      </c>
      <c r="AF100" s="7">
        <f t="shared" si="251"/>
        <v>0</v>
      </c>
      <c r="AG100" s="30">
        <f>AG101</f>
        <v>0</v>
      </c>
      <c r="AH100" s="30">
        <f t="shared" si="252"/>
        <v>0</v>
      </c>
      <c r="AI100" s="30">
        <f t="shared" si="252"/>
        <v>0</v>
      </c>
      <c r="AJ100" s="7">
        <f t="shared" si="252"/>
        <v>0</v>
      </c>
      <c r="AK100" s="7">
        <f t="shared" si="252"/>
        <v>0</v>
      </c>
      <c r="AL100" s="7">
        <f t="shared" si="252"/>
        <v>0</v>
      </c>
      <c r="AM100" s="30">
        <f>AM101</f>
        <v>0</v>
      </c>
      <c r="AN100" s="30">
        <f t="shared" si="253"/>
        <v>0</v>
      </c>
      <c r="AO100" s="30">
        <f t="shared" si="253"/>
        <v>0</v>
      </c>
      <c r="AP100" s="7">
        <f t="shared" si="253"/>
        <v>0</v>
      </c>
      <c r="AQ100" s="7">
        <f t="shared" si="253"/>
        <v>0</v>
      </c>
      <c r="AR100" s="7">
        <f t="shared" si="253"/>
        <v>0</v>
      </c>
      <c r="AS100" s="30">
        <f>AS101</f>
        <v>0</v>
      </c>
      <c r="AT100" s="30">
        <f t="shared" si="253"/>
        <v>0</v>
      </c>
      <c r="AU100" s="30">
        <f t="shared" si="253"/>
        <v>0</v>
      </c>
      <c r="AV100" s="7">
        <f t="shared" si="253"/>
        <v>0</v>
      </c>
      <c r="AW100" s="7">
        <f t="shared" si="253"/>
        <v>0</v>
      </c>
      <c r="AX100" s="7">
        <f t="shared" si="253"/>
        <v>0</v>
      </c>
      <c r="AY100" s="29"/>
      <c r="AZ100" s="29"/>
      <c r="BA100" s="34" t="e">
        <f t="shared" si="195"/>
        <v>#DIV/0!</v>
      </c>
      <c r="BB100" s="34" t="e">
        <f t="shared" si="249"/>
        <v>#DIV/0!</v>
      </c>
    </row>
    <row r="101" spans="1:54" ht="20.100000000000001" hidden="1" customHeight="1" x14ac:dyDescent="0.25">
      <c r="A101" s="20" t="s">
        <v>11</v>
      </c>
      <c r="B101" s="18" t="str">
        <f t="shared" si="247"/>
        <v>912</v>
      </c>
      <c r="C101" s="18" t="s">
        <v>18</v>
      </c>
      <c r="D101" s="18" t="s">
        <v>19</v>
      </c>
      <c r="E101" s="18" t="s">
        <v>97</v>
      </c>
      <c r="F101" s="18" t="s">
        <v>30</v>
      </c>
      <c r="G101" s="7"/>
      <c r="H101" s="7"/>
      <c r="I101" s="29"/>
      <c r="J101" s="29"/>
      <c r="K101" s="29"/>
      <c r="L101" s="29"/>
      <c r="M101" s="29"/>
      <c r="N101" s="29"/>
      <c r="O101" s="30"/>
      <c r="P101" s="30"/>
      <c r="Q101" s="30"/>
      <c r="R101" s="30"/>
      <c r="S101" s="30"/>
      <c r="T101" s="30"/>
      <c r="U101" s="30"/>
      <c r="V101" s="30"/>
      <c r="W101" s="30"/>
      <c r="X101" s="7"/>
      <c r="Y101" s="7">
        <f t="shared" ref="Y101" si="254">S101+U101+V101+W101+X101</f>
        <v>0</v>
      </c>
      <c r="Z101" s="7">
        <f t="shared" ref="Z101" si="255">T101+X101</f>
        <v>0</v>
      </c>
      <c r="AA101" s="30"/>
      <c r="AB101" s="30"/>
      <c r="AC101" s="30"/>
      <c r="AD101" s="7"/>
      <c r="AE101" s="7">
        <f t="shared" ref="AE101" si="256">Y101+AA101+AB101+AC101+AD101</f>
        <v>0</v>
      </c>
      <c r="AF101" s="7">
        <f t="shared" ref="AF101" si="257">Z101+AD101</f>
        <v>0</v>
      </c>
      <c r="AG101" s="30"/>
      <c r="AH101" s="30"/>
      <c r="AI101" s="30"/>
      <c r="AJ101" s="7"/>
      <c r="AK101" s="7">
        <f t="shared" ref="AK101" si="258">AE101+AG101+AH101+AI101+AJ101</f>
        <v>0</v>
      </c>
      <c r="AL101" s="7">
        <f t="shared" ref="AL101" si="259">AF101+AJ101</f>
        <v>0</v>
      </c>
      <c r="AM101" s="30"/>
      <c r="AN101" s="30"/>
      <c r="AO101" s="30"/>
      <c r="AP101" s="7"/>
      <c r="AQ101" s="7">
        <f t="shared" ref="AQ101" si="260">AK101+AM101+AN101+AO101+AP101</f>
        <v>0</v>
      </c>
      <c r="AR101" s="7">
        <f t="shared" ref="AR101" si="261">AL101+AP101</f>
        <v>0</v>
      </c>
      <c r="AS101" s="30"/>
      <c r="AT101" s="30"/>
      <c r="AU101" s="30"/>
      <c r="AV101" s="7"/>
      <c r="AW101" s="7">
        <f t="shared" ref="AW101" si="262">AQ101+AS101+AT101+AU101+AV101</f>
        <v>0</v>
      </c>
      <c r="AX101" s="7">
        <f t="shared" ref="AX101" si="263">AR101+AV101</f>
        <v>0</v>
      </c>
      <c r="AY101" s="29"/>
      <c r="AZ101" s="29"/>
      <c r="BA101" s="34" t="e">
        <f t="shared" si="195"/>
        <v>#DIV/0!</v>
      </c>
      <c r="BB101" s="34" t="e">
        <f t="shared" si="249"/>
        <v>#DIV/0!</v>
      </c>
    </row>
    <row r="102" spans="1:54" ht="33" x14ac:dyDescent="0.25">
      <c r="A102" s="21" t="s">
        <v>87</v>
      </c>
      <c r="B102" s="18" t="str">
        <f t="shared" si="247"/>
        <v>912</v>
      </c>
      <c r="C102" s="18" t="s">
        <v>18</v>
      </c>
      <c r="D102" s="18" t="s">
        <v>19</v>
      </c>
      <c r="E102" s="18" t="s">
        <v>99</v>
      </c>
      <c r="F102" s="7"/>
      <c r="G102" s="7">
        <f t="shared" ref="G102:H102" si="264">G103</f>
        <v>0</v>
      </c>
      <c r="H102" s="7">
        <f t="shared" si="264"/>
        <v>0</v>
      </c>
      <c r="I102" s="29"/>
      <c r="J102" s="29"/>
      <c r="K102" s="29"/>
      <c r="L102" s="29"/>
      <c r="M102" s="29"/>
      <c r="N102" s="29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7">
        <f>AS103</f>
        <v>677</v>
      </c>
      <c r="AT102" s="7">
        <f t="shared" ref="AT102:AZ102" si="265">AT103</f>
        <v>0</v>
      </c>
      <c r="AU102" s="7">
        <f t="shared" si="265"/>
        <v>0</v>
      </c>
      <c r="AV102" s="7">
        <f t="shared" si="265"/>
        <v>12863</v>
      </c>
      <c r="AW102" s="7">
        <f t="shared" si="265"/>
        <v>13540</v>
      </c>
      <c r="AX102" s="7">
        <f t="shared" si="265"/>
        <v>12863</v>
      </c>
      <c r="AY102" s="7">
        <f t="shared" si="265"/>
        <v>0</v>
      </c>
      <c r="AZ102" s="7">
        <f t="shared" si="265"/>
        <v>0</v>
      </c>
      <c r="BA102" s="34">
        <f t="shared" si="195"/>
        <v>0</v>
      </c>
      <c r="BB102" s="34">
        <f t="shared" si="249"/>
        <v>0</v>
      </c>
    </row>
    <row r="103" spans="1:54" ht="33" x14ac:dyDescent="0.25">
      <c r="A103" s="25" t="s">
        <v>9</v>
      </c>
      <c r="B103" s="18" t="str">
        <f t="shared" si="247"/>
        <v>912</v>
      </c>
      <c r="C103" s="18" t="s">
        <v>18</v>
      </c>
      <c r="D103" s="18" t="s">
        <v>19</v>
      </c>
      <c r="E103" s="18" t="s">
        <v>99</v>
      </c>
      <c r="F103" s="18" t="s">
        <v>10</v>
      </c>
      <c r="G103" s="7">
        <f t="shared" ref="G103:H103" si="266">G104+G105</f>
        <v>0</v>
      </c>
      <c r="H103" s="7">
        <f t="shared" si="266"/>
        <v>0</v>
      </c>
      <c r="I103" s="29"/>
      <c r="J103" s="29"/>
      <c r="K103" s="29"/>
      <c r="L103" s="29"/>
      <c r="M103" s="29"/>
      <c r="N103" s="29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7">
        <f>AS104+AS105</f>
        <v>677</v>
      </c>
      <c r="AT103" s="7">
        <f t="shared" ref="AT103:AX103" si="267">AT104+AT105</f>
        <v>0</v>
      </c>
      <c r="AU103" s="7">
        <f t="shared" si="267"/>
        <v>0</v>
      </c>
      <c r="AV103" s="7">
        <f t="shared" si="267"/>
        <v>12863</v>
      </c>
      <c r="AW103" s="7">
        <f t="shared" si="267"/>
        <v>13540</v>
      </c>
      <c r="AX103" s="7">
        <f t="shared" si="267"/>
        <v>12863</v>
      </c>
      <c r="AY103" s="7">
        <f>AY104+AY105</f>
        <v>0</v>
      </c>
      <c r="AZ103" s="7">
        <f t="shared" ref="AZ103" si="268">AZ104+AZ105</f>
        <v>0</v>
      </c>
      <c r="BA103" s="34">
        <f t="shared" si="195"/>
        <v>0</v>
      </c>
      <c r="BB103" s="34">
        <f t="shared" si="249"/>
        <v>0</v>
      </c>
    </row>
    <row r="104" spans="1:54" ht="20.100000000000001" customHeight="1" x14ac:dyDescent="0.25">
      <c r="A104" s="20" t="s">
        <v>11</v>
      </c>
      <c r="B104" s="18" t="str">
        <f t="shared" si="247"/>
        <v>912</v>
      </c>
      <c r="C104" s="18" t="s">
        <v>18</v>
      </c>
      <c r="D104" s="18" t="s">
        <v>19</v>
      </c>
      <c r="E104" s="18" t="s">
        <v>99</v>
      </c>
      <c r="F104" s="18" t="s">
        <v>30</v>
      </c>
      <c r="G104" s="7"/>
      <c r="H104" s="7"/>
      <c r="I104" s="29"/>
      <c r="J104" s="29"/>
      <c r="K104" s="29"/>
      <c r="L104" s="29"/>
      <c r="M104" s="29"/>
      <c r="N104" s="29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7">
        <v>513</v>
      </c>
      <c r="AT104" s="7"/>
      <c r="AU104" s="7"/>
      <c r="AV104" s="7">
        <v>9738</v>
      </c>
      <c r="AW104" s="7">
        <f t="shared" ref="AW104:AW105" si="269">AQ104+AS104+AT104+AU104+AV104</f>
        <v>10251</v>
      </c>
      <c r="AX104" s="7">
        <f t="shared" ref="AX104:AX105" si="270">AR104+AV104</f>
        <v>9738</v>
      </c>
      <c r="AY104" s="29"/>
      <c r="AZ104" s="29"/>
      <c r="BA104" s="34">
        <f>AY104/AW104*100</f>
        <v>0</v>
      </c>
      <c r="BB104" s="34">
        <f t="shared" si="249"/>
        <v>0</v>
      </c>
    </row>
    <row r="105" spans="1:54" ht="20.100000000000001" customHeight="1" x14ac:dyDescent="0.25">
      <c r="A105" s="20" t="s">
        <v>21</v>
      </c>
      <c r="B105" s="18" t="str">
        <f t="shared" si="247"/>
        <v>912</v>
      </c>
      <c r="C105" s="18" t="s">
        <v>18</v>
      </c>
      <c r="D105" s="18" t="s">
        <v>19</v>
      </c>
      <c r="E105" s="18" t="s">
        <v>99</v>
      </c>
      <c r="F105" s="18" t="s">
        <v>31</v>
      </c>
      <c r="G105" s="7"/>
      <c r="H105" s="7"/>
      <c r="I105" s="29"/>
      <c r="J105" s="29"/>
      <c r="K105" s="29"/>
      <c r="L105" s="29"/>
      <c r="M105" s="29"/>
      <c r="N105" s="29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7">
        <v>164</v>
      </c>
      <c r="AT105" s="7"/>
      <c r="AU105" s="7"/>
      <c r="AV105" s="7">
        <v>3125</v>
      </c>
      <c r="AW105" s="7">
        <f t="shared" si="269"/>
        <v>3289</v>
      </c>
      <c r="AX105" s="7">
        <f t="shared" si="270"/>
        <v>3125</v>
      </c>
      <c r="AY105" s="29"/>
      <c r="AZ105" s="29"/>
      <c r="BA105" s="34">
        <f>AY105/AW105*100</f>
        <v>0</v>
      </c>
      <c r="BB105" s="34">
        <f t="shared" si="249"/>
        <v>0</v>
      </c>
    </row>
    <row r="106" spans="1:54" ht="33" x14ac:dyDescent="0.25">
      <c r="A106" s="25" t="s">
        <v>64</v>
      </c>
      <c r="B106" s="18" t="str">
        <f t="shared" si="247"/>
        <v>912</v>
      </c>
      <c r="C106" s="18" t="s">
        <v>18</v>
      </c>
      <c r="D106" s="18" t="s">
        <v>19</v>
      </c>
      <c r="E106" s="18" t="s">
        <v>84</v>
      </c>
      <c r="F106" s="7"/>
      <c r="G106" s="7">
        <f t="shared" ref="G106:V107" si="271">G107</f>
        <v>134074</v>
      </c>
      <c r="H106" s="7">
        <f t="shared" si="271"/>
        <v>134074</v>
      </c>
      <c r="I106" s="7">
        <f t="shared" si="271"/>
        <v>0</v>
      </c>
      <c r="J106" s="7">
        <f t="shared" si="271"/>
        <v>0</v>
      </c>
      <c r="K106" s="7">
        <f t="shared" si="271"/>
        <v>0</v>
      </c>
      <c r="L106" s="7">
        <f t="shared" si="271"/>
        <v>0</v>
      </c>
      <c r="M106" s="7">
        <f t="shared" si="271"/>
        <v>134074</v>
      </c>
      <c r="N106" s="7">
        <f t="shared" si="271"/>
        <v>134074</v>
      </c>
      <c r="O106" s="7">
        <f t="shared" si="271"/>
        <v>0</v>
      </c>
      <c r="P106" s="7">
        <f t="shared" si="271"/>
        <v>0</v>
      </c>
      <c r="Q106" s="7">
        <f t="shared" si="271"/>
        <v>0</v>
      </c>
      <c r="R106" s="7">
        <f t="shared" si="271"/>
        <v>0</v>
      </c>
      <c r="S106" s="7">
        <f t="shared" si="271"/>
        <v>134074</v>
      </c>
      <c r="T106" s="7">
        <f t="shared" si="271"/>
        <v>134074</v>
      </c>
      <c r="U106" s="7">
        <f t="shared" si="271"/>
        <v>0</v>
      </c>
      <c r="V106" s="7">
        <f t="shared" si="271"/>
        <v>0</v>
      </c>
      <c r="W106" s="7">
        <f t="shared" ref="U106:AJ107" si="272">W107</f>
        <v>0</v>
      </c>
      <c r="X106" s="7">
        <f t="shared" si="272"/>
        <v>0</v>
      </c>
      <c r="Y106" s="7">
        <f t="shared" si="272"/>
        <v>134074</v>
      </c>
      <c r="Z106" s="7">
        <f t="shared" si="272"/>
        <v>134074</v>
      </c>
      <c r="AA106" s="7">
        <f t="shared" si="272"/>
        <v>0</v>
      </c>
      <c r="AB106" s="7">
        <f t="shared" si="272"/>
        <v>0</v>
      </c>
      <c r="AC106" s="7">
        <f t="shared" si="272"/>
        <v>0</v>
      </c>
      <c r="AD106" s="7">
        <f t="shared" si="272"/>
        <v>0</v>
      </c>
      <c r="AE106" s="7">
        <f t="shared" si="272"/>
        <v>134074</v>
      </c>
      <c r="AF106" s="7">
        <f t="shared" si="272"/>
        <v>134074</v>
      </c>
      <c r="AG106" s="7">
        <f t="shared" si="272"/>
        <v>0</v>
      </c>
      <c r="AH106" s="7">
        <f t="shared" si="272"/>
        <v>0</v>
      </c>
      <c r="AI106" s="7">
        <f t="shared" si="272"/>
        <v>0</v>
      </c>
      <c r="AJ106" s="7">
        <f t="shared" si="272"/>
        <v>0</v>
      </c>
      <c r="AK106" s="7">
        <f t="shared" ref="AG106:AV107" si="273">AK107</f>
        <v>134074</v>
      </c>
      <c r="AL106" s="7">
        <f t="shared" si="273"/>
        <v>134074</v>
      </c>
      <c r="AM106" s="7">
        <f t="shared" si="273"/>
        <v>0</v>
      </c>
      <c r="AN106" s="7">
        <f t="shared" si="273"/>
        <v>0</v>
      </c>
      <c r="AO106" s="7">
        <f t="shared" si="273"/>
        <v>0</v>
      </c>
      <c r="AP106" s="7">
        <f t="shared" si="273"/>
        <v>0</v>
      </c>
      <c r="AQ106" s="7">
        <f t="shared" si="273"/>
        <v>134074</v>
      </c>
      <c r="AR106" s="7">
        <f t="shared" si="273"/>
        <v>134074</v>
      </c>
      <c r="AS106" s="7">
        <f t="shared" si="273"/>
        <v>0</v>
      </c>
      <c r="AT106" s="7">
        <f t="shared" si="273"/>
        <v>0</v>
      </c>
      <c r="AU106" s="7">
        <f t="shared" si="273"/>
        <v>0</v>
      </c>
      <c r="AV106" s="7">
        <f t="shared" si="273"/>
        <v>0</v>
      </c>
      <c r="AW106" s="7">
        <f t="shared" ref="AS106:AZ107" si="274">AW107</f>
        <v>134074</v>
      </c>
      <c r="AX106" s="7">
        <f t="shared" si="274"/>
        <v>134074</v>
      </c>
      <c r="AY106" s="7">
        <f t="shared" si="274"/>
        <v>60566</v>
      </c>
      <c r="AZ106" s="7">
        <f t="shared" si="274"/>
        <v>60566</v>
      </c>
      <c r="BA106" s="34">
        <f t="shared" si="195"/>
        <v>45.173560869370647</v>
      </c>
      <c r="BB106" s="34">
        <f t="shared" si="249"/>
        <v>45.173560869370647</v>
      </c>
    </row>
    <row r="107" spans="1:54" ht="33" x14ac:dyDescent="0.25">
      <c r="A107" s="21" t="s">
        <v>65</v>
      </c>
      <c r="B107" s="18" t="str">
        <f t="shared" si="247"/>
        <v>912</v>
      </c>
      <c r="C107" s="18" t="s">
        <v>18</v>
      </c>
      <c r="D107" s="18" t="s">
        <v>19</v>
      </c>
      <c r="E107" s="18" t="s">
        <v>85</v>
      </c>
      <c r="F107" s="7"/>
      <c r="G107" s="7">
        <f t="shared" si="271"/>
        <v>134074</v>
      </c>
      <c r="H107" s="7">
        <f t="shared" si="271"/>
        <v>134074</v>
      </c>
      <c r="I107" s="7">
        <f t="shared" si="271"/>
        <v>0</v>
      </c>
      <c r="J107" s="7">
        <f t="shared" si="271"/>
        <v>0</v>
      </c>
      <c r="K107" s="7">
        <f t="shared" si="271"/>
        <v>0</v>
      </c>
      <c r="L107" s="7">
        <f t="shared" si="271"/>
        <v>0</v>
      </c>
      <c r="M107" s="7">
        <f t="shared" si="271"/>
        <v>134074</v>
      </c>
      <c r="N107" s="7">
        <f t="shared" si="271"/>
        <v>134074</v>
      </c>
      <c r="O107" s="7">
        <f t="shared" si="271"/>
        <v>0</v>
      </c>
      <c r="P107" s="7">
        <f t="shared" si="271"/>
        <v>0</v>
      </c>
      <c r="Q107" s="7">
        <f t="shared" si="271"/>
        <v>0</v>
      </c>
      <c r="R107" s="7">
        <f t="shared" si="271"/>
        <v>0</v>
      </c>
      <c r="S107" s="7">
        <f t="shared" si="271"/>
        <v>134074</v>
      </c>
      <c r="T107" s="7">
        <f t="shared" si="271"/>
        <v>134074</v>
      </c>
      <c r="U107" s="7">
        <f t="shared" si="272"/>
        <v>0</v>
      </c>
      <c r="V107" s="7">
        <f t="shared" si="272"/>
        <v>0</v>
      </c>
      <c r="W107" s="7">
        <f t="shared" si="272"/>
        <v>0</v>
      </c>
      <c r="X107" s="7">
        <f t="shared" si="272"/>
        <v>0</v>
      </c>
      <c r="Y107" s="7">
        <f t="shared" si="272"/>
        <v>134074</v>
      </c>
      <c r="Z107" s="7">
        <f t="shared" si="272"/>
        <v>134074</v>
      </c>
      <c r="AA107" s="7">
        <f t="shared" si="272"/>
        <v>0</v>
      </c>
      <c r="AB107" s="7">
        <f t="shared" si="272"/>
        <v>0</v>
      </c>
      <c r="AC107" s="7">
        <f t="shared" si="272"/>
        <v>0</v>
      </c>
      <c r="AD107" s="7">
        <f t="shared" si="272"/>
        <v>0</v>
      </c>
      <c r="AE107" s="7">
        <f t="shared" si="272"/>
        <v>134074</v>
      </c>
      <c r="AF107" s="7">
        <f t="shared" si="272"/>
        <v>134074</v>
      </c>
      <c r="AG107" s="7">
        <f t="shared" si="273"/>
        <v>0</v>
      </c>
      <c r="AH107" s="7">
        <f t="shared" si="273"/>
        <v>0</v>
      </c>
      <c r="AI107" s="7">
        <f t="shared" si="273"/>
        <v>0</v>
      </c>
      <c r="AJ107" s="7">
        <f t="shared" si="273"/>
        <v>0</v>
      </c>
      <c r="AK107" s="7">
        <f t="shared" si="273"/>
        <v>134074</v>
      </c>
      <c r="AL107" s="7">
        <f t="shared" si="273"/>
        <v>134074</v>
      </c>
      <c r="AM107" s="7">
        <f t="shared" si="273"/>
        <v>0</v>
      </c>
      <c r="AN107" s="7">
        <f t="shared" si="273"/>
        <v>0</v>
      </c>
      <c r="AO107" s="7">
        <f t="shared" si="273"/>
        <v>0</v>
      </c>
      <c r="AP107" s="7">
        <f t="shared" si="273"/>
        <v>0</v>
      </c>
      <c r="AQ107" s="7">
        <f t="shared" si="273"/>
        <v>134074</v>
      </c>
      <c r="AR107" s="7">
        <f t="shared" si="273"/>
        <v>134074</v>
      </c>
      <c r="AS107" s="7">
        <f t="shared" si="274"/>
        <v>0</v>
      </c>
      <c r="AT107" s="7">
        <f t="shared" si="274"/>
        <v>0</v>
      </c>
      <c r="AU107" s="7">
        <f t="shared" si="274"/>
        <v>0</v>
      </c>
      <c r="AV107" s="7">
        <f t="shared" si="274"/>
        <v>0</v>
      </c>
      <c r="AW107" s="7">
        <f t="shared" si="274"/>
        <v>134074</v>
      </c>
      <c r="AX107" s="7">
        <f t="shared" si="274"/>
        <v>134074</v>
      </c>
      <c r="AY107" s="7">
        <f t="shared" si="274"/>
        <v>60566</v>
      </c>
      <c r="AZ107" s="7">
        <f t="shared" si="274"/>
        <v>60566</v>
      </c>
      <c r="BA107" s="34">
        <f t="shared" si="195"/>
        <v>45.173560869370647</v>
      </c>
      <c r="BB107" s="34">
        <f t="shared" si="249"/>
        <v>45.173560869370647</v>
      </c>
    </row>
    <row r="108" spans="1:54" ht="33" x14ac:dyDescent="0.25">
      <c r="A108" s="25" t="s">
        <v>9</v>
      </c>
      <c r="B108" s="18" t="str">
        <f t="shared" si="247"/>
        <v>912</v>
      </c>
      <c r="C108" s="18" t="s">
        <v>18</v>
      </c>
      <c r="D108" s="18" t="s">
        <v>19</v>
      </c>
      <c r="E108" s="18" t="s">
        <v>85</v>
      </c>
      <c r="F108" s="18" t="s">
        <v>10</v>
      </c>
      <c r="G108" s="7">
        <f t="shared" ref="G108" si="275">G109+G110</f>
        <v>134074</v>
      </c>
      <c r="H108" s="7">
        <f t="shared" ref="H108:N108" si="276">H109+H110</f>
        <v>134074</v>
      </c>
      <c r="I108" s="7">
        <f t="shared" si="276"/>
        <v>0</v>
      </c>
      <c r="J108" s="7">
        <f t="shared" si="276"/>
        <v>0</v>
      </c>
      <c r="K108" s="7">
        <f t="shared" si="276"/>
        <v>0</v>
      </c>
      <c r="L108" s="7">
        <f t="shared" si="276"/>
        <v>0</v>
      </c>
      <c r="M108" s="7">
        <f t="shared" si="276"/>
        <v>134074</v>
      </c>
      <c r="N108" s="7">
        <f t="shared" si="276"/>
        <v>134074</v>
      </c>
      <c r="O108" s="7">
        <f t="shared" ref="O108:T108" si="277">O109+O110</f>
        <v>0</v>
      </c>
      <c r="P108" s="7">
        <f t="shared" si="277"/>
        <v>0</v>
      </c>
      <c r="Q108" s="7">
        <f t="shared" si="277"/>
        <v>0</v>
      </c>
      <c r="R108" s="7">
        <f t="shared" si="277"/>
        <v>0</v>
      </c>
      <c r="S108" s="7">
        <f t="shared" si="277"/>
        <v>134074</v>
      </c>
      <c r="T108" s="7">
        <f t="shared" si="277"/>
        <v>134074</v>
      </c>
      <c r="U108" s="7">
        <f t="shared" ref="U108:Z108" si="278">U109+U110</f>
        <v>0</v>
      </c>
      <c r="V108" s="7">
        <f t="shared" si="278"/>
        <v>0</v>
      </c>
      <c r="W108" s="7">
        <f t="shared" si="278"/>
        <v>0</v>
      </c>
      <c r="X108" s="7">
        <f t="shared" si="278"/>
        <v>0</v>
      </c>
      <c r="Y108" s="7">
        <f t="shared" si="278"/>
        <v>134074</v>
      </c>
      <c r="Z108" s="7">
        <f t="shared" si="278"/>
        <v>134074</v>
      </c>
      <c r="AA108" s="7">
        <f t="shared" ref="AA108:AF108" si="279">AA109+AA110</f>
        <v>0</v>
      </c>
      <c r="AB108" s="7">
        <f t="shared" si="279"/>
        <v>0</v>
      </c>
      <c r="AC108" s="7">
        <f t="shared" si="279"/>
        <v>0</v>
      </c>
      <c r="AD108" s="7">
        <f t="shared" si="279"/>
        <v>0</v>
      </c>
      <c r="AE108" s="7">
        <f t="shared" si="279"/>
        <v>134074</v>
      </c>
      <c r="AF108" s="7">
        <f t="shared" si="279"/>
        <v>134074</v>
      </c>
      <c r="AG108" s="7">
        <f t="shared" ref="AG108:AL108" si="280">AG109+AG110</f>
        <v>0</v>
      </c>
      <c r="AH108" s="7">
        <f t="shared" si="280"/>
        <v>0</v>
      </c>
      <c r="AI108" s="7">
        <f t="shared" si="280"/>
        <v>0</v>
      </c>
      <c r="AJ108" s="7">
        <f t="shared" si="280"/>
        <v>0</v>
      </c>
      <c r="AK108" s="7">
        <f t="shared" si="280"/>
        <v>134074</v>
      </c>
      <c r="AL108" s="7">
        <f t="shared" si="280"/>
        <v>134074</v>
      </c>
      <c r="AM108" s="7">
        <f t="shared" ref="AM108:AR108" si="281">AM109+AM110</f>
        <v>0</v>
      </c>
      <c r="AN108" s="7">
        <f t="shared" si="281"/>
        <v>0</v>
      </c>
      <c r="AO108" s="7">
        <f t="shared" si="281"/>
        <v>0</v>
      </c>
      <c r="AP108" s="7">
        <f t="shared" si="281"/>
        <v>0</v>
      </c>
      <c r="AQ108" s="7">
        <f t="shared" si="281"/>
        <v>134074</v>
      </c>
      <c r="AR108" s="7">
        <f t="shared" si="281"/>
        <v>134074</v>
      </c>
      <c r="AS108" s="7">
        <f t="shared" ref="AS108:AX108" si="282">AS109+AS110</f>
        <v>0</v>
      </c>
      <c r="AT108" s="7">
        <f t="shared" si="282"/>
        <v>0</v>
      </c>
      <c r="AU108" s="7">
        <f t="shared" si="282"/>
        <v>0</v>
      </c>
      <c r="AV108" s="7">
        <f t="shared" si="282"/>
        <v>0</v>
      </c>
      <c r="AW108" s="7">
        <f t="shared" si="282"/>
        <v>134074</v>
      </c>
      <c r="AX108" s="7">
        <f t="shared" si="282"/>
        <v>134074</v>
      </c>
      <c r="AY108" s="7">
        <f>AY109+AY110</f>
        <v>60566</v>
      </c>
      <c r="AZ108" s="7">
        <f t="shared" ref="AZ108" si="283">AZ109+AZ110</f>
        <v>60566</v>
      </c>
      <c r="BA108" s="34">
        <f t="shared" si="195"/>
        <v>45.173560869370647</v>
      </c>
      <c r="BB108" s="34">
        <f t="shared" si="249"/>
        <v>45.173560869370647</v>
      </c>
    </row>
    <row r="109" spans="1:54" ht="20.100000000000001" customHeight="1" x14ac:dyDescent="0.25">
      <c r="A109" s="20" t="s">
        <v>11</v>
      </c>
      <c r="B109" s="18" t="str">
        <f t="shared" si="247"/>
        <v>912</v>
      </c>
      <c r="C109" s="18" t="s">
        <v>18</v>
      </c>
      <c r="D109" s="18" t="s">
        <v>19</v>
      </c>
      <c r="E109" s="18" t="s">
        <v>85</v>
      </c>
      <c r="F109" s="18" t="s">
        <v>30</v>
      </c>
      <c r="G109" s="7">
        <v>88412</v>
      </c>
      <c r="H109" s="7">
        <v>88412</v>
      </c>
      <c r="I109" s="29"/>
      <c r="J109" s="29"/>
      <c r="K109" s="29"/>
      <c r="L109" s="29"/>
      <c r="M109" s="7">
        <f t="shared" ref="M109:M110" si="284">G109+I109+J109+K109+L109</f>
        <v>88412</v>
      </c>
      <c r="N109" s="7">
        <f t="shared" ref="N109:N110" si="285">H109+L109</f>
        <v>88412</v>
      </c>
      <c r="O109" s="30"/>
      <c r="P109" s="30"/>
      <c r="Q109" s="30"/>
      <c r="R109" s="30"/>
      <c r="S109" s="7">
        <f t="shared" ref="S109:S110" si="286">M109+O109+P109+Q109+R109</f>
        <v>88412</v>
      </c>
      <c r="T109" s="7">
        <f t="shared" ref="T109:T110" si="287">N109+R109</f>
        <v>88412</v>
      </c>
      <c r="U109" s="30"/>
      <c r="V109" s="30"/>
      <c r="W109" s="30"/>
      <c r="X109" s="30"/>
      <c r="Y109" s="7">
        <f t="shared" ref="Y109:Y110" si="288">S109+U109+V109+W109+X109</f>
        <v>88412</v>
      </c>
      <c r="Z109" s="7">
        <f t="shared" ref="Z109:Z110" si="289">T109+X109</f>
        <v>88412</v>
      </c>
      <c r="AA109" s="30"/>
      <c r="AB109" s="30"/>
      <c r="AC109" s="30"/>
      <c r="AD109" s="30"/>
      <c r="AE109" s="7">
        <f t="shared" ref="AE109:AE110" si="290">Y109+AA109+AB109+AC109+AD109</f>
        <v>88412</v>
      </c>
      <c r="AF109" s="7">
        <f t="shared" ref="AF109:AF110" si="291">Z109+AD109</f>
        <v>88412</v>
      </c>
      <c r="AG109" s="30"/>
      <c r="AH109" s="30"/>
      <c r="AI109" s="30"/>
      <c r="AJ109" s="30"/>
      <c r="AK109" s="7">
        <f t="shared" ref="AK109:AK110" si="292">AE109+AG109+AH109+AI109+AJ109</f>
        <v>88412</v>
      </c>
      <c r="AL109" s="7">
        <f t="shared" ref="AL109:AL110" si="293">AF109+AJ109</f>
        <v>88412</v>
      </c>
      <c r="AM109" s="30"/>
      <c r="AN109" s="30"/>
      <c r="AO109" s="30"/>
      <c r="AP109" s="30"/>
      <c r="AQ109" s="7">
        <f t="shared" ref="AQ109:AQ110" si="294">AK109+AM109+AN109+AO109+AP109</f>
        <v>88412</v>
      </c>
      <c r="AR109" s="7">
        <f t="shared" ref="AR109:AR110" si="295">AL109+AP109</f>
        <v>88412</v>
      </c>
      <c r="AS109" s="30"/>
      <c r="AT109" s="30"/>
      <c r="AU109" s="30"/>
      <c r="AV109" s="30"/>
      <c r="AW109" s="7">
        <f t="shared" ref="AW109:AW110" si="296">AQ109+AS109+AT109+AU109+AV109</f>
        <v>88412</v>
      </c>
      <c r="AX109" s="7">
        <f t="shared" ref="AX109:AX110" si="297">AR109+AV109</f>
        <v>88412</v>
      </c>
      <c r="AY109" s="7">
        <v>44074</v>
      </c>
      <c r="AZ109" s="7">
        <v>44074</v>
      </c>
      <c r="BA109" s="34">
        <f>AY109/AW109*100</f>
        <v>49.850699000135727</v>
      </c>
      <c r="BB109" s="34">
        <f t="shared" si="249"/>
        <v>49.850699000135727</v>
      </c>
    </row>
    <row r="110" spans="1:54" ht="20.100000000000001" customHeight="1" x14ac:dyDescent="0.25">
      <c r="A110" s="20" t="s">
        <v>21</v>
      </c>
      <c r="B110" s="18" t="str">
        <f t="shared" si="247"/>
        <v>912</v>
      </c>
      <c r="C110" s="18" t="s">
        <v>18</v>
      </c>
      <c r="D110" s="18" t="s">
        <v>19</v>
      </c>
      <c r="E110" s="18" t="s">
        <v>85</v>
      </c>
      <c r="F110" s="18" t="s">
        <v>31</v>
      </c>
      <c r="G110" s="7">
        <v>45662</v>
      </c>
      <c r="H110" s="7">
        <v>45662</v>
      </c>
      <c r="I110" s="29"/>
      <c r="J110" s="29"/>
      <c r="K110" s="29"/>
      <c r="L110" s="29"/>
      <c r="M110" s="7">
        <f t="shared" si="284"/>
        <v>45662</v>
      </c>
      <c r="N110" s="7">
        <f t="shared" si="285"/>
        <v>45662</v>
      </c>
      <c r="O110" s="30"/>
      <c r="P110" s="30"/>
      <c r="Q110" s="30"/>
      <c r="R110" s="30"/>
      <c r="S110" s="7">
        <f t="shared" si="286"/>
        <v>45662</v>
      </c>
      <c r="T110" s="7">
        <f t="shared" si="287"/>
        <v>45662</v>
      </c>
      <c r="U110" s="30"/>
      <c r="V110" s="30"/>
      <c r="W110" s="30"/>
      <c r="X110" s="30"/>
      <c r="Y110" s="7">
        <f t="shared" si="288"/>
        <v>45662</v>
      </c>
      <c r="Z110" s="7">
        <f t="shared" si="289"/>
        <v>45662</v>
      </c>
      <c r="AA110" s="30"/>
      <c r="AB110" s="30"/>
      <c r="AC110" s="30"/>
      <c r="AD110" s="30"/>
      <c r="AE110" s="7">
        <f t="shared" si="290"/>
        <v>45662</v>
      </c>
      <c r="AF110" s="7">
        <f t="shared" si="291"/>
        <v>45662</v>
      </c>
      <c r="AG110" s="30"/>
      <c r="AH110" s="30"/>
      <c r="AI110" s="30"/>
      <c r="AJ110" s="30"/>
      <c r="AK110" s="7">
        <f t="shared" si="292"/>
        <v>45662</v>
      </c>
      <c r="AL110" s="7">
        <f t="shared" si="293"/>
        <v>45662</v>
      </c>
      <c r="AM110" s="30"/>
      <c r="AN110" s="30"/>
      <c r="AO110" s="30"/>
      <c r="AP110" s="30"/>
      <c r="AQ110" s="7">
        <f t="shared" si="294"/>
        <v>45662</v>
      </c>
      <c r="AR110" s="7">
        <f t="shared" si="295"/>
        <v>45662</v>
      </c>
      <c r="AS110" s="30"/>
      <c r="AT110" s="30"/>
      <c r="AU110" s="30"/>
      <c r="AV110" s="30"/>
      <c r="AW110" s="7">
        <f t="shared" si="296"/>
        <v>45662</v>
      </c>
      <c r="AX110" s="7">
        <f t="shared" si="297"/>
        <v>45662</v>
      </c>
      <c r="AY110" s="7">
        <v>16492</v>
      </c>
      <c r="AZ110" s="7">
        <v>16492</v>
      </c>
      <c r="BA110" s="34">
        <f>AY110/AW110*100</f>
        <v>36.117559458630808</v>
      </c>
      <c r="BB110" s="34">
        <f t="shared" si="249"/>
        <v>36.117559458630808</v>
      </c>
    </row>
    <row r="111" spans="1:54" ht="33" x14ac:dyDescent="0.25">
      <c r="A111" s="20" t="s">
        <v>96</v>
      </c>
      <c r="B111" s="18" t="str">
        <f t="shared" si="247"/>
        <v>912</v>
      </c>
      <c r="C111" s="18" t="s">
        <v>18</v>
      </c>
      <c r="D111" s="18" t="s">
        <v>19</v>
      </c>
      <c r="E111" s="18" t="s">
        <v>86</v>
      </c>
      <c r="F111" s="7"/>
      <c r="G111" s="7">
        <f t="shared" ref="G111:AZ111" si="298">G112</f>
        <v>677</v>
      </c>
      <c r="H111" s="7">
        <f t="shared" si="298"/>
        <v>0</v>
      </c>
      <c r="I111" s="7">
        <f t="shared" si="298"/>
        <v>0</v>
      </c>
      <c r="J111" s="7">
        <f t="shared" si="298"/>
        <v>0</v>
      </c>
      <c r="K111" s="7">
        <f t="shared" si="298"/>
        <v>0</v>
      </c>
      <c r="L111" s="7">
        <f t="shared" si="298"/>
        <v>0</v>
      </c>
      <c r="M111" s="7">
        <f t="shared" si="298"/>
        <v>677</v>
      </c>
      <c r="N111" s="7">
        <f t="shared" si="298"/>
        <v>0</v>
      </c>
      <c r="O111" s="7">
        <f t="shared" si="298"/>
        <v>0</v>
      </c>
      <c r="P111" s="7">
        <f t="shared" si="298"/>
        <v>0</v>
      </c>
      <c r="Q111" s="7">
        <f t="shared" si="298"/>
        <v>0</v>
      </c>
      <c r="R111" s="7">
        <f t="shared" si="298"/>
        <v>0</v>
      </c>
      <c r="S111" s="7">
        <f t="shared" si="298"/>
        <v>677</v>
      </c>
      <c r="T111" s="7">
        <f t="shared" si="298"/>
        <v>0</v>
      </c>
      <c r="U111" s="7">
        <f t="shared" si="298"/>
        <v>0</v>
      </c>
      <c r="V111" s="7">
        <f t="shared" si="298"/>
        <v>0</v>
      </c>
      <c r="W111" s="7">
        <f t="shared" si="298"/>
        <v>0</v>
      </c>
      <c r="X111" s="7">
        <f t="shared" si="298"/>
        <v>1642</v>
      </c>
      <c r="Y111" s="7">
        <f t="shared" si="298"/>
        <v>2319</v>
      </c>
      <c r="Z111" s="7">
        <f t="shared" si="298"/>
        <v>1642</v>
      </c>
      <c r="AA111" s="7">
        <f t="shared" si="298"/>
        <v>0</v>
      </c>
      <c r="AB111" s="7">
        <f t="shared" si="298"/>
        <v>2999</v>
      </c>
      <c r="AC111" s="7">
        <f t="shared" si="298"/>
        <v>0</v>
      </c>
      <c r="AD111" s="7">
        <f t="shared" si="298"/>
        <v>0</v>
      </c>
      <c r="AE111" s="7">
        <f t="shared" si="298"/>
        <v>5318</v>
      </c>
      <c r="AF111" s="7">
        <f t="shared" si="298"/>
        <v>1642</v>
      </c>
      <c r="AG111" s="7">
        <f t="shared" si="298"/>
        <v>0</v>
      </c>
      <c r="AH111" s="7">
        <f t="shared" si="298"/>
        <v>0</v>
      </c>
      <c r="AI111" s="7">
        <f t="shared" si="298"/>
        <v>0</v>
      </c>
      <c r="AJ111" s="7">
        <f t="shared" si="298"/>
        <v>0</v>
      </c>
      <c r="AK111" s="7">
        <f t="shared" si="298"/>
        <v>5318</v>
      </c>
      <c r="AL111" s="7">
        <f t="shared" si="298"/>
        <v>1642</v>
      </c>
      <c r="AM111" s="7">
        <f t="shared" si="298"/>
        <v>0</v>
      </c>
      <c r="AN111" s="7">
        <f t="shared" si="298"/>
        <v>0</v>
      </c>
      <c r="AO111" s="7">
        <f t="shared" si="298"/>
        <v>0</v>
      </c>
      <c r="AP111" s="7">
        <f t="shared" si="298"/>
        <v>0</v>
      </c>
      <c r="AQ111" s="7">
        <f t="shared" si="298"/>
        <v>5318</v>
      </c>
      <c r="AR111" s="7">
        <f t="shared" si="298"/>
        <v>1642</v>
      </c>
      <c r="AS111" s="7">
        <f t="shared" si="298"/>
        <v>-677</v>
      </c>
      <c r="AT111" s="7">
        <f t="shared" si="298"/>
        <v>0</v>
      </c>
      <c r="AU111" s="7">
        <f t="shared" si="298"/>
        <v>0</v>
      </c>
      <c r="AV111" s="7">
        <f t="shared" si="298"/>
        <v>0</v>
      </c>
      <c r="AW111" s="7">
        <f t="shared" si="298"/>
        <v>4641</v>
      </c>
      <c r="AX111" s="7">
        <f t="shared" si="298"/>
        <v>1642</v>
      </c>
      <c r="AY111" s="7">
        <f t="shared" si="298"/>
        <v>1642</v>
      </c>
      <c r="AZ111" s="7">
        <f t="shared" si="298"/>
        <v>1642</v>
      </c>
      <c r="BA111" s="34">
        <f t="shared" si="195"/>
        <v>35.380305968541265</v>
      </c>
      <c r="BB111" s="34">
        <f t="shared" si="249"/>
        <v>100</v>
      </c>
    </row>
    <row r="112" spans="1:54" ht="33" x14ac:dyDescent="0.25">
      <c r="A112" s="25" t="s">
        <v>9</v>
      </c>
      <c r="B112" s="18" t="str">
        <f t="shared" si="247"/>
        <v>912</v>
      </c>
      <c r="C112" s="18" t="s">
        <v>18</v>
      </c>
      <c r="D112" s="18" t="s">
        <v>19</v>
      </c>
      <c r="E112" s="18" t="s">
        <v>86</v>
      </c>
      <c r="F112" s="18" t="s">
        <v>10</v>
      </c>
      <c r="G112" s="7">
        <f t="shared" ref="G112" si="299">G113+G114</f>
        <v>677</v>
      </c>
      <c r="H112" s="7">
        <f t="shared" ref="H112:N112" si="300">H113+H114</f>
        <v>0</v>
      </c>
      <c r="I112" s="7">
        <f t="shared" si="300"/>
        <v>0</v>
      </c>
      <c r="J112" s="7">
        <f t="shared" si="300"/>
        <v>0</v>
      </c>
      <c r="K112" s="7">
        <f t="shared" si="300"/>
        <v>0</v>
      </c>
      <c r="L112" s="7">
        <f t="shared" si="300"/>
        <v>0</v>
      </c>
      <c r="M112" s="7">
        <f t="shared" si="300"/>
        <v>677</v>
      </c>
      <c r="N112" s="7">
        <f t="shared" si="300"/>
        <v>0</v>
      </c>
      <c r="O112" s="7">
        <f t="shared" ref="O112:T112" si="301">O113+O114</f>
        <v>0</v>
      </c>
      <c r="P112" s="7">
        <f t="shared" si="301"/>
        <v>0</v>
      </c>
      <c r="Q112" s="7">
        <f t="shared" si="301"/>
        <v>0</v>
      </c>
      <c r="R112" s="7">
        <f t="shared" si="301"/>
        <v>0</v>
      </c>
      <c r="S112" s="7">
        <f t="shared" si="301"/>
        <v>677</v>
      </c>
      <c r="T112" s="7">
        <f t="shared" si="301"/>
        <v>0</v>
      </c>
      <c r="U112" s="7">
        <f t="shared" ref="U112:Z112" si="302">U113+U114</f>
        <v>0</v>
      </c>
      <c r="V112" s="7">
        <f t="shared" si="302"/>
        <v>0</v>
      </c>
      <c r="W112" s="7">
        <f t="shared" si="302"/>
        <v>0</v>
      </c>
      <c r="X112" s="7">
        <f t="shared" si="302"/>
        <v>1642</v>
      </c>
      <c r="Y112" s="7">
        <f t="shared" si="302"/>
        <v>2319</v>
      </c>
      <c r="Z112" s="7">
        <f t="shared" si="302"/>
        <v>1642</v>
      </c>
      <c r="AA112" s="7">
        <f t="shared" ref="AA112:AF112" si="303">AA113+AA114</f>
        <v>0</v>
      </c>
      <c r="AB112" s="7">
        <f t="shared" si="303"/>
        <v>2999</v>
      </c>
      <c r="AC112" s="7">
        <f t="shared" si="303"/>
        <v>0</v>
      </c>
      <c r="AD112" s="7">
        <f t="shared" si="303"/>
        <v>0</v>
      </c>
      <c r="AE112" s="7">
        <f t="shared" si="303"/>
        <v>5318</v>
      </c>
      <c r="AF112" s="7">
        <f t="shared" si="303"/>
        <v>1642</v>
      </c>
      <c r="AG112" s="7">
        <f t="shared" ref="AG112:AL112" si="304">AG113+AG114</f>
        <v>0</v>
      </c>
      <c r="AH112" s="7">
        <f t="shared" si="304"/>
        <v>0</v>
      </c>
      <c r="AI112" s="7">
        <f t="shared" si="304"/>
        <v>0</v>
      </c>
      <c r="AJ112" s="7">
        <f t="shared" si="304"/>
        <v>0</v>
      </c>
      <c r="AK112" s="7">
        <f t="shared" si="304"/>
        <v>5318</v>
      </c>
      <c r="AL112" s="7">
        <f t="shared" si="304"/>
        <v>1642</v>
      </c>
      <c r="AM112" s="7">
        <f t="shared" ref="AM112:AR112" si="305">AM113+AM114</f>
        <v>0</v>
      </c>
      <c r="AN112" s="7">
        <f t="shared" si="305"/>
        <v>0</v>
      </c>
      <c r="AO112" s="7">
        <f t="shared" si="305"/>
        <v>0</v>
      </c>
      <c r="AP112" s="7">
        <f t="shared" si="305"/>
        <v>0</v>
      </c>
      <c r="AQ112" s="7">
        <f t="shared" si="305"/>
        <v>5318</v>
      </c>
      <c r="AR112" s="7">
        <f t="shared" si="305"/>
        <v>1642</v>
      </c>
      <c r="AS112" s="7">
        <f t="shared" ref="AS112:AX112" si="306">AS113+AS114</f>
        <v>-677</v>
      </c>
      <c r="AT112" s="7">
        <f t="shared" si="306"/>
        <v>0</v>
      </c>
      <c r="AU112" s="7">
        <f t="shared" si="306"/>
        <v>0</v>
      </c>
      <c r="AV112" s="7">
        <f t="shared" si="306"/>
        <v>0</v>
      </c>
      <c r="AW112" s="7">
        <f t="shared" si="306"/>
        <v>4641</v>
      </c>
      <c r="AX112" s="7">
        <f t="shared" si="306"/>
        <v>1642</v>
      </c>
      <c r="AY112" s="7">
        <f t="shared" ref="AY112:AZ112" si="307">AY113+AY114</f>
        <v>1642</v>
      </c>
      <c r="AZ112" s="7">
        <f t="shared" si="307"/>
        <v>1642</v>
      </c>
      <c r="BA112" s="34">
        <f t="shared" si="195"/>
        <v>35.380305968541265</v>
      </c>
      <c r="BB112" s="34">
        <f t="shared" si="249"/>
        <v>100</v>
      </c>
    </row>
    <row r="113" spans="1:54" ht="20.100000000000001" hidden="1" customHeight="1" x14ac:dyDescent="0.25">
      <c r="A113" s="20" t="s">
        <v>11</v>
      </c>
      <c r="B113" s="18" t="str">
        <f t="shared" si="247"/>
        <v>912</v>
      </c>
      <c r="C113" s="18" t="s">
        <v>18</v>
      </c>
      <c r="D113" s="18" t="s">
        <v>19</v>
      </c>
      <c r="E113" s="18" t="s">
        <v>86</v>
      </c>
      <c r="F113" s="18" t="s">
        <v>30</v>
      </c>
      <c r="G113" s="7">
        <v>513</v>
      </c>
      <c r="H113" s="7"/>
      <c r="I113" s="29"/>
      <c r="J113" s="29"/>
      <c r="K113" s="29"/>
      <c r="L113" s="29"/>
      <c r="M113" s="7">
        <f t="shared" ref="M113:M114" si="308">G113+I113+J113+K113+L113</f>
        <v>513</v>
      </c>
      <c r="N113" s="7">
        <f t="shared" ref="N113:N114" si="309">H113+L113</f>
        <v>0</v>
      </c>
      <c r="O113" s="30"/>
      <c r="P113" s="30"/>
      <c r="Q113" s="30"/>
      <c r="R113" s="30"/>
      <c r="S113" s="7">
        <f t="shared" ref="S113:S114" si="310">M113+O113+P113+Q113+R113</f>
        <v>513</v>
      </c>
      <c r="T113" s="7">
        <f t="shared" ref="T113:T114" si="311">N113+R113</f>
        <v>0</v>
      </c>
      <c r="U113" s="30"/>
      <c r="V113" s="30"/>
      <c r="W113" s="30"/>
      <c r="X113" s="30"/>
      <c r="Y113" s="7">
        <f t="shared" ref="Y113:Y114" si="312">S113+U113+V113+W113+X113</f>
        <v>513</v>
      </c>
      <c r="Z113" s="7">
        <f t="shared" ref="Z113:Z114" si="313">T113+X113</f>
        <v>0</v>
      </c>
      <c r="AA113" s="30"/>
      <c r="AB113" s="30"/>
      <c r="AC113" s="30"/>
      <c r="AD113" s="30"/>
      <c r="AE113" s="7">
        <f t="shared" ref="AE113:AE114" si="314">Y113+AA113+AB113+AC113+AD113</f>
        <v>513</v>
      </c>
      <c r="AF113" s="7">
        <f t="shared" ref="AF113:AF114" si="315">Z113+AD113</f>
        <v>0</v>
      </c>
      <c r="AG113" s="30"/>
      <c r="AH113" s="30"/>
      <c r="AI113" s="30"/>
      <c r="AJ113" s="30"/>
      <c r="AK113" s="7">
        <f t="shared" ref="AK113:AK114" si="316">AE113+AG113+AH113+AI113+AJ113</f>
        <v>513</v>
      </c>
      <c r="AL113" s="7">
        <f t="shared" ref="AL113:AL114" si="317">AF113+AJ113</f>
        <v>0</v>
      </c>
      <c r="AM113" s="30"/>
      <c r="AN113" s="30"/>
      <c r="AO113" s="30"/>
      <c r="AP113" s="30"/>
      <c r="AQ113" s="7">
        <f t="shared" ref="AQ113:AQ114" si="318">AK113+AM113+AN113+AO113+AP113</f>
        <v>513</v>
      </c>
      <c r="AR113" s="7">
        <f t="shared" ref="AR113:AR114" si="319">AL113+AP113</f>
        <v>0</v>
      </c>
      <c r="AS113" s="7">
        <v>-513</v>
      </c>
      <c r="AT113" s="30"/>
      <c r="AU113" s="30"/>
      <c r="AV113" s="30"/>
      <c r="AW113" s="7">
        <f t="shared" ref="AW113:AW114" si="320">AQ113+AS113+AT113+AU113+AV113</f>
        <v>0</v>
      </c>
      <c r="AX113" s="7">
        <f t="shared" ref="AX113:AX114" si="321">AR113+AV113</f>
        <v>0</v>
      </c>
      <c r="AY113" s="29"/>
      <c r="AZ113" s="29"/>
      <c r="BA113" s="34"/>
      <c r="BB113" s="34"/>
    </row>
    <row r="114" spans="1:54" ht="20.100000000000001" customHeight="1" x14ac:dyDescent="0.25">
      <c r="A114" s="20" t="s">
        <v>21</v>
      </c>
      <c r="B114" s="18" t="str">
        <f t="shared" si="247"/>
        <v>912</v>
      </c>
      <c r="C114" s="18" t="s">
        <v>18</v>
      </c>
      <c r="D114" s="18" t="s">
        <v>19</v>
      </c>
      <c r="E114" s="18" t="s">
        <v>86</v>
      </c>
      <c r="F114" s="18" t="s">
        <v>31</v>
      </c>
      <c r="G114" s="7">
        <v>164</v>
      </c>
      <c r="H114" s="7"/>
      <c r="I114" s="29"/>
      <c r="J114" s="29"/>
      <c r="K114" s="29"/>
      <c r="L114" s="29"/>
      <c r="M114" s="7">
        <f t="shared" si="308"/>
        <v>164</v>
      </c>
      <c r="N114" s="7">
        <f t="shared" si="309"/>
        <v>0</v>
      </c>
      <c r="O114" s="30"/>
      <c r="P114" s="30"/>
      <c r="Q114" s="30"/>
      <c r="R114" s="30"/>
      <c r="S114" s="7">
        <f t="shared" si="310"/>
        <v>164</v>
      </c>
      <c r="T114" s="7">
        <f t="shared" si="311"/>
        <v>0</v>
      </c>
      <c r="U114" s="30"/>
      <c r="V114" s="30"/>
      <c r="W114" s="30"/>
      <c r="X114" s="7">
        <v>1642</v>
      </c>
      <c r="Y114" s="7">
        <f t="shared" si="312"/>
        <v>1806</v>
      </c>
      <c r="Z114" s="7">
        <f t="shared" si="313"/>
        <v>1642</v>
      </c>
      <c r="AA114" s="30"/>
      <c r="AB114" s="9">
        <v>2999</v>
      </c>
      <c r="AC114" s="30"/>
      <c r="AD114" s="7"/>
      <c r="AE114" s="7">
        <f t="shared" si="314"/>
        <v>4805</v>
      </c>
      <c r="AF114" s="7">
        <f t="shared" si="315"/>
        <v>1642</v>
      </c>
      <c r="AG114" s="30"/>
      <c r="AH114" s="9"/>
      <c r="AI114" s="30"/>
      <c r="AJ114" s="7"/>
      <c r="AK114" s="7">
        <f t="shared" si="316"/>
        <v>4805</v>
      </c>
      <c r="AL114" s="7">
        <f t="shared" si="317"/>
        <v>1642</v>
      </c>
      <c r="AM114" s="30"/>
      <c r="AN114" s="9"/>
      <c r="AO114" s="30"/>
      <c r="AP114" s="7"/>
      <c r="AQ114" s="7">
        <f t="shared" si="318"/>
        <v>4805</v>
      </c>
      <c r="AR114" s="7">
        <f t="shared" si="319"/>
        <v>1642</v>
      </c>
      <c r="AS114" s="7">
        <v>-164</v>
      </c>
      <c r="AT114" s="9"/>
      <c r="AU114" s="30"/>
      <c r="AV114" s="7"/>
      <c r="AW114" s="7">
        <f t="shared" si="320"/>
        <v>4641</v>
      </c>
      <c r="AX114" s="7">
        <f t="shared" si="321"/>
        <v>1642</v>
      </c>
      <c r="AY114" s="7">
        <v>1642</v>
      </c>
      <c r="AZ114" s="7">
        <v>1642</v>
      </c>
      <c r="BA114" s="34">
        <f t="shared" si="195"/>
        <v>35.380305968541265</v>
      </c>
      <c r="BB114" s="34">
        <f t="shared" si="249"/>
        <v>100</v>
      </c>
    </row>
    <row r="115" spans="1:54" ht="49.5" customHeight="1" x14ac:dyDescent="0.25">
      <c r="A115" s="20" t="s">
        <v>95</v>
      </c>
      <c r="B115" s="18" t="str">
        <f t="shared" si="247"/>
        <v>912</v>
      </c>
      <c r="C115" s="18" t="s">
        <v>18</v>
      </c>
      <c r="D115" s="18" t="s">
        <v>19</v>
      </c>
      <c r="E115" s="18" t="s">
        <v>94</v>
      </c>
      <c r="F115" s="18"/>
      <c r="G115" s="7"/>
      <c r="H115" s="7"/>
      <c r="I115" s="29"/>
      <c r="J115" s="29"/>
      <c r="K115" s="29"/>
      <c r="L115" s="29"/>
      <c r="M115" s="7"/>
      <c r="N115" s="7"/>
      <c r="O115" s="30"/>
      <c r="P115" s="30"/>
      <c r="Q115" s="30"/>
      <c r="R115" s="30"/>
      <c r="S115" s="7"/>
      <c r="T115" s="7"/>
      <c r="U115" s="7">
        <f>U116</f>
        <v>1669</v>
      </c>
      <c r="V115" s="7">
        <f t="shared" ref="V115:AK116" si="322">V116</f>
        <v>0</v>
      </c>
      <c r="W115" s="7">
        <f t="shared" si="322"/>
        <v>0</v>
      </c>
      <c r="X115" s="7">
        <f t="shared" si="322"/>
        <v>31709</v>
      </c>
      <c r="Y115" s="7">
        <f t="shared" si="322"/>
        <v>33378</v>
      </c>
      <c r="Z115" s="7">
        <f t="shared" si="322"/>
        <v>31709</v>
      </c>
      <c r="AA115" s="7">
        <f>AA116</f>
        <v>0</v>
      </c>
      <c r="AB115" s="7">
        <f t="shared" si="322"/>
        <v>0</v>
      </c>
      <c r="AC115" s="7">
        <f t="shared" si="322"/>
        <v>0</v>
      </c>
      <c r="AD115" s="7">
        <f t="shared" si="322"/>
        <v>0</v>
      </c>
      <c r="AE115" s="7">
        <f t="shared" si="322"/>
        <v>33378</v>
      </c>
      <c r="AF115" s="7">
        <f t="shared" si="322"/>
        <v>31709</v>
      </c>
      <c r="AG115" s="7">
        <f>AG116</f>
        <v>0</v>
      </c>
      <c r="AH115" s="7">
        <f t="shared" si="322"/>
        <v>0</v>
      </c>
      <c r="AI115" s="7">
        <f t="shared" si="322"/>
        <v>0</v>
      </c>
      <c r="AJ115" s="7">
        <f t="shared" si="322"/>
        <v>0</v>
      </c>
      <c r="AK115" s="7">
        <f t="shared" si="322"/>
        <v>33378</v>
      </c>
      <c r="AL115" s="7">
        <f t="shared" ref="AH115:AL116" si="323">AL116</f>
        <v>31709</v>
      </c>
      <c r="AM115" s="7">
        <f>AM116</f>
        <v>0</v>
      </c>
      <c r="AN115" s="7">
        <f t="shared" ref="AN115:AZ116" si="324">AN116</f>
        <v>0</v>
      </c>
      <c r="AO115" s="7">
        <f t="shared" si="324"/>
        <v>0</v>
      </c>
      <c r="AP115" s="7">
        <f t="shared" si="324"/>
        <v>0</v>
      </c>
      <c r="AQ115" s="7">
        <f t="shared" si="324"/>
        <v>33378</v>
      </c>
      <c r="AR115" s="7">
        <f t="shared" si="324"/>
        <v>31709</v>
      </c>
      <c r="AS115" s="7">
        <f>AS116</f>
        <v>0</v>
      </c>
      <c r="AT115" s="7">
        <f t="shared" si="324"/>
        <v>0</v>
      </c>
      <c r="AU115" s="7">
        <f t="shared" si="324"/>
        <v>0</v>
      </c>
      <c r="AV115" s="7">
        <f t="shared" si="324"/>
        <v>0</v>
      </c>
      <c r="AW115" s="7">
        <f t="shared" si="324"/>
        <v>33378</v>
      </c>
      <c r="AX115" s="7">
        <f t="shared" si="324"/>
        <v>31709</v>
      </c>
      <c r="AY115" s="7">
        <f t="shared" si="324"/>
        <v>166</v>
      </c>
      <c r="AZ115" s="7">
        <f t="shared" si="324"/>
        <v>0</v>
      </c>
      <c r="BA115" s="34">
        <f t="shared" si="195"/>
        <v>0.49733357301216374</v>
      </c>
      <c r="BB115" s="34">
        <f t="shared" si="249"/>
        <v>0</v>
      </c>
    </row>
    <row r="116" spans="1:54" ht="36" customHeight="1" x14ac:dyDescent="0.25">
      <c r="A116" s="25" t="s">
        <v>9</v>
      </c>
      <c r="B116" s="18" t="str">
        <f t="shared" si="247"/>
        <v>912</v>
      </c>
      <c r="C116" s="18" t="s">
        <v>18</v>
      </c>
      <c r="D116" s="18" t="s">
        <v>19</v>
      </c>
      <c r="E116" s="18" t="s">
        <v>94</v>
      </c>
      <c r="F116" s="18" t="s">
        <v>10</v>
      </c>
      <c r="G116" s="7"/>
      <c r="H116" s="7"/>
      <c r="I116" s="29"/>
      <c r="J116" s="29"/>
      <c r="K116" s="29"/>
      <c r="L116" s="29"/>
      <c r="M116" s="7"/>
      <c r="N116" s="7"/>
      <c r="O116" s="30"/>
      <c r="P116" s="30"/>
      <c r="Q116" s="30"/>
      <c r="R116" s="30"/>
      <c r="S116" s="7"/>
      <c r="T116" s="7"/>
      <c r="U116" s="7">
        <f>U117</f>
        <v>1669</v>
      </c>
      <c r="V116" s="7">
        <f t="shared" si="322"/>
        <v>0</v>
      </c>
      <c r="W116" s="7">
        <f t="shared" si="322"/>
        <v>0</v>
      </c>
      <c r="X116" s="7">
        <f t="shared" si="322"/>
        <v>31709</v>
      </c>
      <c r="Y116" s="7">
        <f t="shared" si="322"/>
        <v>33378</v>
      </c>
      <c r="Z116" s="7">
        <f t="shared" si="322"/>
        <v>31709</v>
      </c>
      <c r="AA116" s="7">
        <f>AA117</f>
        <v>0</v>
      </c>
      <c r="AB116" s="7">
        <f t="shared" si="322"/>
        <v>0</v>
      </c>
      <c r="AC116" s="7">
        <f t="shared" si="322"/>
        <v>0</v>
      </c>
      <c r="AD116" s="7">
        <f t="shared" si="322"/>
        <v>0</v>
      </c>
      <c r="AE116" s="7">
        <f t="shared" si="322"/>
        <v>33378</v>
      </c>
      <c r="AF116" s="7">
        <f t="shared" si="322"/>
        <v>31709</v>
      </c>
      <c r="AG116" s="7">
        <f>AG117</f>
        <v>0</v>
      </c>
      <c r="AH116" s="7">
        <f t="shared" si="323"/>
        <v>0</v>
      </c>
      <c r="AI116" s="7">
        <f t="shared" si="323"/>
        <v>0</v>
      </c>
      <c r="AJ116" s="7">
        <f t="shared" si="323"/>
        <v>0</v>
      </c>
      <c r="AK116" s="7">
        <f t="shared" si="323"/>
        <v>33378</v>
      </c>
      <c r="AL116" s="7">
        <f t="shared" si="323"/>
        <v>31709</v>
      </c>
      <c r="AM116" s="7">
        <f>AM117</f>
        <v>0</v>
      </c>
      <c r="AN116" s="7">
        <f t="shared" si="324"/>
        <v>0</v>
      </c>
      <c r="AO116" s="7">
        <f t="shared" si="324"/>
        <v>0</v>
      </c>
      <c r="AP116" s="7">
        <f t="shared" si="324"/>
        <v>0</v>
      </c>
      <c r="AQ116" s="7">
        <f t="shared" si="324"/>
        <v>33378</v>
      </c>
      <c r="AR116" s="7">
        <f t="shared" si="324"/>
        <v>31709</v>
      </c>
      <c r="AS116" s="7">
        <f>AS117</f>
        <v>0</v>
      </c>
      <c r="AT116" s="7">
        <f t="shared" si="324"/>
        <v>0</v>
      </c>
      <c r="AU116" s="7">
        <f t="shared" si="324"/>
        <v>0</v>
      </c>
      <c r="AV116" s="7">
        <f t="shared" si="324"/>
        <v>0</v>
      </c>
      <c r="AW116" s="7">
        <f t="shared" si="324"/>
        <v>33378</v>
      </c>
      <c r="AX116" s="7">
        <f t="shared" si="324"/>
        <v>31709</v>
      </c>
      <c r="AY116" s="7">
        <f t="shared" si="324"/>
        <v>166</v>
      </c>
      <c r="AZ116" s="7">
        <f t="shared" si="324"/>
        <v>0</v>
      </c>
      <c r="BA116" s="34">
        <f t="shared" si="195"/>
        <v>0.49733357301216374</v>
      </c>
      <c r="BB116" s="34">
        <f t="shared" si="249"/>
        <v>0</v>
      </c>
    </row>
    <row r="117" spans="1:54" ht="27" customHeight="1" x14ac:dyDescent="0.25">
      <c r="A117" s="20" t="s">
        <v>11</v>
      </c>
      <c r="B117" s="18" t="str">
        <f t="shared" si="247"/>
        <v>912</v>
      </c>
      <c r="C117" s="18" t="s">
        <v>18</v>
      </c>
      <c r="D117" s="18" t="s">
        <v>19</v>
      </c>
      <c r="E117" s="18" t="s">
        <v>94</v>
      </c>
      <c r="F117" s="18" t="s">
        <v>30</v>
      </c>
      <c r="G117" s="7"/>
      <c r="H117" s="7"/>
      <c r="I117" s="29"/>
      <c r="J117" s="29"/>
      <c r="K117" s="29"/>
      <c r="L117" s="29"/>
      <c r="M117" s="7"/>
      <c r="N117" s="7"/>
      <c r="O117" s="30"/>
      <c r="P117" s="30"/>
      <c r="Q117" s="30"/>
      <c r="R117" s="30"/>
      <c r="S117" s="7"/>
      <c r="T117" s="7"/>
      <c r="U117" s="7">
        <v>1669</v>
      </c>
      <c r="V117" s="7"/>
      <c r="W117" s="7"/>
      <c r="X117" s="7">
        <v>31709</v>
      </c>
      <c r="Y117" s="7">
        <f t="shared" ref="Y117" si="325">S117+U117+V117+W117+X117</f>
        <v>33378</v>
      </c>
      <c r="Z117" s="7">
        <f t="shared" ref="Z117" si="326">T117+X117</f>
        <v>31709</v>
      </c>
      <c r="AA117" s="7"/>
      <c r="AB117" s="7"/>
      <c r="AC117" s="7"/>
      <c r="AD117" s="7"/>
      <c r="AE117" s="7">
        <f t="shared" ref="AE117" si="327">Y117+AA117+AB117+AC117+AD117</f>
        <v>33378</v>
      </c>
      <c r="AF117" s="7">
        <f t="shared" ref="AF117" si="328">Z117+AD117</f>
        <v>31709</v>
      </c>
      <c r="AG117" s="7"/>
      <c r="AH117" s="7"/>
      <c r="AI117" s="7"/>
      <c r="AJ117" s="7"/>
      <c r="AK117" s="7">
        <f t="shared" ref="AK117" si="329">AE117+AG117+AH117+AI117+AJ117</f>
        <v>33378</v>
      </c>
      <c r="AL117" s="7">
        <f t="shared" ref="AL117" si="330">AF117+AJ117</f>
        <v>31709</v>
      </c>
      <c r="AM117" s="7"/>
      <c r="AN117" s="7"/>
      <c r="AO117" s="7"/>
      <c r="AP117" s="7"/>
      <c r="AQ117" s="7">
        <f t="shared" ref="AQ117" si="331">AK117+AM117+AN117+AO117+AP117</f>
        <v>33378</v>
      </c>
      <c r="AR117" s="7">
        <f t="shared" ref="AR117" si="332">AL117+AP117</f>
        <v>31709</v>
      </c>
      <c r="AS117" s="7"/>
      <c r="AT117" s="7"/>
      <c r="AU117" s="7"/>
      <c r="AV117" s="7"/>
      <c r="AW117" s="7">
        <f t="shared" ref="AW117" si="333">AQ117+AS117+AT117+AU117+AV117</f>
        <v>33378</v>
      </c>
      <c r="AX117" s="7">
        <f t="shared" ref="AX117" si="334">AR117+AV117</f>
        <v>31709</v>
      </c>
      <c r="AY117" s="7">
        <v>166</v>
      </c>
      <c r="AZ117" s="29"/>
      <c r="BA117" s="34">
        <f t="shared" si="195"/>
        <v>0.49733357301216374</v>
      </c>
      <c r="BB117" s="34">
        <f t="shared" si="249"/>
        <v>0</v>
      </c>
    </row>
    <row r="118" spans="1:54" ht="82.5" hidden="1" x14ac:dyDescent="0.25">
      <c r="A118" s="17" t="s">
        <v>29</v>
      </c>
      <c r="B118" s="18" t="str">
        <f>B114</f>
        <v>912</v>
      </c>
      <c r="C118" s="18" t="s">
        <v>18</v>
      </c>
      <c r="D118" s="18" t="s">
        <v>19</v>
      </c>
      <c r="E118" s="18" t="s">
        <v>50</v>
      </c>
      <c r="F118" s="18"/>
      <c r="G118" s="7">
        <f t="shared" ref="G118:H120" si="335">G119</f>
        <v>0</v>
      </c>
      <c r="H118" s="7">
        <f t="shared" si="335"/>
        <v>0</v>
      </c>
      <c r="I118" s="29"/>
      <c r="J118" s="29"/>
      <c r="K118" s="29"/>
      <c r="L118" s="29"/>
      <c r="M118" s="29"/>
      <c r="N118" s="29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29"/>
      <c r="AZ118" s="29"/>
      <c r="BA118" s="34" t="e">
        <f t="shared" si="195"/>
        <v>#DIV/0!</v>
      </c>
      <c r="BB118" s="34" t="e">
        <f t="shared" si="249"/>
        <v>#DIV/0!</v>
      </c>
    </row>
    <row r="119" spans="1:54" ht="20.100000000000001" hidden="1" customHeight="1" x14ac:dyDescent="0.25">
      <c r="A119" s="20" t="s">
        <v>12</v>
      </c>
      <c r="B119" s="18" t="str">
        <f t="shared" si="247"/>
        <v>912</v>
      </c>
      <c r="C119" s="18" t="s">
        <v>18</v>
      </c>
      <c r="D119" s="18" t="s">
        <v>19</v>
      </c>
      <c r="E119" s="18" t="s">
        <v>51</v>
      </c>
      <c r="F119" s="18"/>
      <c r="G119" s="7">
        <f t="shared" si="335"/>
        <v>0</v>
      </c>
      <c r="H119" s="7">
        <f t="shared" si="335"/>
        <v>0</v>
      </c>
      <c r="I119" s="29"/>
      <c r="J119" s="29"/>
      <c r="K119" s="29"/>
      <c r="L119" s="29"/>
      <c r="M119" s="29"/>
      <c r="N119" s="29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29"/>
      <c r="AZ119" s="29"/>
      <c r="BA119" s="34" t="e">
        <f t="shared" si="195"/>
        <v>#DIV/0!</v>
      </c>
      <c r="BB119" s="34" t="e">
        <f t="shared" si="249"/>
        <v>#DIV/0!</v>
      </c>
    </row>
    <row r="120" spans="1:54" ht="33" hidden="1" x14ac:dyDescent="0.25">
      <c r="A120" s="17" t="s">
        <v>24</v>
      </c>
      <c r="B120" s="18" t="str">
        <f t="shared" si="247"/>
        <v>912</v>
      </c>
      <c r="C120" s="18" t="s">
        <v>18</v>
      </c>
      <c r="D120" s="18" t="s">
        <v>19</v>
      </c>
      <c r="E120" s="18" t="s">
        <v>76</v>
      </c>
      <c r="F120" s="18"/>
      <c r="G120" s="9">
        <f t="shared" si="335"/>
        <v>0</v>
      </c>
      <c r="H120" s="9">
        <f t="shared" si="335"/>
        <v>0</v>
      </c>
      <c r="I120" s="29"/>
      <c r="J120" s="29"/>
      <c r="K120" s="29"/>
      <c r="L120" s="29"/>
      <c r="M120" s="29"/>
      <c r="N120" s="29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29"/>
      <c r="AZ120" s="29"/>
      <c r="BA120" s="34" t="e">
        <f t="shared" si="195"/>
        <v>#DIV/0!</v>
      </c>
      <c r="BB120" s="34" t="e">
        <f t="shared" si="249"/>
        <v>#DIV/0!</v>
      </c>
    </row>
    <row r="121" spans="1:54" ht="33" hidden="1" x14ac:dyDescent="0.25">
      <c r="A121" s="17" t="s">
        <v>9</v>
      </c>
      <c r="B121" s="18" t="str">
        <f t="shared" si="247"/>
        <v>912</v>
      </c>
      <c r="C121" s="18" t="s">
        <v>18</v>
      </c>
      <c r="D121" s="18" t="s">
        <v>19</v>
      </c>
      <c r="E121" s="18" t="s">
        <v>76</v>
      </c>
      <c r="F121" s="18" t="s">
        <v>10</v>
      </c>
      <c r="G121" s="7">
        <f t="shared" ref="G121:H121" si="336">G122+G123</f>
        <v>0</v>
      </c>
      <c r="H121" s="7">
        <f t="shared" si="336"/>
        <v>0</v>
      </c>
      <c r="I121" s="29"/>
      <c r="J121" s="29"/>
      <c r="K121" s="29"/>
      <c r="L121" s="29"/>
      <c r="M121" s="29"/>
      <c r="N121" s="29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29"/>
      <c r="AZ121" s="29"/>
      <c r="BA121" s="34" t="e">
        <f t="shared" si="195"/>
        <v>#DIV/0!</v>
      </c>
      <c r="BB121" s="34" t="e">
        <f t="shared" si="249"/>
        <v>#DIV/0!</v>
      </c>
    </row>
    <row r="122" spans="1:54" ht="20.100000000000001" hidden="1" customHeight="1" x14ac:dyDescent="0.25">
      <c r="A122" s="20" t="s">
        <v>11</v>
      </c>
      <c r="B122" s="18" t="str">
        <f t="shared" si="247"/>
        <v>912</v>
      </c>
      <c r="C122" s="18" t="s">
        <v>18</v>
      </c>
      <c r="D122" s="18" t="s">
        <v>19</v>
      </c>
      <c r="E122" s="18" t="s">
        <v>76</v>
      </c>
      <c r="F122" s="18">
        <v>610</v>
      </c>
      <c r="G122" s="7"/>
      <c r="H122" s="7"/>
      <c r="I122" s="29"/>
      <c r="J122" s="29"/>
      <c r="K122" s="29"/>
      <c r="L122" s="29"/>
      <c r="M122" s="29"/>
      <c r="N122" s="29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29"/>
      <c r="AZ122" s="29"/>
      <c r="BA122" s="34" t="e">
        <f t="shared" si="195"/>
        <v>#DIV/0!</v>
      </c>
      <c r="BB122" s="34" t="e">
        <f t="shared" si="249"/>
        <v>#DIV/0!</v>
      </c>
    </row>
    <row r="123" spans="1:54" ht="20.100000000000001" hidden="1" customHeight="1" x14ac:dyDescent="0.25">
      <c r="A123" s="20" t="s">
        <v>21</v>
      </c>
      <c r="B123" s="18" t="str">
        <f t="shared" si="247"/>
        <v>912</v>
      </c>
      <c r="C123" s="18" t="s">
        <v>18</v>
      </c>
      <c r="D123" s="18" t="s">
        <v>19</v>
      </c>
      <c r="E123" s="18" t="s">
        <v>76</v>
      </c>
      <c r="F123" s="18">
        <v>620</v>
      </c>
      <c r="G123" s="7"/>
      <c r="H123" s="7"/>
      <c r="I123" s="29"/>
      <c r="J123" s="29"/>
      <c r="K123" s="29"/>
      <c r="L123" s="29"/>
      <c r="M123" s="29"/>
      <c r="N123" s="29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29"/>
      <c r="AZ123" s="29"/>
      <c r="BA123" s="34" t="e">
        <f t="shared" si="195"/>
        <v>#DIV/0!</v>
      </c>
      <c r="BB123" s="34" t="e">
        <f t="shared" si="249"/>
        <v>#DIV/0!</v>
      </c>
    </row>
    <row r="124" spans="1:54" ht="82.5" x14ac:dyDescent="0.25">
      <c r="A124" s="17" t="s">
        <v>56</v>
      </c>
      <c r="B124" s="18" t="s">
        <v>81</v>
      </c>
      <c r="C124" s="18" t="s">
        <v>18</v>
      </c>
      <c r="D124" s="18" t="s">
        <v>19</v>
      </c>
      <c r="E124" s="18" t="s">
        <v>57</v>
      </c>
      <c r="F124" s="18"/>
      <c r="G124" s="7">
        <f>G125</f>
        <v>1448</v>
      </c>
      <c r="H124" s="7">
        <f t="shared" ref="H124:AZ124" si="337">H125</f>
        <v>0</v>
      </c>
      <c r="I124" s="7">
        <f t="shared" si="337"/>
        <v>0</v>
      </c>
      <c r="J124" s="7">
        <f t="shared" si="337"/>
        <v>0</v>
      </c>
      <c r="K124" s="7">
        <f t="shared" si="337"/>
        <v>0</v>
      </c>
      <c r="L124" s="7">
        <f t="shared" si="337"/>
        <v>0</v>
      </c>
      <c r="M124" s="7">
        <f t="shared" si="337"/>
        <v>1448</v>
      </c>
      <c r="N124" s="7">
        <f t="shared" si="337"/>
        <v>0</v>
      </c>
      <c r="O124" s="7">
        <f t="shared" si="337"/>
        <v>0</v>
      </c>
      <c r="P124" s="7">
        <f t="shared" si="337"/>
        <v>0</v>
      </c>
      <c r="Q124" s="7">
        <f t="shared" si="337"/>
        <v>0</v>
      </c>
      <c r="R124" s="7">
        <f t="shared" si="337"/>
        <v>0</v>
      </c>
      <c r="S124" s="7">
        <f t="shared" si="337"/>
        <v>1448</v>
      </c>
      <c r="T124" s="7">
        <f t="shared" si="337"/>
        <v>0</v>
      </c>
      <c r="U124" s="7">
        <f t="shared" si="337"/>
        <v>0</v>
      </c>
      <c r="V124" s="7">
        <f t="shared" si="337"/>
        <v>0</v>
      </c>
      <c r="W124" s="7">
        <f t="shared" si="337"/>
        <v>0</v>
      </c>
      <c r="X124" s="7">
        <f t="shared" si="337"/>
        <v>0</v>
      </c>
      <c r="Y124" s="7">
        <f t="shared" si="337"/>
        <v>1448</v>
      </c>
      <c r="Z124" s="7">
        <f t="shared" si="337"/>
        <v>0</v>
      </c>
      <c r="AA124" s="7">
        <f t="shared" si="337"/>
        <v>0</v>
      </c>
      <c r="AB124" s="7">
        <f t="shared" si="337"/>
        <v>0</v>
      </c>
      <c r="AC124" s="7">
        <f t="shared" si="337"/>
        <v>0</v>
      </c>
      <c r="AD124" s="7">
        <f t="shared" si="337"/>
        <v>0</v>
      </c>
      <c r="AE124" s="7">
        <f t="shared" si="337"/>
        <v>1448</v>
      </c>
      <c r="AF124" s="7">
        <f t="shared" si="337"/>
        <v>0</v>
      </c>
      <c r="AG124" s="7">
        <f t="shared" si="337"/>
        <v>0</v>
      </c>
      <c r="AH124" s="7">
        <f t="shared" si="337"/>
        <v>0</v>
      </c>
      <c r="AI124" s="7">
        <f t="shared" si="337"/>
        <v>0</v>
      </c>
      <c r="AJ124" s="7">
        <f t="shared" si="337"/>
        <v>0</v>
      </c>
      <c r="AK124" s="7">
        <f t="shared" si="337"/>
        <v>1448</v>
      </c>
      <c r="AL124" s="7">
        <f t="shared" si="337"/>
        <v>0</v>
      </c>
      <c r="AM124" s="7">
        <f t="shared" si="337"/>
        <v>0</v>
      </c>
      <c r="AN124" s="7">
        <f t="shared" si="337"/>
        <v>0</v>
      </c>
      <c r="AO124" s="7">
        <f t="shared" si="337"/>
        <v>0</v>
      </c>
      <c r="AP124" s="7">
        <f t="shared" si="337"/>
        <v>0</v>
      </c>
      <c r="AQ124" s="7">
        <f t="shared" si="337"/>
        <v>1448</v>
      </c>
      <c r="AR124" s="7">
        <f t="shared" si="337"/>
        <v>0</v>
      </c>
      <c r="AS124" s="7">
        <f t="shared" si="337"/>
        <v>-227</v>
      </c>
      <c r="AT124" s="7">
        <f t="shared" si="337"/>
        <v>0</v>
      </c>
      <c r="AU124" s="7">
        <f t="shared" si="337"/>
        <v>-127</v>
      </c>
      <c r="AV124" s="7">
        <f t="shared" si="337"/>
        <v>0</v>
      </c>
      <c r="AW124" s="7">
        <f t="shared" si="337"/>
        <v>1094</v>
      </c>
      <c r="AX124" s="7">
        <f t="shared" si="337"/>
        <v>0</v>
      </c>
      <c r="AY124" s="7">
        <f t="shared" si="337"/>
        <v>245</v>
      </c>
      <c r="AZ124" s="7">
        <f t="shared" si="337"/>
        <v>0</v>
      </c>
      <c r="BA124" s="34">
        <f t="shared" si="195"/>
        <v>22.394881170018284</v>
      </c>
      <c r="BB124" s="34"/>
    </row>
    <row r="125" spans="1:54" ht="20.100000000000001" customHeight="1" x14ac:dyDescent="0.25">
      <c r="A125" s="20" t="s">
        <v>12</v>
      </c>
      <c r="B125" s="18" t="str">
        <f t="shared" si="247"/>
        <v>912</v>
      </c>
      <c r="C125" s="18" t="s">
        <v>18</v>
      </c>
      <c r="D125" s="18" t="s">
        <v>19</v>
      </c>
      <c r="E125" s="18" t="s">
        <v>58</v>
      </c>
      <c r="F125" s="18"/>
      <c r="G125" s="7">
        <f>G126+G129+G132</f>
        <v>1448</v>
      </c>
      <c r="H125" s="7">
        <f t="shared" ref="H125:N125" si="338">H126+H129+H132</f>
        <v>0</v>
      </c>
      <c r="I125" s="7">
        <f t="shared" si="338"/>
        <v>0</v>
      </c>
      <c r="J125" s="7">
        <f t="shared" si="338"/>
        <v>0</v>
      </c>
      <c r="K125" s="7">
        <f t="shared" si="338"/>
        <v>0</v>
      </c>
      <c r="L125" s="7">
        <f t="shared" si="338"/>
        <v>0</v>
      </c>
      <c r="M125" s="7">
        <f t="shared" si="338"/>
        <v>1448</v>
      </c>
      <c r="N125" s="7">
        <f t="shared" si="338"/>
        <v>0</v>
      </c>
      <c r="O125" s="7">
        <f t="shared" ref="O125:T125" si="339">O126+O129+O132</f>
        <v>0</v>
      </c>
      <c r="P125" s="7">
        <f t="shared" si="339"/>
        <v>0</v>
      </c>
      <c r="Q125" s="7">
        <f t="shared" si="339"/>
        <v>0</v>
      </c>
      <c r="R125" s="7">
        <f t="shared" si="339"/>
        <v>0</v>
      </c>
      <c r="S125" s="7">
        <f t="shared" si="339"/>
        <v>1448</v>
      </c>
      <c r="T125" s="7">
        <f t="shared" si="339"/>
        <v>0</v>
      </c>
      <c r="U125" s="7">
        <f t="shared" ref="U125:Z125" si="340">U126+U129+U132</f>
        <v>0</v>
      </c>
      <c r="V125" s="7">
        <f t="shared" si="340"/>
        <v>0</v>
      </c>
      <c r="W125" s="7">
        <f t="shared" si="340"/>
        <v>0</v>
      </c>
      <c r="X125" s="7">
        <f t="shared" si="340"/>
        <v>0</v>
      </c>
      <c r="Y125" s="7">
        <f t="shared" si="340"/>
        <v>1448</v>
      </c>
      <c r="Z125" s="7">
        <f t="shared" si="340"/>
        <v>0</v>
      </c>
      <c r="AA125" s="7">
        <f t="shared" ref="AA125:AF125" si="341">AA126+AA129+AA132</f>
        <v>0</v>
      </c>
      <c r="AB125" s="7">
        <f t="shared" si="341"/>
        <v>0</v>
      </c>
      <c r="AC125" s="7">
        <f t="shared" si="341"/>
        <v>0</v>
      </c>
      <c r="AD125" s="7">
        <f t="shared" si="341"/>
        <v>0</v>
      </c>
      <c r="AE125" s="7">
        <f t="shared" si="341"/>
        <v>1448</v>
      </c>
      <c r="AF125" s="7">
        <f t="shared" si="341"/>
        <v>0</v>
      </c>
      <c r="AG125" s="7">
        <f t="shared" ref="AG125:AL125" si="342">AG126+AG129+AG132</f>
        <v>0</v>
      </c>
      <c r="AH125" s="7">
        <f t="shared" si="342"/>
        <v>0</v>
      </c>
      <c r="AI125" s="7">
        <f t="shared" si="342"/>
        <v>0</v>
      </c>
      <c r="AJ125" s="7">
        <f t="shared" si="342"/>
        <v>0</v>
      </c>
      <c r="AK125" s="7">
        <f t="shared" si="342"/>
        <v>1448</v>
      </c>
      <c r="AL125" s="7">
        <f t="shared" si="342"/>
        <v>0</v>
      </c>
      <c r="AM125" s="7">
        <f t="shared" ref="AM125:AR125" si="343">AM126+AM129+AM132</f>
        <v>0</v>
      </c>
      <c r="AN125" s="7">
        <f t="shared" si="343"/>
        <v>0</v>
      </c>
      <c r="AO125" s="7">
        <f t="shared" si="343"/>
        <v>0</v>
      </c>
      <c r="AP125" s="7">
        <f t="shared" si="343"/>
        <v>0</v>
      </c>
      <c r="AQ125" s="7">
        <f t="shared" si="343"/>
        <v>1448</v>
      </c>
      <c r="AR125" s="7">
        <f t="shared" si="343"/>
        <v>0</v>
      </c>
      <c r="AS125" s="7">
        <f t="shared" ref="AS125:AW125" si="344">AS126+AS129+AS132</f>
        <v>-227</v>
      </c>
      <c r="AT125" s="7">
        <f t="shared" si="344"/>
        <v>0</v>
      </c>
      <c r="AU125" s="7">
        <f t="shared" si="344"/>
        <v>-127</v>
      </c>
      <c r="AV125" s="7">
        <f t="shared" si="344"/>
        <v>0</v>
      </c>
      <c r="AW125" s="7">
        <f t="shared" si="344"/>
        <v>1094</v>
      </c>
      <c r="AX125" s="7">
        <f t="shared" ref="AX125:AZ125" si="345">AX126+AX129+AX132</f>
        <v>0</v>
      </c>
      <c r="AY125" s="7">
        <f t="shared" si="345"/>
        <v>245</v>
      </c>
      <c r="AZ125" s="7">
        <f t="shared" si="345"/>
        <v>0</v>
      </c>
      <c r="BA125" s="34">
        <f t="shared" si="195"/>
        <v>22.394881170018284</v>
      </c>
      <c r="BB125" s="34"/>
    </row>
    <row r="126" spans="1:54" ht="20.100000000000001" hidden="1" customHeight="1" x14ac:dyDescent="0.25">
      <c r="A126" s="20" t="s">
        <v>22</v>
      </c>
      <c r="B126" s="18" t="str">
        <f>B124</f>
        <v>912</v>
      </c>
      <c r="C126" s="18" t="s">
        <v>18</v>
      </c>
      <c r="D126" s="18" t="s">
        <v>19</v>
      </c>
      <c r="E126" s="18" t="s">
        <v>82</v>
      </c>
      <c r="F126" s="18"/>
      <c r="G126" s="7">
        <f t="shared" ref="G126:V127" si="346">G127</f>
        <v>0</v>
      </c>
      <c r="H126" s="7">
        <f t="shared" si="346"/>
        <v>0</v>
      </c>
      <c r="I126" s="7">
        <f t="shared" si="346"/>
        <v>0</v>
      </c>
      <c r="J126" s="7">
        <f t="shared" si="346"/>
        <v>0</v>
      </c>
      <c r="K126" s="7">
        <f t="shared" si="346"/>
        <v>0</v>
      </c>
      <c r="L126" s="7">
        <f t="shared" si="346"/>
        <v>0</v>
      </c>
      <c r="M126" s="7">
        <f t="shared" si="346"/>
        <v>0</v>
      </c>
      <c r="N126" s="7">
        <f t="shared" si="346"/>
        <v>0</v>
      </c>
      <c r="O126" s="7">
        <f t="shared" si="346"/>
        <v>0</v>
      </c>
      <c r="P126" s="7">
        <f t="shared" si="346"/>
        <v>0</v>
      </c>
      <c r="Q126" s="7">
        <f t="shared" si="346"/>
        <v>0</v>
      </c>
      <c r="R126" s="7">
        <f t="shared" si="346"/>
        <v>0</v>
      </c>
      <c r="S126" s="7">
        <f t="shared" si="346"/>
        <v>0</v>
      </c>
      <c r="T126" s="7">
        <f t="shared" si="346"/>
        <v>0</v>
      </c>
      <c r="U126" s="7">
        <f t="shared" si="346"/>
        <v>0</v>
      </c>
      <c r="V126" s="7">
        <f t="shared" si="346"/>
        <v>0</v>
      </c>
      <c r="W126" s="7">
        <f t="shared" ref="U126:AJ127" si="347">W127</f>
        <v>0</v>
      </c>
      <c r="X126" s="7">
        <f t="shared" si="347"/>
        <v>0</v>
      </c>
      <c r="Y126" s="7">
        <f t="shared" si="347"/>
        <v>0</v>
      </c>
      <c r="Z126" s="7">
        <f t="shared" si="347"/>
        <v>0</v>
      </c>
      <c r="AA126" s="7">
        <f t="shared" si="347"/>
        <v>0</v>
      </c>
      <c r="AB126" s="7">
        <f t="shared" si="347"/>
        <v>0</v>
      </c>
      <c r="AC126" s="7">
        <f t="shared" si="347"/>
        <v>0</v>
      </c>
      <c r="AD126" s="7">
        <f t="shared" si="347"/>
        <v>0</v>
      </c>
      <c r="AE126" s="7">
        <f t="shared" si="347"/>
        <v>0</v>
      </c>
      <c r="AF126" s="7">
        <f t="shared" si="347"/>
        <v>0</v>
      </c>
      <c r="AG126" s="7">
        <f t="shared" si="347"/>
        <v>0</v>
      </c>
      <c r="AH126" s="7">
        <f t="shared" si="347"/>
        <v>0</v>
      </c>
      <c r="AI126" s="7">
        <f t="shared" si="347"/>
        <v>0</v>
      </c>
      <c r="AJ126" s="7">
        <f t="shared" si="347"/>
        <v>0</v>
      </c>
      <c r="AK126" s="7">
        <f t="shared" ref="AG126:AV127" si="348">AK127</f>
        <v>0</v>
      </c>
      <c r="AL126" s="7">
        <f t="shared" si="348"/>
        <v>0</v>
      </c>
      <c r="AM126" s="7">
        <f t="shared" si="348"/>
        <v>0</v>
      </c>
      <c r="AN126" s="7">
        <f t="shared" si="348"/>
        <v>0</v>
      </c>
      <c r="AO126" s="7">
        <f t="shared" si="348"/>
        <v>0</v>
      </c>
      <c r="AP126" s="7">
        <f t="shared" si="348"/>
        <v>0</v>
      </c>
      <c r="AQ126" s="7">
        <f t="shared" si="348"/>
        <v>0</v>
      </c>
      <c r="AR126" s="7">
        <f t="shared" si="348"/>
        <v>0</v>
      </c>
      <c r="AS126" s="7">
        <f t="shared" si="348"/>
        <v>0</v>
      </c>
      <c r="AT126" s="7">
        <f t="shared" si="348"/>
        <v>0</v>
      </c>
      <c r="AU126" s="7">
        <f t="shared" si="348"/>
        <v>0</v>
      </c>
      <c r="AV126" s="7">
        <f t="shared" si="348"/>
        <v>0</v>
      </c>
      <c r="AW126" s="7">
        <f t="shared" ref="AS126:AZ127" si="349">AW127</f>
        <v>0</v>
      </c>
      <c r="AX126" s="7">
        <f t="shared" si="349"/>
        <v>0</v>
      </c>
      <c r="AY126" s="7">
        <f t="shared" si="349"/>
        <v>0</v>
      </c>
      <c r="AZ126" s="7">
        <f t="shared" si="349"/>
        <v>0</v>
      </c>
      <c r="BA126" s="34" t="e">
        <f t="shared" si="195"/>
        <v>#DIV/0!</v>
      </c>
      <c r="BB126" s="34"/>
    </row>
    <row r="127" spans="1:54" ht="33" hidden="1" x14ac:dyDescent="0.25">
      <c r="A127" s="17" t="s">
        <v>9</v>
      </c>
      <c r="B127" s="18" t="str">
        <f t="shared" ref="B127:B140" si="350">B126</f>
        <v>912</v>
      </c>
      <c r="C127" s="18" t="s">
        <v>18</v>
      </c>
      <c r="D127" s="18" t="s">
        <v>19</v>
      </c>
      <c r="E127" s="18" t="s">
        <v>82</v>
      </c>
      <c r="F127" s="18" t="s">
        <v>10</v>
      </c>
      <c r="G127" s="7">
        <f t="shared" si="346"/>
        <v>0</v>
      </c>
      <c r="H127" s="7">
        <f t="shared" si="346"/>
        <v>0</v>
      </c>
      <c r="I127" s="7">
        <f t="shared" si="346"/>
        <v>0</v>
      </c>
      <c r="J127" s="7">
        <f t="shared" si="346"/>
        <v>0</v>
      </c>
      <c r="K127" s="7">
        <f t="shared" si="346"/>
        <v>0</v>
      </c>
      <c r="L127" s="7">
        <f t="shared" si="346"/>
        <v>0</v>
      </c>
      <c r="M127" s="7">
        <f t="shared" si="346"/>
        <v>0</v>
      </c>
      <c r="N127" s="7">
        <f t="shared" si="346"/>
        <v>0</v>
      </c>
      <c r="O127" s="7">
        <f t="shared" si="346"/>
        <v>0</v>
      </c>
      <c r="P127" s="7">
        <f t="shared" si="346"/>
        <v>0</v>
      </c>
      <c r="Q127" s="7">
        <f t="shared" si="346"/>
        <v>0</v>
      </c>
      <c r="R127" s="7">
        <f t="shared" si="346"/>
        <v>0</v>
      </c>
      <c r="S127" s="7">
        <f t="shared" si="346"/>
        <v>0</v>
      </c>
      <c r="T127" s="7">
        <f t="shared" si="346"/>
        <v>0</v>
      </c>
      <c r="U127" s="7">
        <f t="shared" si="347"/>
        <v>0</v>
      </c>
      <c r="V127" s="7">
        <f t="shared" si="347"/>
        <v>0</v>
      </c>
      <c r="W127" s="7">
        <f t="shared" si="347"/>
        <v>0</v>
      </c>
      <c r="X127" s="7">
        <f t="shared" si="347"/>
        <v>0</v>
      </c>
      <c r="Y127" s="7">
        <f t="shared" si="347"/>
        <v>0</v>
      </c>
      <c r="Z127" s="7">
        <f t="shared" si="347"/>
        <v>0</v>
      </c>
      <c r="AA127" s="7">
        <f t="shared" si="347"/>
        <v>0</v>
      </c>
      <c r="AB127" s="7">
        <f t="shared" si="347"/>
        <v>0</v>
      </c>
      <c r="AC127" s="7">
        <f t="shared" si="347"/>
        <v>0</v>
      </c>
      <c r="AD127" s="7">
        <f t="shared" si="347"/>
        <v>0</v>
      </c>
      <c r="AE127" s="7">
        <f t="shared" si="347"/>
        <v>0</v>
      </c>
      <c r="AF127" s="7">
        <f t="shared" si="347"/>
        <v>0</v>
      </c>
      <c r="AG127" s="7">
        <f t="shared" si="348"/>
        <v>0</v>
      </c>
      <c r="AH127" s="7">
        <f t="shared" si="348"/>
        <v>0</v>
      </c>
      <c r="AI127" s="7">
        <f t="shared" si="348"/>
        <v>0</v>
      </c>
      <c r="AJ127" s="7">
        <f t="shared" si="348"/>
        <v>0</v>
      </c>
      <c r="AK127" s="7">
        <f t="shared" si="348"/>
        <v>0</v>
      </c>
      <c r="AL127" s="7">
        <f t="shared" si="348"/>
        <v>0</v>
      </c>
      <c r="AM127" s="7">
        <f t="shared" si="348"/>
        <v>0</v>
      </c>
      <c r="AN127" s="7">
        <f t="shared" si="348"/>
        <v>0</v>
      </c>
      <c r="AO127" s="7">
        <f t="shared" si="348"/>
        <v>0</v>
      </c>
      <c r="AP127" s="7">
        <f t="shared" si="348"/>
        <v>0</v>
      </c>
      <c r="AQ127" s="7">
        <f t="shared" si="348"/>
        <v>0</v>
      </c>
      <c r="AR127" s="7">
        <f t="shared" si="348"/>
        <v>0</v>
      </c>
      <c r="AS127" s="7">
        <f t="shared" si="349"/>
        <v>0</v>
      </c>
      <c r="AT127" s="7">
        <f t="shared" si="349"/>
        <v>0</v>
      </c>
      <c r="AU127" s="7">
        <f t="shared" si="349"/>
        <v>0</v>
      </c>
      <c r="AV127" s="7">
        <f t="shared" si="349"/>
        <v>0</v>
      </c>
      <c r="AW127" s="7">
        <f t="shared" si="349"/>
        <v>0</v>
      </c>
      <c r="AX127" s="7">
        <f t="shared" si="349"/>
        <v>0</v>
      </c>
      <c r="AY127" s="7">
        <f t="shared" si="349"/>
        <v>0</v>
      </c>
      <c r="AZ127" s="7">
        <f t="shared" si="349"/>
        <v>0</v>
      </c>
      <c r="BA127" s="34" t="e">
        <f t="shared" si="195"/>
        <v>#DIV/0!</v>
      </c>
      <c r="BB127" s="34"/>
    </row>
    <row r="128" spans="1:54" ht="20.100000000000001" hidden="1" customHeight="1" x14ac:dyDescent="0.25">
      <c r="A128" s="20" t="s">
        <v>11</v>
      </c>
      <c r="B128" s="18" t="str">
        <f t="shared" si="350"/>
        <v>912</v>
      </c>
      <c r="C128" s="18" t="s">
        <v>18</v>
      </c>
      <c r="D128" s="18" t="s">
        <v>19</v>
      </c>
      <c r="E128" s="18" t="s">
        <v>82</v>
      </c>
      <c r="F128" s="18">
        <v>610</v>
      </c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34" t="e">
        <f t="shared" si="195"/>
        <v>#DIV/0!</v>
      </c>
      <c r="BB128" s="34"/>
    </row>
    <row r="129" spans="1:54" ht="20.100000000000001" hidden="1" customHeight="1" x14ac:dyDescent="0.25">
      <c r="A129" s="20" t="s">
        <v>23</v>
      </c>
      <c r="B129" s="18" t="str">
        <f t="shared" si="350"/>
        <v>912</v>
      </c>
      <c r="C129" s="18" t="s">
        <v>18</v>
      </c>
      <c r="D129" s="18" t="s">
        <v>19</v>
      </c>
      <c r="E129" s="18" t="s">
        <v>79</v>
      </c>
      <c r="F129" s="18"/>
      <c r="G129" s="7">
        <f>G130</f>
        <v>0</v>
      </c>
      <c r="H129" s="7">
        <f t="shared" ref="H129:W130" si="351">H130</f>
        <v>0</v>
      </c>
      <c r="I129" s="7">
        <f t="shared" si="351"/>
        <v>0</v>
      </c>
      <c r="J129" s="7">
        <f t="shared" si="351"/>
        <v>0</v>
      </c>
      <c r="K129" s="7">
        <f t="shared" si="351"/>
        <v>0</v>
      </c>
      <c r="L129" s="7">
        <f t="shared" si="351"/>
        <v>0</v>
      </c>
      <c r="M129" s="7">
        <f t="shared" si="351"/>
        <v>0</v>
      </c>
      <c r="N129" s="7">
        <f t="shared" si="351"/>
        <v>0</v>
      </c>
      <c r="O129" s="7">
        <f t="shared" si="351"/>
        <v>0</v>
      </c>
      <c r="P129" s="7">
        <f t="shared" si="351"/>
        <v>0</v>
      </c>
      <c r="Q129" s="7">
        <f t="shared" si="351"/>
        <v>0</v>
      </c>
      <c r="R129" s="7">
        <f t="shared" si="351"/>
        <v>0</v>
      </c>
      <c r="S129" s="7">
        <f t="shared" si="351"/>
        <v>0</v>
      </c>
      <c r="T129" s="7">
        <f t="shared" si="351"/>
        <v>0</v>
      </c>
      <c r="U129" s="7">
        <f t="shared" si="351"/>
        <v>0</v>
      </c>
      <c r="V129" s="7">
        <f t="shared" si="351"/>
        <v>0</v>
      </c>
      <c r="W129" s="7">
        <f t="shared" si="351"/>
        <v>0</v>
      </c>
      <c r="X129" s="7">
        <f t="shared" ref="U129:AJ130" si="352">X130</f>
        <v>0</v>
      </c>
      <c r="Y129" s="7">
        <f t="shared" si="352"/>
        <v>0</v>
      </c>
      <c r="Z129" s="7">
        <f t="shared" si="352"/>
        <v>0</v>
      </c>
      <c r="AA129" s="7">
        <f t="shared" si="352"/>
        <v>0</v>
      </c>
      <c r="AB129" s="7">
        <f t="shared" si="352"/>
        <v>0</v>
      </c>
      <c r="AC129" s="7">
        <f t="shared" si="352"/>
        <v>0</v>
      </c>
      <c r="AD129" s="7">
        <f t="shared" si="352"/>
        <v>0</v>
      </c>
      <c r="AE129" s="7">
        <f t="shared" si="352"/>
        <v>0</v>
      </c>
      <c r="AF129" s="7">
        <f t="shared" si="352"/>
        <v>0</v>
      </c>
      <c r="AG129" s="7">
        <f t="shared" si="352"/>
        <v>0</v>
      </c>
      <c r="AH129" s="7">
        <f t="shared" si="352"/>
        <v>0</v>
      </c>
      <c r="AI129" s="7">
        <f t="shared" si="352"/>
        <v>0</v>
      </c>
      <c r="AJ129" s="7">
        <f t="shared" si="352"/>
        <v>0</v>
      </c>
      <c r="AK129" s="7">
        <f t="shared" ref="AG129:AV130" si="353">AK130</f>
        <v>0</v>
      </c>
      <c r="AL129" s="7">
        <f t="shared" si="353"/>
        <v>0</v>
      </c>
      <c r="AM129" s="7">
        <f t="shared" si="353"/>
        <v>0</v>
      </c>
      <c r="AN129" s="7">
        <f t="shared" si="353"/>
        <v>0</v>
      </c>
      <c r="AO129" s="7">
        <f t="shared" si="353"/>
        <v>0</v>
      </c>
      <c r="AP129" s="7">
        <f t="shared" si="353"/>
        <v>0</v>
      </c>
      <c r="AQ129" s="7">
        <f t="shared" si="353"/>
        <v>0</v>
      </c>
      <c r="AR129" s="7">
        <f t="shared" si="353"/>
        <v>0</v>
      </c>
      <c r="AS129" s="7">
        <f t="shared" si="353"/>
        <v>0</v>
      </c>
      <c r="AT129" s="7">
        <f t="shared" si="353"/>
        <v>0</v>
      </c>
      <c r="AU129" s="7">
        <f t="shared" si="353"/>
        <v>0</v>
      </c>
      <c r="AV129" s="7">
        <f t="shared" si="353"/>
        <v>0</v>
      </c>
      <c r="AW129" s="7">
        <f t="shared" ref="AS129:AZ130" si="354">AW130</f>
        <v>0</v>
      </c>
      <c r="AX129" s="7">
        <f t="shared" si="354"/>
        <v>0</v>
      </c>
      <c r="AY129" s="7">
        <f t="shared" si="354"/>
        <v>0</v>
      </c>
      <c r="AZ129" s="7">
        <f t="shared" si="354"/>
        <v>0</v>
      </c>
      <c r="BA129" s="34" t="e">
        <f t="shared" si="195"/>
        <v>#DIV/0!</v>
      </c>
      <c r="BB129" s="34"/>
    </row>
    <row r="130" spans="1:54" ht="33" hidden="1" x14ac:dyDescent="0.25">
      <c r="A130" s="17" t="s">
        <v>9</v>
      </c>
      <c r="B130" s="18" t="str">
        <f t="shared" si="350"/>
        <v>912</v>
      </c>
      <c r="C130" s="18" t="s">
        <v>18</v>
      </c>
      <c r="D130" s="18" t="s">
        <v>19</v>
      </c>
      <c r="E130" s="18" t="s">
        <v>79</v>
      </c>
      <c r="F130" s="18" t="s">
        <v>10</v>
      </c>
      <c r="G130" s="7">
        <f>G131</f>
        <v>0</v>
      </c>
      <c r="H130" s="7">
        <f t="shared" si="351"/>
        <v>0</v>
      </c>
      <c r="I130" s="7">
        <f t="shared" si="351"/>
        <v>0</v>
      </c>
      <c r="J130" s="7">
        <f t="shared" si="351"/>
        <v>0</v>
      </c>
      <c r="K130" s="7">
        <f t="shared" si="351"/>
        <v>0</v>
      </c>
      <c r="L130" s="7">
        <f t="shared" si="351"/>
        <v>0</v>
      </c>
      <c r="M130" s="7">
        <f t="shared" si="351"/>
        <v>0</v>
      </c>
      <c r="N130" s="7">
        <f t="shared" si="351"/>
        <v>0</v>
      </c>
      <c r="O130" s="7">
        <f t="shared" si="351"/>
        <v>0</v>
      </c>
      <c r="P130" s="7">
        <f t="shared" si="351"/>
        <v>0</v>
      </c>
      <c r="Q130" s="7">
        <f t="shared" si="351"/>
        <v>0</v>
      </c>
      <c r="R130" s="7">
        <f t="shared" si="351"/>
        <v>0</v>
      </c>
      <c r="S130" s="7">
        <f t="shared" si="351"/>
        <v>0</v>
      </c>
      <c r="T130" s="7">
        <f t="shared" si="351"/>
        <v>0</v>
      </c>
      <c r="U130" s="7">
        <f t="shared" si="352"/>
        <v>0</v>
      </c>
      <c r="V130" s="7">
        <f t="shared" si="352"/>
        <v>0</v>
      </c>
      <c r="W130" s="7">
        <f t="shared" si="352"/>
        <v>0</v>
      </c>
      <c r="X130" s="7">
        <f t="shared" si="352"/>
        <v>0</v>
      </c>
      <c r="Y130" s="7">
        <f t="shared" si="352"/>
        <v>0</v>
      </c>
      <c r="Z130" s="7">
        <f t="shared" si="352"/>
        <v>0</v>
      </c>
      <c r="AA130" s="7">
        <f t="shared" si="352"/>
        <v>0</v>
      </c>
      <c r="AB130" s="7">
        <f t="shared" si="352"/>
        <v>0</v>
      </c>
      <c r="AC130" s="7">
        <f t="shared" si="352"/>
        <v>0</v>
      </c>
      <c r="AD130" s="7">
        <f t="shared" si="352"/>
        <v>0</v>
      </c>
      <c r="AE130" s="7">
        <f t="shared" si="352"/>
        <v>0</v>
      </c>
      <c r="AF130" s="7">
        <f t="shared" si="352"/>
        <v>0</v>
      </c>
      <c r="AG130" s="7">
        <f t="shared" si="353"/>
        <v>0</v>
      </c>
      <c r="AH130" s="7">
        <f t="shared" si="353"/>
        <v>0</v>
      </c>
      <c r="AI130" s="7">
        <f t="shared" si="353"/>
        <v>0</v>
      </c>
      <c r="AJ130" s="7">
        <f t="shared" si="353"/>
        <v>0</v>
      </c>
      <c r="AK130" s="7">
        <f t="shared" si="353"/>
        <v>0</v>
      </c>
      <c r="AL130" s="7">
        <f t="shared" si="353"/>
        <v>0</v>
      </c>
      <c r="AM130" s="7">
        <f t="shared" si="353"/>
        <v>0</v>
      </c>
      <c r="AN130" s="7">
        <f t="shared" si="353"/>
        <v>0</v>
      </c>
      <c r="AO130" s="7">
        <f t="shared" si="353"/>
        <v>0</v>
      </c>
      <c r="AP130" s="7">
        <f t="shared" si="353"/>
        <v>0</v>
      </c>
      <c r="AQ130" s="7">
        <f t="shared" si="353"/>
        <v>0</v>
      </c>
      <c r="AR130" s="7">
        <f t="shared" si="353"/>
        <v>0</v>
      </c>
      <c r="AS130" s="7">
        <f t="shared" si="354"/>
        <v>0</v>
      </c>
      <c r="AT130" s="7">
        <f t="shared" si="354"/>
        <v>0</v>
      </c>
      <c r="AU130" s="7">
        <f t="shared" si="354"/>
        <v>0</v>
      </c>
      <c r="AV130" s="7">
        <f t="shared" si="354"/>
        <v>0</v>
      </c>
      <c r="AW130" s="7">
        <f t="shared" si="354"/>
        <v>0</v>
      </c>
      <c r="AX130" s="7">
        <f t="shared" si="354"/>
        <v>0</v>
      </c>
      <c r="AY130" s="7">
        <f t="shared" si="354"/>
        <v>0</v>
      </c>
      <c r="AZ130" s="7">
        <f t="shared" si="354"/>
        <v>0</v>
      </c>
      <c r="BA130" s="34" t="e">
        <f t="shared" si="195"/>
        <v>#DIV/0!</v>
      </c>
      <c r="BB130" s="34"/>
    </row>
    <row r="131" spans="1:54" ht="20.100000000000001" hidden="1" customHeight="1" x14ac:dyDescent="0.25">
      <c r="A131" s="20" t="s">
        <v>11</v>
      </c>
      <c r="B131" s="18" t="str">
        <f t="shared" si="350"/>
        <v>912</v>
      </c>
      <c r="C131" s="18" t="s">
        <v>18</v>
      </c>
      <c r="D131" s="18" t="s">
        <v>19</v>
      </c>
      <c r="E131" s="18" t="s">
        <v>79</v>
      </c>
      <c r="F131" s="18">
        <v>610</v>
      </c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34" t="e">
        <f t="shared" si="195"/>
        <v>#DIV/0!</v>
      </c>
      <c r="BB131" s="34"/>
    </row>
    <row r="132" spans="1:54" ht="33" x14ac:dyDescent="0.25">
      <c r="A132" s="17" t="s">
        <v>24</v>
      </c>
      <c r="B132" s="18" t="str">
        <f t="shared" si="350"/>
        <v>912</v>
      </c>
      <c r="C132" s="18" t="s">
        <v>18</v>
      </c>
      <c r="D132" s="18" t="s">
        <v>19</v>
      </c>
      <c r="E132" s="18" t="s">
        <v>83</v>
      </c>
      <c r="F132" s="18"/>
      <c r="G132" s="9">
        <f t="shared" ref="G132:AZ132" si="355">G133</f>
        <v>1448</v>
      </c>
      <c r="H132" s="9">
        <f t="shared" si="355"/>
        <v>0</v>
      </c>
      <c r="I132" s="9">
        <f t="shared" si="355"/>
        <v>0</v>
      </c>
      <c r="J132" s="9">
        <f t="shared" si="355"/>
        <v>0</v>
      </c>
      <c r="K132" s="9">
        <f t="shared" si="355"/>
        <v>0</v>
      </c>
      <c r="L132" s="9">
        <f t="shared" si="355"/>
        <v>0</v>
      </c>
      <c r="M132" s="9">
        <f t="shared" si="355"/>
        <v>1448</v>
      </c>
      <c r="N132" s="9">
        <f t="shared" si="355"/>
        <v>0</v>
      </c>
      <c r="O132" s="9">
        <f t="shared" si="355"/>
        <v>0</v>
      </c>
      <c r="P132" s="9">
        <f t="shared" si="355"/>
        <v>0</v>
      </c>
      <c r="Q132" s="9">
        <f t="shared" si="355"/>
        <v>0</v>
      </c>
      <c r="R132" s="9">
        <f t="shared" si="355"/>
        <v>0</v>
      </c>
      <c r="S132" s="9">
        <f t="shared" si="355"/>
        <v>1448</v>
      </c>
      <c r="T132" s="9">
        <f t="shared" si="355"/>
        <v>0</v>
      </c>
      <c r="U132" s="9">
        <f t="shared" si="355"/>
        <v>0</v>
      </c>
      <c r="V132" s="9">
        <f t="shared" si="355"/>
        <v>0</v>
      </c>
      <c r="W132" s="9">
        <f t="shared" si="355"/>
        <v>0</v>
      </c>
      <c r="X132" s="9">
        <f t="shared" si="355"/>
        <v>0</v>
      </c>
      <c r="Y132" s="9">
        <f t="shared" si="355"/>
        <v>1448</v>
      </c>
      <c r="Z132" s="9">
        <f t="shared" si="355"/>
        <v>0</v>
      </c>
      <c r="AA132" s="9">
        <f t="shared" si="355"/>
        <v>0</v>
      </c>
      <c r="AB132" s="9">
        <f t="shared" si="355"/>
        <v>0</v>
      </c>
      <c r="AC132" s="9">
        <f t="shared" si="355"/>
        <v>0</v>
      </c>
      <c r="AD132" s="9">
        <f t="shared" si="355"/>
        <v>0</v>
      </c>
      <c r="AE132" s="9">
        <f t="shared" si="355"/>
        <v>1448</v>
      </c>
      <c r="AF132" s="9">
        <f t="shared" si="355"/>
        <v>0</v>
      </c>
      <c r="AG132" s="9">
        <f t="shared" si="355"/>
        <v>0</v>
      </c>
      <c r="AH132" s="9">
        <f t="shared" si="355"/>
        <v>0</v>
      </c>
      <c r="AI132" s="9">
        <f t="shared" si="355"/>
        <v>0</v>
      </c>
      <c r="AJ132" s="9">
        <f t="shared" si="355"/>
        <v>0</v>
      </c>
      <c r="AK132" s="9">
        <f t="shared" si="355"/>
        <v>1448</v>
      </c>
      <c r="AL132" s="9">
        <f t="shared" si="355"/>
        <v>0</v>
      </c>
      <c r="AM132" s="9">
        <f t="shared" si="355"/>
        <v>0</v>
      </c>
      <c r="AN132" s="9">
        <f t="shared" si="355"/>
        <v>0</v>
      </c>
      <c r="AO132" s="9">
        <f t="shared" si="355"/>
        <v>0</v>
      </c>
      <c r="AP132" s="9">
        <f t="shared" si="355"/>
        <v>0</v>
      </c>
      <c r="AQ132" s="9">
        <f t="shared" si="355"/>
        <v>1448</v>
      </c>
      <c r="AR132" s="9">
        <f t="shared" si="355"/>
        <v>0</v>
      </c>
      <c r="AS132" s="9">
        <f t="shared" si="355"/>
        <v>-227</v>
      </c>
      <c r="AT132" s="9">
        <f t="shared" si="355"/>
        <v>0</v>
      </c>
      <c r="AU132" s="9">
        <f t="shared" si="355"/>
        <v>-127</v>
      </c>
      <c r="AV132" s="9">
        <f t="shared" si="355"/>
        <v>0</v>
      </c>
      <c r="AW132" s="9">
        <f t="shared" si="355"/>
        <v>1094</v>
      </c>
      <c r="AX132" s="9">
        <f t="shared" si="355"/>
        <v>0</v>
      </c>
      <c r="AY132" s="9">
        <f t="shared" si="355"/>
        <v>245</v>
      </c>
      <c r="AZ132" s="9">
        <f t="shared" si="355"/>
        <v>0</v>
      </c>
      <c r="BA132" s="34">
        <f t="shared" si="195"/>
        <v>22.394881170018284</v>
      </c>
      <c r="BB132" s="34"/>
    </row>
    <row r="133" spans="1:54" ht="33" x14ac:dyDescent="0.25">
      <c r="A133" s="17" t="s">
        <v>9</v>
      </c>
      <c r="B133" s="18" t="str">
        <f t="shared" si="350"/>
        <v>912</v>
      </c>
      <c r="C133" s="18" t="s">
        <v>18</v>
      </c>
      <c r="D133" s="18" t="s">
        <v>19</v>
      </c>
      <c r="E133" s="18" t="s">
        <v>83</v>
      </c>
      <c r="F133" s="18" t="s">
        <v>10</v>
      </c>
      <c r="G133" s="7">
        <f>G134+G135</f>
        <v>1448</v>
      </c>
      <c r="H133" s="7">
        <f t="shared" ref="H133:N133" si="356">H134+H135</f>
        <v>0</v>
      </c>
      <c r="I133" s="7">
        <f t="shared" si="356"/>
        <v>0</v>
      </c>
      <c r="J133" s="7">
        <f t="shared" si="356"/>
        <v>0</v>
      </c>
      <c r="K133" s="7">
        <f t="shared" si="356"/>
        <v>0</v>
      </c>
      <c r="L133" s="7">
        <f t="shared" si="356"/>
        <v>0</v>
      </c>
      <c r="M133" s="7">
        <f t="shared" si="356"/>
        <v>1448</v>
      </c>
      <c r="N133" s="7">
        <f t="shared" si="356"/>
        <v>0</v>
      </c>
      <c r="O133" s="7">
        <f t="shared" ref="O133:T133" si="357">O134+O135</f>
        <v>0</v>
      </c>
      <c r="P133" s="7">
        <f t="shared" si="357"/>
        <v>0</v>
      </c>
      <c r="Q133" s="7">
        <f t="shared" si="357"/>
        <v>0</v>
      </c>
      <c r="R133" s="7">
        <f t="shared" si="357"/>
        <v>0</v>
      </c>
      <c r="S133" s="7">
        <f t="shared" si="357"/>
        <v>1448</v>
      </c>
      <c r="T133" s="7">
        <f t="shared" si="357"/>
        <v>0</v>
      </c>
      <c r="U133" s="7">
        <f t="shared" ref="U133:Z133" si="358">U134+U135</f>
        <v>0</v>
      </c>
      <c r="V133" s="7">
        <f t="shared" si="358"/>
        <v>0</v>
      </c>
      <c r="W133" s="7">
        <f t="shared" si="358"/>
        <v>0</v>
      </c>
      <c r="X133" s="7">
        <f t="shared" si="358"/>
        <v>0</v>
      </c>
      <c r="Y133" s="7">
        <f t="shared" si="358"/>
        <v>1448</v>
      </c>
      <c r="Z133" s="7">
        <f t="shared" si="358"/>
        <v>0</v>
      </c>
      <c r="AA133" s="7">
        <f t="shared" ref="AA133:AF133" si="359">AA134+AA135</f>
        <v>0</v>
      </c>
      <c r="AB133" s="7">
        <f t="shared" si="359"/>
        <v>0</v>
      </c>
      <c r="AC133" s="7">
        <f t="shared" si="359"/>
        <v>0</v>
      </c>
      <c r="AD133" s="7">
        <f t="shared" si="359"/>
        <v>0</v>
      </c>
      <c r="AE133" s="7">
        <f t="shared" si="359"/>
        <v>1448</v>
      </c>
      <c r="AF133" s="7">
        <f t="shared" si="359"/>
        <v>0</v>
      </c>
      <c r="AG133" s="7">
        <f t="shared" ref="AG133:AL133" si="360">AG134+AG135</f>
        <v>0</v>
      </c>
      <c r="AH133" s="7">
        <f t="shared" si="360"/>
        <v>0</v>
      </c>
      <c r="AI133" s="7">
        <f t="shared" si="360"/>
        <v>0</v>
      </c>
      <c r="AJ133" s="7">
        <f t="shared" si="360"/>
        <v>0</v>
      </c>
      <c r="AK133" s="7">
        <f t="shared" si="360"/>
        <v>1448</v>
      </c>
      <c r="AL133" s="7">
        <f t="shared" si="360"/>
        <v>0</v>
      </c>
      <c r="AM133" s="7">
        <f t="shared" ref="AM133:AR133" si="361">AM134+AM135</f>
        <v>0</v>
      </c>
      <c r="AN133" s="7">
        <f t="shared" si="361"/>
        <v>0</v>
      </c>
      <c r="AO133" s="7">
        <f t="shared" si="361"/>
        <v>0</v>
      </c>
      <c r="AP133" s="7">
        <f t="shared" si="361"/>
        <v>0</v>
      </c>
      <c r="AQ133" s="7">
        <f t="shared" si="361"/>
        <v>1448</v>
      </c>
      <c r="AR133" s="7">
        <f t="shared" si="361"/>
        <v>0</v>
      </c>
      <c r="AS133" s="7">
        <f t="shared" ref="AS133:AW133" si="362">AS134+AS135</f>
        <v>-227</v>
      </c>
      <c r="AT133" s="7">
        <f t="shared" si="362"/>
        <v>0</v>
      </c>
      <c r="AU133" s="7">
        <f t="shared" si="362"/>
        <v>-127</v>
      </c>
      <c r="AV133" s="7">
        <f t="shared" si="362"/>
        <v>0</v>
      </c>
      <c r="AW133" s="7">
        <f t="shared" si="362"/>
        <v>1094</v>
      </c>
      <c r="AX133" s="7">
        <f t="shared" ref="AX133:AZ133" si="363">AX134+AX135</f>
        <v>0</v>
      </c>
      <c r="AY133" s="7">
        <f t="shared" si="363"/>
        <v>245</v>
      </c>
      <c r="AZ133" s="7">
        <f t="shared" si="363"/>
        <v>0</v>
      </c>
      <c r="BA133" s="34">
        <f t="shared" si="195"/>
        <v>22.394881170018284</v>
      </c>
      <c r="BB133" s="34"/>
    </row>
    <row r="134" spans="1:54" ht="20.100000000000001" customHeight="1" x14ac:dyDescent="0.25">
      <c r="A134" s="20" t="s">
        <v>11</v>
      </c>
      <c r="B134" s="18" t="str">
        <f t="shared" si="350"/>
        <v>912</v>
      </c>
      <c r="C134" s="18" t="s">
        <v>18</v>
      </c>
      <c r="D134" s="18" t="s">
        <v>19</v>
      </c>
      <c r="E134" s="18" t="s">
        <v>83</v>
      </c>
      <c r="F134" s="18">
        <v>610</v>
      </c>
      <c r="G134" s="7">
        <v>823</v>
      </c>
      <c r="H134" s="7"/>
      <c r="I134" s="29"/>
      <c r="J134" s="29"/>
      <c r="K134" s="29"/>
      <c r="L134" s="29"/>
      <c r="M134" s="7">
        <f t="shared" ref="M134:M135" si="364">G134+I134+J134+K134+L134</f>
        <v>823</v>
      </c>
      <c r="N134" s="7">
        <f t="shared" ref="N134:N135" si="365">H134+L134</f>
        <v>0</v>
      </c>
      <c r="O134" s="30"/>
      <c r="P134" s="30"/>
      <c r="Q134" s="30"/>
      <c r="R134" s="30"/>
      <c r="S134" s="7">
        <f t="shared" ref="S134:S135" si="366">M134+O134+P134+Q134+R134</f>
        <v>823</v>
      </c>
      <c r="T134" s="7">
        <f t="shared" ref="T134:T135" si="367">N134+R134</f>
        <v>0</v>
      </c>
      <c r="U134" s="30"/>
      <c r="V134" s="30"/>
      <c r="W134" s="30"/>
      <c r="X134" s="30"/>
      <c r="Y134" s="7">
        <f t="shared" ref="Y134:Y135" si="368">S134+U134+V134+W134+X134</f>
        <v>823</v>
      </c>
      <c r="Z134" s="7">
        <f t="shared" ref="Z134:Z135" si="369">T134+X134</f>
        <v>0</v>
      </c>
      <c r="AA134" s="30"/>
      <c r="AB134" s="30"/>
      <c r="AC134" s="30"/>
      <c r="AD134" s="30"/>
      <c r="AE134" s="7">
        <f t="shared" ref="AE134:AE135" si="370">Y134+AA134+AB134+AC134+AD134</f>
        <v>823</v>
      </c>
      <c r="AF134" s="7">
        <f t="shared" ref="AF134:AF135" si="371">Z134+AD134</f>
        <v>0</v>
      </c>
      <c r="AG134" s="30"/>
      <c r="AH134" s="30"/>
      <c r="AI134" s="30"/>
      <c r="AJ134" s="30"/>
      <c r="AK134" s="7">
        <f t="shared" ref="AK134:AK135" si="372">AE134+AG134+AH134+AI134+AJ134</f>
        <v>823</v>
      </c>
      <c r="AL134" s="7">
        <f t="shared" ref="AL134:AL135" si="373">AF134+AJ134</f>
        <v>0</v>
      </c>
      <c r="AM134" s="30"/>
      <c r="AN134" s="30"/>
      <c r="AO134" s="30"/>
      <c r="AP134" s="30"/>
      <c r="AQ134" s="7">
        <f t="shared" ref="AQ134:AQ135" si="374">AK134+AM134+AN134+AO134+AP134</f>
        <v>823</v>
      </c>
      <c r="AR134" s="7">
        <f t="shared" ref="AR134:AR135" si="375">AL134+AP134</f>
        <v>0</v>
      </c>
      <c r="AS134" s="7">
        <v>-100</v>
      </c>
      <c r="AT134" s="30"/>
      <c r="AU134" s="30"/>
      <c r="AV134" s="30"/>
      <c r="AW134" s="7">
        <f t="shared" ref="AW134:AW135" si="376">AQ134+AS134+AT134+AU134+AV134</f>
        <v>723</v>
      </c>
      <c r="AX134" s="7">
        <f t="shared" ref="AX134:AX135" si="377">AR134+AV134</f>
        <v>0</v>
      </c>
      <c r="AY134" s="7">
        <v>120</v>
      </c>
      <c r="AZ134" s="29"/>
      <c r="BA134" s="34">
        <f t="shared" si="195"/>
        <v>16.597510373443981</v>
      </c>
      <c r="BB134" s="34"/>
    </row>
    <row r="135" spans="1:54" ht="20.100000000000001" customHeight="1" x14ac:dyDescent="0.25">
      <c r="A135" s="20" t="s">
        <v>21</v>
      </c>
      <c r="B135" s="18" t="str">
        <f t="shared" si="350"/>
        <v>912</v>
      </c>
      <c r="C135" s="18" t="s">
        <v>18</v>
      </c>
      <c r="D135" s="18" t="s">
        <v>19</v>
      </c>
      <c r="E135" s="18" t="s">
        <v>83</v>
      </c>
      <c r="F135" s="18">
        <v>620</v>
      </c>
      <c r="G135" s="7">
        <v>625</v>
      </c>
      <c r="H135" s="7"/>
      <c r="I135" s="29"/>
      <c r="J135" s="29"/>
      <c r="K135" s="29"/>
      <c r="L135" s="29"/>
      <c r="M135" s="7">
        <f t="shared" si="364"/>
        <v>625</v>
      </c>
      <c r="N135" s="7">
        <f t="shared" si="365"/>
        <v>0</v>
      </c>
      <c r="O135" s="30"/>
      <c r="P135" s="30"/>
      <c r="Q135" s="30"/>
      <c r="R135" s="30"/>
      <c r="S135" s="7">
        <f t="shared" si="366"/>
        <v>625</v>
      </c>
      <c r="T135" s="7">
        <f t="shared" si="367"/>
        <v>0</v>
      </c>
      <c r="U135" s="30"/>
      <c r="V135" s="30"/>
      <c r="W135" s="30"/>
      <c r="X135" s="30"/>
      <c r="Y135" s="7">
        <f t="shared" si="368"/>
        <v>625</v>
      </c>
      <c r="Z135" s="7">
        <f t="shared" si="369"/>
        <v>0</v>
      </c>
      <c r="AA135" s="30"/>
      <c r="AB135" s="30"/>
      <c r="AC135" s="30"/>
      <c r="AD135" s="30"/>
      <c r="AE135" s="7">
        <f t="shared" si="370"/>
        <v>625</v>
      </c>
      <c r="AF135" s="7">
        <f t="shared" si="371"/>
        <v>0</v>
      </c>
      <c r="AG135" s="30"/>
      <c r="AH135" s="30"/>
      <c r="AI135" s="30"/>
      <c r="AJ135" s="30"/>
      <c r="AK135" s="7">
        <f t="shared" si="372"/>
        <v>625</v>
      </c>
      <c r="AL135" s="7">
        <f t="shared" si="373"/>
        <v>0</v>
      </c>
      <c r="AM135" s="30"/>
      <c r="AN135" s="30"/>
      <c r="AO135" s="30"/>
      <c r="AP135" s="30"/>
      <c r="AQ135" s="7">
        <f t="shared" si="374"/>
        <v>625</v>
      </c>
      <c r="AR135" s="7">
        <f t="shared" si="375"/>
        <v>0</v>
      </c>
      <c r="AS135" s="7">
        <v>-127</v>
      </c>
      <c r="AT135" s="30"/>
      <c r="AU135" s="7">
        <v>-127</v>
      </c>
      <c r="AV135" s="30"/>
      <c r="AW135" s="7">
        <f t="shared" si="376"/>
        <v>371</v>
      </c>
      <c r="AX135" s="7">
        <f t="shared" si="377"/>
        <v>0</v>
      </c>
      <c r="AY135" s="7">
        <v>125</v>
      </c>
      <c r="AZ135" s="29"/>
      <c r="BA135" s="34">
        <f t="shared" si="195"/>
        <v>33.692722371967655</v>
      </c>
      <c r="BB135" s="34"/>
    </row>
    <row r="136" spans="1:54" ht="33" x14ac:dyDescent="0.25">
      <c r="A136" s="17" t="s">
        <v>61</v>
      </c>
      <c r="B136" s="18" t="str">
        <f t="shared" si="350"/>
        <v>912</v>
      </c>
      <c r="C136" s="18" t="s">
        <v>18</v>
      </c>
      <c r="D136" s="18" t="s">
        <v>19</v>
      </c>
      <c r="E136" s="22" t="s">
        <v>62</v>
      </c>
      <c r="F136" s="18"/>
      <c r="G136" s="7"/>
      <c r="H136" s="7"/>
      <c r="I136" s="29"/>
      <c r="J136" s="29"/>
      <c r="K136" s="29"/>
      <c r="L136" s="29"/>
      <c r="M136" s="7"/>
      <c r="N136" s="7"/>
      <c r="O136" s="30">
        <f>O137</f>
        <v>0</v>
      </c>
      <c r="P136" s="7">
        <f t="shared" ref="P136:AE139" si="378">P137</f>
        <v>85</v>
      </c>
      <c r="Q136" s="30">
        <f t="shared" si="378"/>
        <v>0</v>
      </c>
      <c r="R136" s="30">
        <f t="shared" si="378"/>
        <v>0</v>
      </c>
      <c r="S136" s="7">
        <f t="shared" si="378"/>
        <v>85</v>
      </c>
      <c r="T136" s="7">
        <f t="shared" si="378"/>
        <v>0</v>
      </c>
      <c r="U136" s="30">
        <f>U137</f>
        <v>0</v>
      </c>
      <c r="V136" s="7">
        <f t="shared" si="378"/>
        <v>0</v>
      </c>
      <c r="W136" s="30">
        <f t="shared" si="378"/>
        <v>0</v>
      </c>
      <c r="X136" s="30">
        <f t="shared" si="378"/>
        <v>0</v>
      </c>
      <c r="Y136" s="7">
        <f t="shared" si="378"/>
        <v>85</v>
      </c>
      <c r="Z136" s="7">
        <f t="shared" si="378"/>
        <v>0</v>
      </c>
      <c r="AA136" s="30">
        <f>AA137</f>
        <v>0</v>
      </c>
      <c r="AB136" s="7">
        <f t="shared" si="378"/>
        <v>0</v>
      </c>
      <c r="AC136" s="30">
        <f t="shared" si="378"/>
        <v>0</v>
      </c>
      <c r="AD136" s="30">
        <f t="shared" si="378"/>
        <v>0</v>
      </c>
      <c r="AE136" s="7">
        <f t="shared" si="378"/>
        <v>85</v>
      </c>
      <c r="AF136" s="7">
        <f t="shared" ref="AB136:AF139" si="379">AF137</f>
        <v>0</v>
      </c>
      <c r="AG136" s="30">
        <f>AG137</f>
        <v>0</v>
      </c>
      <c r="AH136" s="7">
        <f t="shared" ref="AH136:AZ139" si="380">AH137</f>
        <v>0</v>
      </c>
      <c r="AI136" s="30">
        <f t="shared" si="380"/>
        <v>0</v>
      </c>
      <c r="AJ136" s="30">
        <f t="shared" si="380"/>
        <v>0</v>
      </c>
      <c r="AK136" s="7">
        <f t="shared" si="380"/>
        <v>85</v>
      </c>
      <c r="AL136" s="7">
        <f t="shared" si="380"/>
        <v>0</v>
      </c>
      <c r="AM136" s="30">
        <f>AM137</f>
        <v>0</v>
      </c>
      <c r="AN136" s="7">
        <f t="shared" si="380"/>
        <v>0</v>
      </c>
      <c r="AO136" s="30">
        <f t="shared" si="380"/>
        <v>0</v>
      </c>
      <c r="AP136" s="30">
        <f t="shared" si="380"/>
        <v>0</v>
      </c>
      <c r="AQ136" s="7">
        <f t="shared" si="380"/>
        <v>85</v>
      </c>
      <c r="AR136" s="7">
        <f t="shared" si="380"/>
        <v>0</v>
      </c>
      <c r="AS136" s="30">
        <f>AS137</f>
        <v>0</v>
      </c>
      <c r="AT136" s="7">
        <f t="shared" si="380"/>
        <v>0</v>
      </c>
      <c r="AU136" s="30">
        <f t="shared" si="380"/>
        <v>0</v>
      </c>
      <c r="AV136" s="30">
        <f t="shared" si="380"/>
        <v>0</v>
      </c>
      <c r="AW136" s="7">
        <f t="shared" si="380"/>
        <v>85</v>
      </c>
      <c r="AX136" s="7">
        <f t="shared" si="380"/>
        <v>0</v>
      </c>
      <c r="AY136" s="7">
        <f t="shared" ref="AY136" si="381">AY137</f>
        <v>0</v>
      </c>
      <c r="AZ136" s="7">
        <f t="shared" si="380"/>
        <v>0</v>
      </c>
      <c r="BA136" s="34">
        <f t="shared" si="195"/>
        <v>0</v>
      </c>
      <c r="BB136" s="34"/>
    </row>
    <row r="137" spans="1:54" ht="20.100000000000001" customHeight="1" x14ac:dyDescent="0.25">
      <c r="A137" s="20" t="s">
        <v>12</v>
      </c>
      <c r="B137" s="18" t="str">
        <f t="shared" si="350"/>
        <v>912</v>
      </c>
      <c r="C137" s="18" t="s">
        <v>18</v>
      </c>
      <c r="D137" s="18" t="s">
        <v>19</v>
      </c>
      <c r="E137" s="18" t="s">
        <v>63</v>
      </c>
      <c r="F137" s="18"/>
      <c r="G137" s="7"/>
      <c r="H137" s="7"/>
      <c r="I137" s="29"/>
      <c r="J137" s="29"/>
      <c r="K137" s="29"/>
      <c r="L137" s="29"/>
      <c r="M137" s="7"/>
      <c r="N137" s="7"/>
      <c r="O137" s="30">
        <f>O138</f>
        <v>0</v>
      </c>
      <c r="P137" s="7">
        <f t="shared" si="378"/>
        <v>85</v>
      </c>
      <c r="Q137" s="30">
        <f t="shared" si="378"/>
        <v>0</v>
      </c>
      <c r="R137" s="30">
        <f t="shared" si="378"/>
        <v>0</v>
      </c>
      <c r="S137" s="7">
        <f t="shared" si="378"/>
        <v>85</v>
      </c>
      <c r="T137" s="7">
        <f t="shared" si="378"/>
        <v>0</v>
      </c>
      <c r="U137" s="30">
        <f>U138</f>
        <v>0</v>
      </c>
      <c r="V137" s="7">
        <f t="shared" si="378"/>
        <v>0</v>
      </c>
      <c r="W137" s="30">
        <f t="shared" si="378"/>
        <v>0</v>
      </c>
      <c r="X137" s="30">
        <f t="shared" si="378"/>
        <v>0</v>
      </c>
      <c r="Y137" s="7">
        <f t="shared" si="378"/>
        <v>85</v>
      </c>
      <c r="Z137" s="7">
        <f t="shared" si="378"/>
        <v>0</v>
      </c>
      <c r="AA137" s="30">
        <f>AA138</f>
        <v>0</v>
      </c>
      <c r="AB137" s="7">
        <f t="shared" si="379"/>
        <v>0</v>
      </c>
      <c r="AC137" s="30">
        <f t="shared" si="379"/>
        <v>0</v>
      </c>
      <c r="AD137" s="30">
        <f t="shared" si="379"/>
        <v>0</v>
      </c>
      <c r="AE137" s="7">
        <f t="shared" si="379"/>
        <v>85</v>
      </c>
      <c r="AF137" s="7">
        <f t="shared" si="379"/>
        <v>0</v>
      </c>
      <c r="AG137" s="30">
        <f>AG138</f>
        <v>0</v>
      </c>
      <c r="AH137" s="7">
        <f t="shared" si="380"/>
        <v>0</v>
      </c>
      <c r="AI137" s="30">
        <f t="shared" si="380"/>
        <v>0</v>
      </c>
      <c r="AJ137" s="30">
        <f t="shared" si="380"/>
        <v>0</v>
      </c>
      <c r="AK137" s="7">
        <f t="shared" si="380"/>
        <v>85</v>
      </c>
      <c r="AL137" s="7">
        <f t="shared" si="380"/>
        <v>0</v>
      </c>
      <c r="AM137" s="30">
        <f>AM138</f>
        <v>0</v>
      </c>
      <c r="AN137" s="7">
        <f t="shared" si="380"/>
        <v>0</v>
      </c>
      <c r="AO137" s="30">
        <f t="shared" si="380"/>
        <v>0</v>
      </c>
      <c r="AP137" s="30">
        <f t="shared" si="380"/>
        <v>0</v>
      </c>
      <c r="AQ137" s="7">
        <f t="shared" si="380"/>
        <v>85</v>
      </c>
      <c r="AR137" s="7">
        <f t="shared" si="380"/>
        <v>0</v>
      </c>
      <c r="AS137" s="30">
        <f>AS138</f>
        <v>0</v>
      </c>
      <c r="AT137" s="7">
        <f t="shared" ref="AT137:AZ139" si="382">AT138</f>
        <v>0</v>
      </c>
      <c r="AU137" s="30">
        <f t="shared" si="382"/>
        <v>0</v>
      </c>
      <c r="AV137" s="30">
        <f t="shared" si="382"/>
        <v>0</v>
      </c>
      <c r="AW137" s="7">
        <f t="shared" si="382"/>
        <v>85</v>
      </c>
      <c r="AX137" s="7">
        <f t="shared" si="382"/>
        <v>0</v>
      </c>
      <c r="AY137" s="7">
        <f t="shared" si="382"/>
        <v>0</v>
      </c>
      <c r="AZ137" s="7">
        <f t="shared" si="382"/>
        <v>0</v>
      </c>
      <c r="BA137" s="34">
        <f t="shared" si="195"/>
        <v>0</v>
      </c>
      <c r="BB137" s="34"/>
    </row>
    <row r="138" spans="1:54" ht="33" x14ac:dyDescent="0.25">
      <c r="A138" s="17" t="s">
        <v>24</v>
      </c>
      <c r="B138" s="18" t="str">
        <f t="shared" si="350"/>
        <v>912</v>
      </c>
      <c r="C138" s="18" t="s">
        <v>18</v>
      </c>
      <c r="D138" s="18" t="s">
        <v>19</v>
      </c>
      <c r="E138" s="18" t="s">
        <v>93</v>
      </c>
      <c r="F138" s="18"/>
      <c r="G138" s="7"/>
      <c r="H138" s="7"/>
      <c r="I138" s="29"/>
      <c r="J138" s="29"/>
      <c r="K138" s="29"/>
      <c r="L138" s="29"/>
      <c r="M138" s="7"/>
      <c r="N138" s="7"/>
      <c r="O138" s="30">
        <f>O139</f>
        <v>0</v>
      </c>
      <c r="P138" s="7">
        <f t="shared" si="378"/>
        <v>85</v>
      </c>
      <c r="Q138" s="30">
        <f t="shared" si="378"/>
        <v>0</v>
      </c>
      <c r="R138" s="30">
        <f t="shared" si="378"/>
        <v>0</v>
      </c>
      <c r="S138" s="7">
        <f t="shared" si="378"/>
        <v>85</v>
      </c>
      <c r="T138" s="7">
        <f t="shared" si="378"/>
        <v>0</v>
      </c>
      <c r="U138" s="30">
        <f>U139</f>
        <v>0</v>
      </c>
      <c r="V138" s="7">
        <f t="shared" si="378"/>
        <v>0</v>
      </c>
      <c r="W138" s="30">
        <f t="shared" si="378"/>
        <v>0</v>
      </c>
      <c r="X138" s="30">
        <f t="shared" si="378"/>
        <v>0</v>
      </c>
      <c r="Y138" s="7">
        <f t="shared" si="378"/>
        <v>85</v>
      </c>
      <c r="Z138" s="7">
        <f t="shared" si="378"/>
        <v>0</v>
      </c>
      <c r="AA138" s="30">
        <f>AA139</f>
        <v>0</v>
      </c>
      <c r="AB138" s="7">
        <f t="shared" si="379"/>
        <v>0</v>
      </c>
      <c r="AC138" s="30">
        <f t="shared" si="379"/>
        <v>0</v>
      </c>
      <c r="AD138" s="30">
        <f t="shared" si="379"/>
        <v>0</v>
      </c>
      <c r="AE138" s="7">
        <f t="shared" si="379"/>
        <v>85</v>
      </c>
      <c r="AF138" s="7">
        <f t="shared" si="379"/>
        <v>0</v>
      </c>
      <c r="AG138" s="30">
        <f>AG139</f>
        <v>0</v>
      </c>
      <c r="AH138" s="7">
        <f t="shared" si="380"/>
        <v>0</v>
      </c>
      <c r="AI138" s="30">
        <f t="shared" si="380"/>
        <v>0</v>
      </c>
      <c r="AJ138" s="30">
        <f t="shared" si="380"/>
        <v>0</v>
      </c>
      <c r="AK138" s="7">
        <f t="shared" si="380"/>
        <v>85</v>
      </c>
      <c r="AL138" s="7">
        <f t="shared" si="380"/>
        <v>0</v>
      </c>
      <c r="AM138" s="30">
        <f>AM139</f>
        <v>0</v>
      </c>
      <c r="AN138" s="7">
        <f t="shared" si="380"/>
        <v>0</v>
      </c>
      <c r="AO138" s="30">
        <f t="shared" si="380"/>
        <v>0</v>
      </c>
      <c r="AP138" s="30">
        <f t="shared" si="380"/>
        <v>0</v>
      </c>
      <c r="AQ138" s="7">
        <f t="shared" si="380"/>
        <v>85</v>
      </c>
      <c r="AR138" s="7">
        <f t="shared" si="380"/>
        <v>0</v>
      </c>
      <c r="AS138" s="30">
        <f>AS139</f>
        <v>0</v>
      </c>
      <c r="AT138" s="7">
        <f t="shared" si="382"/>
        <v>0</v>
      </c>
      <c r="AU138" s="30">
        <f t="shared" si="382"/>
        <v>0</v>
      </c>
      <c r="AV138" s="30">
        <f t="shared" si="382"/>
        <v>0</v>
      </c>
      <c r="AW138" s="7">
        <f t="shared" si="382"/>
        <v>85</v>
      </c>
      <c r="AX138" s="7">
        <f t="shared" si="382"/>
        <v>0</v>
      </c>
      <c r="AY138" s="7">
        <f t="shared" si="382"/>
        <v>0</v>
      </c>
      <c r="AZ138" s="7">
        <f t="shared" si="382"/>
        <v>0</v>
      </c>
      <c r="BA138" s="34">
        <f t="shared" si="195"/>
        <v>0</v>
      </c>
      <c r="BB138" s="34"/>
    </row>
    <row r="139" spans="1:54" ht="32.25" customHeight="1" x14ac:dyDescent="0.25">
      <c r="A139" s="24" t="s">
        <v>9</v>
      </c>
      <c r="B139" s="18" t="str">
        <f t="shared" si="350"/>
        <v>912</v>
      </c>
      <c r="C139" s="18" t="s">
        <v>18</v>
      </c>
      <c r="D139" s="18" t="s">
        <v>19</v>
      </c>
      <c r="E139" s="18" t="s">
        <v>93</v>
      </c>
      <c r="F139" s="18" t="s">
        <v>10</v>
      </c>
      <c r="G139" s="7"/>
      <c r="H139" s="7"/>
      <c r="I139" s="29"/>
      <c r="J139" s="29"/>
      <c r="K139" s="29"/>
      <c r="L139" s="29"/>
      <c r="M139" s="7"/>
      <c r="N139" s="7"/>
      <c r="O139" s="30">
        <f>O140</f>
        <v>0</v>
      </c>
      <c r="P139" s="7">
        <f t="shared" si="378"/>
        <v>85</v>
      </c>
      <c r="Q139" s="30">
        <f t="shared" si="378"/>
        <v>0</v>
      </c>
      <c r="R139" s="30">
        <f t="shared" si="378"/>
        <v>0</v>
      </c>
      <c r="S139" s="7">
        <f t="shared" si="378"/>
        <v>85</v>
      </c>
      <c r="T139" s="7">
        <f t="shared" si="378"/>
        <v>0</v>
      </c>
      <c r="U139" s="30">
        <f>U140</f>
        <v>0</v>
      </c>
      <c r="V139" s="7">
        <f t="shared" si="378"/>
        <v>0</v>
      </c>
      <c r="W139" s="30">
        <f t="shared" si="378"/>
        <v>0</v>
      </c>
      <c r="X139" s="30">
        <f t="shared" si="378"/>
        <v>0</v>
      </c>
      <c r="Y139" s="7">
        <f t="shared" si="378"/>
        <v>85</v>
      </c>
      <c r="Z139" s="7">
        <f t="shared" si="378"/>
        <v>0</v>
      </c>
      <c r="AA139" s="30">
        <f>AA140</f>
        <v>0</v>
      </c>
      <c r="AB139" s="7">
        <f t="shared" si="379"/>
        <v>0</v>
      </c>
      <c r="AC139" s="30">
        <f t="shared" si="379"/>
        <v>0</v>
      </c>
      <c r="AD139" s="30">
        <f t="shared" si="379"/>
        <v>0</v>
      </c>
      <c r="AE139" s="7">
        <f t="shared" si="379"/>
        <v>85</v>
      </c>
      <c r="AF139" s="7">
        <f t="shared" si="379"/>
        <v>0</v>
      </c>
      <c r="AG139" s="30">
        <f>AG140</f>
        <v>0</v>
      </c>
      <c r="AH139" s="7">
        <f t="shared" si="380"/>
        <v>0</v>
      </c>
      <c r="AI139" s="30">
        <f t="shared" si="380"/>
        <v>0</v>
      </c>
      <c r="AJ139" s="30">
        <f t="shared" si="380"/>
        <v>0</v>
      </c>
      <c r="AK139" s="7">
        <f t="shared" si="380"/>
        <v>85</v>
      </c>
      <c r="AL139" s="7">
        <f t="shared" si="380"/>
        <v>0</v>
      </c>
      <c r="AM139" s="30">
        <f>AM140</f>
        <v>0</v>
      </c>
      <c r="AN139" s="7">
        <f t="shared" si="380"/>
        <v>0</v>
      </c>
      <c r="AO139" s="30">
        <f t="shared" si="380"/>
        <v>0</v>
      </c>
      <c r="AP139" s="30">
        <f t="shared" si="380"/>
        <v>0</v>
      </c>
      <c r="AQ139" s="7">
        <f t="shared" si="380"/>
        <v>85</v>
      </c>
      <c r="AR139" s="7">
        <f t="shared" si="380"/>
        <v>0</v>
      </c>
      <c r="AS139" s="30">
        <f>AS140</f>
        <v>0</v>
      </c>
      <c r="AT139" s="7">
        <f t="shared" si="382"/>
        <v>0</v>
      </c>
      <c r="AU139" s="30">
        <f t="shared" si="382"/>
        <v>0</v>
      </c>
      <c r="AV139" s="30">
        <f t="shared" si="382"/>
        <v>0</v>
      </c>
      <c r="AW139" s="7">
        <f t="shared" si="382"/>
        <v>85</v>
      </c>
      <c r="AX139" s="7">
        <f t="shared" si="382"/>
        <v>0</v>
      </c>
      <c r="AY139" s="7">
        <f t="shared" si="382"/>
        <v>0</v>
      </c>
      <c r="AZ139" s="7">
        <f t="shared" si="382"/>
        <v>0</v>
      </c>
      <c r="BA139" s="34">
        <f t="shared" si="195"/>
        <v>0</v>
      </c>
      <c r="BB139" s="34"/>
    </row>
    <row r="140" spans="1:54" ht="20.100000000000001" customHeight="1" x14ac:dyDescent="0.25">
      <c r="A140" s="20" t="s">
        <v>11</v>
      </c>
      <c r="B140" s="18" t="str">
        <f t="shared" si="350"/>
        <v>912</v>
      </c>
      <c r="C140" s="18" t="s">
        <v>18</v>
      </c>
      <c r="D140" s="18" t="s">
        <v>19</v>
      </c>
      <c r="E140" s="18" t="s">
        <v>93</v>
      </c>
      <c r="F140" s="18" t="s">
        <v>30</v>
      </c>
      <c r="G140" s="7"/>
      <c r="H140" s="7"/>
      <c r="I140" s="29"/>
      <c r="J140" s="29"/>
      <c r="K140" s="29"/>
      <c r="L140" s="29"/>
      <c r="M140" s="7"/>
      <c r="N140" s="7"/>
      <c r="O140" s="30"/>
      <c r="P140" s="7">
        <v>85</v>
      </c>
      <c r="Q140" s="30"/>
      <c r="R140" s="30"/>
      <c r="S140" s="7">
        <f t="shared" ref="S140" si="383">M140+O140+P140+Q140+R140</f>
        <v>85</v>
      </c>
      <c r="T140" s="7">
        <f t="shared" ref="T140" si="384">N140+R140</f>
        <v>0</v>
      </c>
      <c r="U140" s="30"/>
      <c r="V140" s="7"/>
      <c r="W140" s="30"/>
      <c r="X140" s="30"/>
      <c r="Y140" s="7">
        <f t="shared" ref="Y140" si="385">S140+U140+V140+W140+X140</f>
        <v>85</v>
      </c>
      <c r="Z140" s="7">
        <f t="shared" ref="Z140" si="386">T140+X140</f>
        <v>0</v>
      </c>
      <c r="AA140" s="30"/>
      <c r="AB140" s="7"/>
      <c r="AC140" s="30"/>
      <c r="AD140" s="30"/>
      <c r="AE140" s="7">
        <f t="shared" ref="AE140" si="387">Y140+AA140+AB140+AC140+AD140</f>
        <v>85</v>
      </c>
      <c r="AF140" s="7">
        <f t="shared" ref="AF140" si="388">Z140+AD140</f>
        <v>0</v>
      </c>
      <c r="AG140" s="30"/>
      <c r="AH140" s="7"/>
      <c r="AI140" s="30"/>
      <c r="AJ140" s="30"/>
      <c r="AK140" s="7">
        <f t="shared" ref="AK140" si="389">AE140+AG140+AH140+AI140+AJ140</f>
        <v>85</v>
      </c>
      <c r="AL140" s="7">
        <f t="shared" ref="AL140" si="390">AF140+AJ140</f>
        <v>0</v>
      </c>
      <c r="AM140" s="30"/>
      <c r="AN140" s="7"/>
      <c r="AO140" s="30"/>
      <c r="AP140" s="30"/>
      <c r="AQ140" s="7">
        <f t="shared" ref="AQ140" si="391">AK140+AM140+AN140+AO140+AP140</f>
        <v>85</v>
      </c>
      <c r="AR140" s="7">
        <f t="shared" ref="AR140" si="392">AL140+AP140</f>
        <v>0</v>
      </c>
      <c r="AS140" s="30"/>
      <c r="AT140" s="7"/>
      <c r="AU140" s="30"/>
      <c r="AV140" s="30"/>
      <c r="AW140" s="7">
        <f t="shared" ref="AW140" si="393">AQ140+AS140+AT140+AU140+AV140</f>
        <v>85</v>
      </c>
      <c r="AX140" s="7">
        <f t="shared" ref="AX140" si="394">AR140+AV140</f>
        <v>0</v>
      </c>
      <c r="AY140" s="29"/>
      <c r="AZ140" s="29"/>
      <c r="BA140" s="34">
        <f t="shared" si="195"/>
        <v>0</v>
      </c>
      <c r="BB140" s="34"/>
    </row>
    <row r="141" spans="1:54" x14ac:dyDescent="0.25">
      <c r="A141" s="17"/>
      <c r="B141" s="18"/>
      <c r="C141" s="18"/>
      <c r="D141" s="18"/>
      <c r="E141" s="18"/>
      <c r="F141" s="7"/>
      <c r="G141" s="7"/>
      <c r="H141" s="7"/>
      <c r="I141" s="29"/>
      <c r="J141" s="29"/>
      <c r="K141" s="29"/>
      <c r="L141" s="29"/>
      <c r="M141" s="29"/>
      <c r="N141" s="29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29"/>
      <c r="AZ141" s="29"/>
      <c r="BA141" s="34"/>
      <c r="BB141" s="34"/>
    </row>
    <row r="142" spans="1:54" ht="42" customHeight="1" x14ac:dyDescent="0.3">
      <c r="A142" s="15" t="s">
        <v>25</v>
      </c>
      <c r="B142" s="16">
        <v>912</v>
      </c>
      <c r="C142" s="16" t="s">
        <v>18</v>
      </c>
      <c r="D142" s="16" t="s">
        <v>26</v>
      </c>
      <c r="E142" s="16"/>
      <c r="F142" s="16"/>
      <c r="G142" s="10">
        <f t="shared" ref="G142:V146" si="395">G143</f>
        <v>164</v>
      </c>
      <c r="H142" s="10">
        <f t="shared" si="395"/>
        <v>0</v>
      </c>
      <c r="I142" s="10">
        <f t="shared" si="395"/>
        <v>0</v>
      </c>
      <c r="J142" s="10">
        <f t="shared" si="395"/>
        <v>0</v>
      </c>
      <c r="K142" s="10">
        <f t="shared" si="395"/>
        <v>0</v>
      </c>
      <c r="L142" s="10">
        <f t="shared" si="395"/>
        <v>0</v>
      </c>
      <c r="M142" s="10">
        <f t="shared" si="395"/>
        <v>164</v>
      </c>
      <c r="N142" s="10">
        <f t="shared" si="395"/>
        <v>0</v>
      </c>
      <c r="O142" s="10">
        <f t="shared" si="395"/>
        <v>0</v>
      </c>
      <c r="P142" s="10">
        <f t="shared" si="395"/>
        <v>0</v>
      </c>
      <c r="Q142" s="10">
        <f t="shared" si="395"/>
        <v>0</v>
      </c>
      <c r="R142" s="10">
        <f t="shared" si="395"/>
        <v>0</v>
      </c>
      <c r="S142" s="10">
        <f t="shared" si="395"/>
        <v>164</v>
      </c>
      <c r="T142" s="10">
        <f t="shared" si="395"/>
        <v>0</v>
      </c>
      <c r="U142" s="10">
        <f t="shared" si="395"/>
        <v>0</v>
      </c>
      <c r="V142" s="10">
        <f t="shared" si="395"/>
        <v>0</v>
      </c>
      <c r="W142" s="10">
        <f t="shared" ref="U142:AJ146" si="396">W143</f>
        <v>0</v>
      </c>
      <c r="X142" s="10">
        <f t="shared" si="396"/>
        <v>0</v>
      </c>
      <c r="Y142" s="10">
        <f t="shared" si="396"/>
        <v>164</v>
      </c>
      <c r="Z142" s="10">
        <f t="shared" si="396"/>
        <v>0</v>
      </c>
      <c r="AA142" s="10">
        <f t="shared" si="396"/>
        <v>0</v>
      </c>
      <c r="AB142" s="10">
        <f t="shared" si="396"/>
        <v>0</v>
      </c>
      <c r="AC142" s="10">
        <f t="shared" si="396"/>
        <v>0</v>
      </c>
      <c r="AD142" s="10">
        <f t="shared" si="396"/>
        <v>0</v>
      </c>
      <c r="AE142" s="10">
        <f t="shared" si="396"/>
        <v>164</v>
      </c>
      <c r="AF142" s="10">
        <f t="shared" si="396"/>
        <v>0</v>
      </c>
      <c r="AG142" s="10">
        <f t="shared" si="396"/>
        <v>0</v>
      </c>
      <c r="AH142" s="10">
        <f t="shared" si="396"/>
        <v>0</v>
      </c>
      <c r="AI142" s="10">
        <f t="shared" si="396"/>
        <v>0</v>
      </c>
      <c r="AJ142" s="10">
        <f t="shared" si="396"/>
        <v>0</v>
      </c>
      <c r="AK142" s="10">
        <f t="shared" ref="AG142:AV146" si="397">AK143</f>
        <v>164</v>
      </c>
      <c r="AL142" s="10">
        <f t="shared" si="397"/>
        <v>0</v>
      </c>
      <c r="AM142" s="10">
        <f t="shared" si="397"/>
        <v>0</v>
      </c>
      <c r="AN142" s="10">
        <f t="shared" si="397"/>
        <v>0</v>
      </c>
      <c r="AO142" s="10">
        <f t="shared" si="397"/>
        <v>0</v>
      </c>
      <c r="AP142" s="10">
        <f t="shared" si="397"/>
        <v>0</v>
      </c>
      <c r="AQ142" s="10">
        <f t="shared" si="397"/>
        <v>164</v>
      </c>
      <c r="AR142" s="10">
        <f t="shared" si="397"/>
        <v>0</v>
      </c>
      <c r="AS142" s="10">
        <f t="shared" si="397"/>
        <v>0</v>
      </c>
      <c r="AT142" s="10">
        <f t="shared" si="397"/>
        <v>0</v>
      </c>
      <c r="AU142" s="10">
        <f t="shared" si="397"/>
        <v>0</v>
      </c>
      <c r="AV142" s="10">
        <f t="shared" si="397"/>
        <v>0</v>
      </c>
      <c r="AW142" s="10">
        <f t="shared" ref="AS142:AZ146" si="398">AW143</f>
        <v>164</v>
      </c>
      <c r="AX142" s="10">
        <f t="shared" si="398"/>
        <v>0</v>
      </c>
      <c r="AY142" s="10">
        <f t="shared" si="398"/>
        <v>74</v>
      </c>
      <c r="AZ142" s="10">
        <f t="shared" si="398"/>
        <v>0</v>
      </c>
      <c r="BA142" s="35">
        <f t="shared" si="195"/>
        <v>45.121951219512198</v>
      </c>
      <c r="BB142" s="35"/>
    </row>
    <row r="143" spans="1:54" ht="33" x14ac:dyDescent="0.25">
      <c r="A143" s="17" t="s">
        <v>88</v>
      </c>
      <c r="B143" s="18">
        <v>912</v>
      </c>
      <c r="C143" s="18" t="s">
        <v>18</v>
      </c>
      <c r="D143" s="18" t="s">
        <v>26</v>
      </c>
      <c r="E143" s="18" t="s">
        <v>34</v>
      </c>
      <c r="F143" s="18"/>
      <c r="G143" s="7">
        <f t="shared" si="395"/>
        <v>164</v>
      </c>
      <c r="H143" s="7">
        <f t="shared" si="395"/>
        <v>0</v>
      </c>
      <c r="I143" s="7">
        <f t="shared" si="395"/>
        <v>0</v>
      </c>
      <c r="J143" s="7">
        <f t="shared" si="395"/>
        <v>0</v>
      </c>
      <c r="K143" s="7">
        <f t="shared" si="395"/>
        <v>0</v>
      </c>
      <c r="L143" s="7">
        <f t="shared" si="395"/>
        <v>0</v>
      </c>
      <c r="M143" s="7">
        <f t="shared" si="395"/>
        <v>164</v>
      </c>
      <c r="N143" s="7">
        <f t="shared" si="395"/>
        <v>0</v>
      </c>
      <c r="O143" s="7">
        <f t="shared" si="395"/>
        <v>0</v>
      </c>
      <c r="P143" s="7">
        <f t="shared" si="395"/>
        <v>0</v>
      </c>
      <c r="Q143" s="7">
        <f t="shared" si="395"/>
        <v>0</v>
      </c>
      <c r="R143" s="7">
        <f t="shared" si="395"/>
        <v>0</v>
      </c>
      <c r="S143" s="7">
        <f t="shared" si="395"/>
        <v>164</v>
      </c>
      <c r="T143" s="7">
        <f t="shared" si="395"/>
        <v>0</v>
      </c>
      <c r="U143" s="7">
        <f t="shared" si="396"/>
        <v>0</v>
      </c>
      <c r="V143" s="7">
        <f t="shared" si="396"/>
        <v>0</v>
      </c>
      <c r="W143" s="7">
        <f t="shared" si="396"/>
        <v>0</v>
      </c>
      <c r="X143" s="7">
        <f t="shared" si="396"/>
        <v>0</v>
      </c>
      <c r="Y143" s="7">
        <f t="shared" si="396"/>
        <v>164</v>
      </c>
      <c r="Z143" s="7">
        <f t="shared" si="396"/>
        <v>0</v>
      </c>
      <c r="AA143" s="7">
        <f t="shared" si="396"/>
        <v>0</v>
      </c>
      <c r="AB143" s="7">
        <f t="shared" si="396"/>
        <v>0</v>
      </c>
      <c r="AC143" s="7">
        <f t="shared" si="396"/>
        <v>0</v>
      </c>
      <c r="AD143" s="7">
        <f t="shared" si="396"/>
        <v>0</v>
      </c>
      <c r="AE143" s="7">
        <f t="shared" si="396"/>
        <v>164</v>
      </c>
      <c r="AF143" s="7">
        <f t="shared" si="396"/>
        <v>0</v>
      </c>
      <c r="AG143" s="7">
        <f t="shared" si="397"/>
        <v>0</v>
      </c>
      <c r="AH143" s="7">
        <f t="shared" si="397"/>
        <v>0</v>
      </c>
      <c r="AI143" s="7">
        <f t="shared" si="397"/>
        <v>0</v>
      </c>
      <c r="AJ143" s="7">
        <f t="shared" si="397"/>
        <v>0</v>
      </c>
      <c r="AK143" s="7">
        <f t="shared" si="397"/>
        <v>164</v>
      </c>
      <c r="AL143" s="7">
        <f t="shared" si="397"/>
        <v>0</v>
      </c>
      <c r="AM143" s="7">
        <f t="shared" si="397"/>
        <v>0</v>
      </c>
      <c r="AN143" s="7">
        <f t="shared" si="397"/>
        <v>0</v>
      </c>
      <c r="AO143" s="7">
        <f t="shared" si="397"/>
        <v>0</v>
      </c>
      <c r="AP143" s="7">
        <f t="shared" si="397"/>
        <v>0</v>
      </c>
      <c r="AQ143" s="7">
        <f t="shared" si="397"/>
        <v>164</v>
      </c>
      <c r="AR143" s="7">
        <f t="shared" si="397"/>
        <v>0</v>
      </c>
      <c r="AS143" s="7">
        <f t="shared" si="398"/>
        <v>0</v>
      </c>
      <c r="AT143" s="7">
        <f t="shared" si="398"/>
        <v>0</v>
      </c>
      <c r="AU143" s="7">
        <f t="shared" si="398"/>
        <v>0</v>
      </c>
      <c r="AV143" s="7">
        <f t="shared" si="398"/>
        <v>0</v>
      </c>
      <c r="AW143" s="7">
        <f t="shared" si="398"/>
        <v>164</v>
      </c>
      <c r="AX143" s="7">
        <f t="shared" si="398"/>
        <v>0</v>
      </c>
      <c r="AY143" s="7">
        <f t="shared" si="398"/>
        <v>74</v>
      </c>
      <c r="AZ143" s="7">
        <f t="shared" si="398"/>
        <v>0</v>
      </c>
      <c r="BA143" s="34">
        <f t="shared" si="195"/>
        <v>45.121951219512198</v>
      </c>
      <c r="BB143" s="34"/>
    </row>
    <row r="144" spans="1:54" ht="20.100000000000001" customHeight="1" x14ac:dyDescent="0.25">
      <c r="A144" s="20" t="s">
        <v>12</v>
      </c>
      <c r="B144" s="18">
        <v>912</v>
      </c>
      <c r="C144" s="18" t="s">
        <v>18</v>
      </c>
      <c r="D144" s="18" t="s">
        <v>26</v>
      </c>
      <c r="E144" s="18" t="s">
        <v>37</v>
      </c>
      <c r="F144" s="18"/>
      <c r="G144" s="7">
        <f t="shared" si="395"/>
        <v>164</v>
      </c>
      <c r="H144" s="7">
        <f t="shared" si="395"/>
        <v>0</v>
      </c>
      <c r="I144" s="7">
        <f t="shared" si="395"/>
        <v>0</v>
      </c>
      <c r="J144" s="7">
        <f t="shared" si="395"/>
        <v>0</v>
      </c>
      <c r="K144" s="7">
        <f t="shared" si="395"/>
        <v>0</v>
      </c>
      <c r="L144" s="7">
        <f t="shared" si="395"/>
        <v>0</v>
      </c>
      <c r="M144" s="7">
        <f t="shared" si="395"/>
        <v>164</v>
      </c>
      <c r="N144" s="7">
        <f t="shared" si="395"/>
        <v>0</v>
      </c>
      <c r="O144" s="7">
        <f t="shared" si="395"/>
        <v>0</v>
      </c>
      <c r="P144" s="7">
        <f t="shared" si="395"/>
        <v>0</v>
      </c>
      <c r="Q144" s="7">
        <f t="shared" si="395"/>
        <v>0</v>
      </c>
      <c r="R144" s="7">
        <f t="shared" si="395"/>
        <v>0</v>
      </c>
      <c r="S144" s="7">
        <f t="shared" si="395"/>
        <v>164</v>
      </c>
      <c r="T144" s="7">
        <f t="shared" si="395"/>
        <v>0</v>
      </c>
      <c r="U144" s="7">
        <f t="shared" si="396"/>
        <v>0</v>
      </c>
      <c r="V144" s="7">
        <f t="shared" si="396"/>
        <v>0</v>
      </c>
      <c r="W144" s="7">
        <f t="shared" si="396"/>
        <v>0</v>
      </c>
      <c r="X144" s="7">
        <f t="shared" si="396"/>
        <v>0</v>
      </c>
      <c r="Y144" s="7">
        <f t="shared" si="396"/>
        <v>164</v>
      </c>
      <c r="Z144" s="7">
        <f t="shared" si="396"/>
        <v>0</v>
      </c>
      <c r="AA144" s="7">
        <f t="shared" si="396"/>
        <v>0</v>
      </c>
      <c r="AB144" s="7">
        <f t="shared" si="396"/>
        <v>0</v>
      </c>
      <c r="AC144" s="7">
        <f t="shared" si="396"/>
        <v>0</v>
      </c>
      <c r="AD144" s="7">
        <f t="shared" si="396"/>
        <v>0</v>
      </c>
      <c r="AE144" s="7">
        <f t="shared" si="396"/>
        <v>164</v>
      </c>
      <c r="AF144" s="7">
        <f t="shared" si="396"/>
        <v>0</v>
      </c>
      <c r="AG144" s="7">
        <f t="shared" si="397"/>
        <v>0</v>
      </c>
      <c r="AH144" s="7">
        <f t="shared" si="397"/>
        <v>0</v>
      </c>
      <c r="AI144" s="7">
        <f t="shared" si="397"/>
        <v>0</v>
      </c>
      <c r="AJ144" s="7">
        <f t="shared" si="397"/>
        <v>0</v>
      </c>
      <c r="AK144" s="7">
        <f t="shared" si="397"/>
        <v>164</v>
      </c>
      <c r="AL144" s="7">
        <f t="shared" si="397"/>
        <v>0</v>
      </c>
      <c r="AM144" s="7">
        <f t="shared" si="397"/>
        <v>0</v>
      </c>
      <c r="AN144" s="7">
        <f t="shared" si="397"/>
        <v>0</v>
      </c>
      <c r="AO144" s="7">
        <f t="shared" si="397"/>
        <v>0</v>
      </c>
      <c r="AP144" s="7">
        <f t="shared" si="397"/>
        <v>0</v>
      </c>
      <c r="AQ144" s="7">
        <f t="shared" si="397"/>
        <v>164</v>
      </c>
      <c r="AR144" s="7">
        <f t="shared" si="397"/>
        <v>0</v>
      </c>
      <c r="AS144" s="7">
        <f t="shared" si="398"/>
        <v>0</v>
      </c>
      <c r="AT144" s="7">
        <f t="shared" si="398"/>
        <v>0</v>
      </c>
      <c r="AU144" s="7">
        <f t="shared" si="398"/>
        <v>0</v>
      </c>
      <c r="AV144" s="7">
        <f t="shared" si="398"/>
        <v>0</v>
      </c>
      <c r="AW144" s="7">
        <f t="shared" si="398"/>
        <v>164</v>
      </c>
      <c r="AX144" s="7">
        <f t="shared" si="398"/>
        <v>0</v>
      </c>
      <c r="AY144" s="7">
        <f t="shared" si="398"/>
        <v>74</v>
      </c>
      <c r="AZ144" s="7">
        <f t="shared" si="398"/>
        <v>0</v>
      </c>
      <c r="BA144" s="34">
        <f t="shared" si="195"/>
        <v>45.121951219512198</v>
      </c>
      <c r="BB144" s="34"/>
    </row>
    <row r="145" spans="1:54" ht="33" x14ac:dyDescent="0.25">
      <c r="A145" s="17" t="s">
        <v>27</v>
      </c>
      <c r="B145" s="18">
        <v>912</v>
      </c>
      <c r="C145" s="18" t="s">
        <v>18</v>
      </c>
      <c r="D145" s="18" t="s">
        <v>26</v>
      </c>
      <c r="E145" s="18" t="s">
        <v>49</v>
      </c>
      <c r="F145" s="18"/>
      <c r="G145" s="7">
        <f t="shared" si="395"/>
        <v>164</v>
      </c>
      <c r="H145" s="7">
        <f t="shared" si="395"/>
        <v>0</v>
      </c>
      <c r="I145" s="7">
        <f t="shared" si="395"/>
        <v>0</v>
      </c>
      <c r="J145" s="7">
        <f t="shared" si="395"/>
        <v>0</v>
      </c>
      <c r="K145" s="7">
        <f t="shared" si="395"/>
        <v>0</v>
      </c>
      <c r="L145" s="7">
        <f t="shared" si="395"/>
        <v>0</v>
      </c>
      <c r="M145" s="7">
        <f t="shared" si="395"/>
        <v>164</v>
      </c>
      <c r="N145" s="7">
        <f t="shared" si="395"/>
        <v>0</v>
      </c>
      <c r="O145" s="7">
        <f t="shared" si="395"/>
        <v>0</v>
      </c>
      <c r="P145" s="7">
        <f t="shared" si="395"/>
        <v>0</v>
      </c>
      <c r="Q145" s="7">
        <f t="shared" si="395"/>
        <v>0</v>
      </c>
      <c r="R145" s="7">
        <f t="shared" si="395"/>
        <v>0</v>
      </c>
      <c r="S145" s="7">
        <f t="shared" si="395"/>
        <v>164</v>
      </c>
      <c r="T145" s="7">
        <f t="shared" si="395"/>
        <v>0</v>
      </c>
      <c r="U145" s="7">
        <f t="shared" si="396"/>
        <v>0</v>
      </c>
      <c r="V145" s="7">
        <f t="shared" si="396"/>
        <v>0</v>
      </c>
      <c r="W145" s="7">
        <f t="shared" si="396"/>
        <v>0</v>
      </c>
      <c r="X145" s="7">
        <f t="shared" si="396"/>
        <v>0</v>
      </c>
      <c r="Y145" s="7">
        <f t="shared" si="396"/>
        <v>164</v>
      </c>
      <c r="Z145" s="7">
        <f t="shared" si="396"/>
        <v>0</v>
      </c>
      <c r="AA145" s="7">
        <f t="shared" si="396"/>
        <v>0</v>
      </c>
      <c r="AB145" s="7">
        <f t="shared" si="396"/>
        <v>0</v>
      </c>
      <c r="AC145" s="7">
        <f t="shared" si="396"/>
        <v>0</v>
      </c>
      <c r="AD145" s="7">
        <f t="shared" si="396"/>
        <v>0</v>
      </c>
      <c r="AE145" s="7">
        <f t="shared" si="396"/>
        <v>164</v>
      </c>
      <c r="AF145" s="7">
        <f t="shared" si="396"/>
        <v>0</v>
      </c>
      <c r="AG145" s="7">
        <f t="shared" si="397"/>
        <v>0</v>
      </c>
      <c r="AH145" s="7">
        <f t="shared" si="397"/>
        <v>0</v>
      </c>
      <c r="AI145" s="7">
        <f t="shared" si="397"/>
        <v>0</v>
      </c>
      <c r="AJ145" s="7">
        <f t="shared" si="397"/>
        <v>0</v>
      </c>
      <c r="AK145" s="7">
        <f t="shared" si="397"/>
        <v>164</v>
      </c>
      <c r="AL145" s="7">
        <f t="shared" si="397"/>
        <v>0</v>
      </c>
      <c r="AM145" s="7">
        <f t="shared" si="397"/>
        <v>0</v>
      </c>
      <c r="AN145" s="7">
        <f t="shared" si="397"/>
        <v>0</v>
      </c>
      <c r="AO145" s="7">
        <f t="shared" si="397"/>
        <v>0</v>
      </c>
      <c r="AP145" s="7">
        <f t="shared" si="397"/>
        <v>0</v>
      </c>
      <c r="AQ145" s="7">
        <f t="shared" si="397"/>
        <v>164</v>
      </c>
      <c r="AR145" s="7">
        <f t="shared" si="397"/>
        <v>0</v>
      </c>
      <c r="AS145" s="7">
        <f t="shared" si="398"/>
        <v>0</v>
      </c>
      <c r="AT145" s="7">
        <f t="shared" si="398"/>
        <v>0</v>
      </c>
      <c r="AU145" s="7">
        <f t="shared" si="398"/>
        <v>0</v>
      </c>
      <c r="AV145" s="7">
        <f t="shared" si="398"/>
        <v>0</v>
      </c>
      <c r="AW145" s="7">
        <f t="shared" si="398"/>
        <v>164</v>
      </c>
      <c r="AX145" s="7">
        <f t="shared" si="398"/>
        <v>0</v>
      </c>
      <c r="AY145" s="7">
        <f t="shared" si="398"/>
        <v>74</v>
      </c>
      <c r="AZ145" s="7">
        <f t="shared" si="398"/>
        <v>0</v>
      </c>
      <c r="BA145" s="34">
        <f t="shared" si="195"/>
        <v>45.121951219512198</v>
      </c>
      <c r="BB145" s="34"/>
    </row>
    <row r="146" spans="1:54" ht="33" x14ac:dyDescent="0.25">
      <c r="A146" s="17" t="s">
        <v>60</v>
      </c>
      <c r="B146" s="18">
        <v>912</v>
      </c>
      <c r="C146" s="18" t="s">
        <v>18</v>
      </c>
      <c r="D146" s="18" t="s">
        <v>26</v>
      </c>
      <c r="E146" s="18" t="s">
        <v>49</v>
      </c>
      <c r="F146" s="18" t="s">
        <v>28</v>
      </c>
      <c r="G146" s="7">
        <f t="shared" si="395"/>
        <v>164</v>
      </c>
      <c r="H146" s="7">
        <f t="shared" si="395"/>
        <v>0</v>
      </c>
      <c r="I146" s="7">
        <f t="shared" si="395"/>
        <v>0</v>
      </c>
      <c r="J146" s="7">
        <f t="shared" si="395"/>
        <v>0</v>
      </c>
      <c r="K146" s="7">
        <f t="shared" si="395"/>
        <v>0</v>
      </c>
      <c r="L146" s="7">
        <f t="shared" si="395"/>
        <v>0</v>
      </c>
      <c r="M146" s="7">
        <f t="shared" si="395"/>
        <v>164</v>
      </c>
      <c r="N146" s="7">
        <f t="shared" si="395"/>
        <v>0</v>
      </c>
      <c r="O146" s="7">
        <f t="shared" si="395"/>
        <v>0</v>
      </c>
      <c r="P146" s="7">
        <f t="shared" si="395"/>
        <v>0</v>
      </c>
      <c r="Q146" s="7">
        <f t="shared" si="395"/>
        <v>0</v>
      </c>
      <c r="R146" s="7">
        <f t="shared" si="395"/>
        <v>0</v>
      </c>
      <c r="S146" s="7">
        <f t="shared" si="395"/>
        <v>164</v>
      </c>
      <c r="T146" s="7">
        <f t="shared" si="395"/>
        <v>0</v>
      </c>
      <c r="U146" s="7">
        <f t="shared" si="396"/>
        <v>0</v>
      </c>
      <c r="V146" s="7">
        <f t="shared" si="396"/>
        <v>0</v>
      </c>
      <c r="W146" s="7">
        <f t="shared" si="396"/>
        <v>0</v>
      </c>
      <c r="X146" s="7">
        <f t="shared" si="396"/>
        <v>0</v>
      </c>
      <c r="Y146" s="7">
        <f t="shared" si="396"/>
        <v>164</v>
      </c>
      <c r="Z146" s="7">
        <f t="shared" si="396"/>
        <v>0</v>
      </c>
      <c r="AA146" s="7">
        <f t="shared" si="396"/>
        <v>0</v>
      </c>
      <c r="AB146" s="7">
        <f t="shared" si="396"/>
        <v>0</v>
      </c>
      <c r="AC146" s="7">
        <f t="shared" si="396"/>
        <v>0</v>
      </c>
      <c r="AD146" s="7">
        <f t="shared" si="396"/>
        <v>0</v>
      </c>
      <c r="AE146" s="7">
        <f t="shared" si="396"/>
        <v>164</v>
      </c>
      <c r="AF146" s="7">
        <f t="shared" si="396"/>
        <v>0</v>
      </c>
      <c r="AG146" s="7">
        <f t="shared" si="397"/>
        <v>0</v>
      </c>
      <c r="AH146" s="7">
        <f t="shared" si="397"/>
        <v>0</v>
      </c>
      <c r="AI146" s="7">
        <f t="shared" si="397"/>
        <v>0</v>
      </c>
      <c r="AJ146" s="7">
        <f t="shared" si="397"/>
        <v>0</v>
      </c>
      <c r="AK146" s="7">
        <f t="shared" si="397"/>
        <v>164</v>
      </c>
      <c r="AL146" s="7">
        <f t="shared" si="397"/>
        <v>0</v>
      </c>
      <c r="AM146" s="7">
        <f t="shared" si="397"/>
        <v>0</v>
      </c>
      <c r="AN146" s="7">
        <f t="shared" si="397"/>
        <v>0</v>
      </c>
      <c r="AO146" s="7">
        <f t="shared" si="397"/>
        <v>0</v>
      </c>
      <c r="AP146" s="7">
        <f t="shared" si="397"/>
        <v>0</v>
      </c>
      <c r="AQ146" s="7">
        <f t="shared" si="397"/>
        <v>164</v>
      </c>
      <c r="AR146" s="7">
        <f t="shared" si="397"/>
        <v>0</v>
      </c>
      <c r="AS146" s="7">
        <f t="shared" si="398"/>
        <v>0</v>
      </c>
      <c r="AT146" s="7">
        <f t="shared" si="398"/>
        <v>0</v>
      </c>
      <c r="AU146" s="7">
        <f t="shared" si="398"/>
        <v>0</v>
      </c>
      <c r="AV146" s="7">
        <f t="shared" si="398"/>
        <v>0</v>
      </c>
      <c r="AW146" s="7">
        <f t="shared" si="398"/>
        <v>164</v>
      </c>
      <c r="AX146" s="7">
        <f t="shared" si="398"/>
        <v>0</v>
      </c>
      <c r="AY146" s="7">
        <f t="shared" si="398"/>
        <v>74</v>
      </c>
      <c r="AZ146" s="7">
        <f t="shared" si="398"/>
        <v>0</v>
      </c>
      <c r="BA146" s="34">
        <f t="shared" si="195"/>
        <v>45.121951219512198</v>
      </c>
      <c r="BB146" s="34"/>
    </row>
    <row r="147" spans="1:54" ht="33" x14ac:dyDescent="0.25">
      <c r="A147" s="17" t="s">
        <v>32</v>
      </c>
      <c r="B147" s="18">
        <v>912</v>
      </c>
      <c r="C147" s="18" t="s">
        <v>18</v>
      </c>
      <c r="D147" s="18" t="s">
        <v>26</v>
      </c>
      <c r="E147" s="18" t="s">
        <v>49</v>
      </c>
      <c r="F147" s="18" t="s">
        <v>33</v>
      </c>
      <c r="G147" s="7">
        <f>74+90</f>
        <v>164</v>
      </c>
      <c r="H147" s="7"/>
      <c r="I147" s="29"/>
      <c r="J147" s="29"/>
      <c r="K147" s="29"/>
      <c r="L147" s="29"/>
      <c r="M147" s="7">
        <f>G147+I147+J147+K147+L147</f>
        <v>164</v>
      </c>
      <c r="N147" s="7">
        <f>H147+L147</f>
        <v>0</v>
      </c>
      <c r="O147" s="30"/>
      <c r="P147" s="30"/>
      <c r="Q147" s="30"/>
      <c r="R147" s="30"/>
      <c r="S147" s="7">
        <f>M147+O147+P147+Q147+R147</f>
        <v>164</v>
      </c>
      <c r="T147" s="7">
        <f>N147+R147</f>
        <v>0</v>
      </c>
      <c r="U147" s="30"/>
      <c r="V147" s="30"/>
      <c r="W147" s="30"/>
      <c r="X147" s="30"/>
      <c r="Y147" s="7">
        <f>S147+U147+V147+W147+X147</f>
        <v>164</v>
      </c>
      <c r="Z147" s="7">
        <f>T147+X147</f>
        <v>0</v>
      </c>
      <c r="AA147" s="30"/>
      <c r="AB147" s="30"/>
      <c r="AC147" s="30"/>
      <c r="AD147" s="30"/>
      <c r="AE147" s="7">
        <f>Y147+AA147+AB147+AC147+AD147</f>
        <v>164</v>
      </c>
      <c r="AF147" s="7">
        <f>Z147+AD147</f>
        <v>0</v>
      </c>
      <c r="AG147" s="30"/>
      <c r="AH147" s="30"/>
      <c r="AI147" s="30"/>
      <c r="AJ147" s="30"/>
      <c r="AK147" s="7">
        <f>AE147+AG147+AH147+AI147+AJ147</f>
        <v>164</v>
      </c>
      <c r="AL147" s="7">
        <f>AF147+AJ147</f>
        <v>0</v>
      </c>
      <c r="AM147" s="30"/>
      <c r="AN147" s="30"/>
      <c r="AO147" s="30"/>
      <c r="AP147" s="30"/>
      <c r="AQ147" s="7">
        <f>AK147+AM147+AN147+AO147+AP147</f>
        <v>164</v>
      </c>
      <c r="AR147" s="7">
        <f>AL147+AP147</f>
        <v>0</v>
      </c>
      <c r="AS147" s="30"/>
      <c r="AT147" s="30"/>
      <c r="AU147" s="30"/>
      <c r="AV147" s="30"/>
      <c r="AW147" s="7">
        <f>AQ147+AS147+AT147+AU147+AV147</f>
        <v>164</v>
      </c>
      <c r="AX147" s="7">
        <f>AR147+AV147</f>
        <v>0</v>
      </c>
      <c r="AY147" s="7">
        <v>74</v>
      </c>
      <c r="AZ147" s="29"/>
      <c r="BA147" s="34">
        <f t="shared" ref="BA147" si="399">AY147/AW147*100</f>
        <v>45.121951219512198</v>
      </c>
      <c r="BB147" s="34"/>
    </row>
    <row r="148" spans="1:54" x14ac:dyDescent="0.25">
      <c r="A148" s="17"/>
      <c r="B148" s="18"/>
      <c r="C148" s="18"/>
      <c r="D148" s="18"/>
      <c r="E148" s="22"/>
      <c r="F148" s="7"/>
      <c r="G148" s="7"/>
      <c r="H148" s="7"/>
      <c r="I148" s="29"/>
      <c r="J148" s="29"/>
      <c r="K148" s="29"/>
      <c r="L148" s="29"/>
      <c r="M148" s="29"/>
      <c r="N148" s="29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29"/>
      <c r="AZ148" s="29"/>
      <c r="BA148" s="34"/>
      <c r="BB148" s="34"/>
    </row>
    <row r="150" spans="1:54" x14ac:dyDescent="0.2">
      <c r="E150" s="5"/>
      <c r="H150" s="2"/>
      <c r="S150" s="2"/>
    </row>
    <row r="151" spans="1:54" x14ac:dyDescent="0.2">
      <c r="H151" s="2"/>
    </row>
  </sheetData>
  <autoFilter ref="A3:H148">
    <filterColumn colId="6" showButton="0"/>
  </autoFilter>
  <mergeCells count="65">
    <mergeCell ref="O3:O5"/>
    <mergeCell ref="P3:P5"/>
    <mergeCell ref="Q3:Q5"/>
    <mergeCell ref="R3:R5"/>
    <mergeCell ref="S3:T3"/>
    <mergeCell ref="I3:I5"/>
    <mergeCell ref="J3:J5"/>
    <mergeCell ref="K3:K5"/>
    <mergeCell ref="L3:L5"/>
    <mergeCell ref="M3:N3"/>
    <mergeCell ref="M4:M5"/>
    <mergeCell ref="N4:N5"/>
    <mergeCell ref="X3:X5"/>
    <mergeCell ref="S4:S5"/>
    <mergeCell ref="Y3:Z3"/>
    <mergeCell ref="Y4:Y5"/>
    <mergeCell ref="Z4:Z5"/>
    <mergeCell ref="AL4:AL5"/>
    <mergeCell ref="T4:T5"/>
    <mergeCell ref="AN3:AN5"/>
    <mergeCell ref="A3:A5"/>
    <mergeCell ref="B3:B5"/>
    <mergeCell ref="C3:C5"/>
    <mergeCell ref="D3:D5"/>
    <mergeCell ref="E3:E5"/>
    <mergeCell ref="U3:U5"/>
    <mergeCell ref="F3:F5"/>
    <mergeCell ref="G3:H3"/>
    <mergeCell ref="G4:G5"/>
    <mergeCell ref="H4:H5"/>
    <mergeCell ref="AA3:AA5"/>
    <mergeCell ref="AB3:AB5"/>
    <mergeCell ref="W3:W5"/>
    <mergeCell ref="AT3:AT5"/>
    <mergeCell ref="V3:V5"/>
    <mergeCell ref="AV3:AV5"/>
    <mergeCell ref="AC3:AC5"/>
    <mergeCell ref="AD3:AD5"/>
    <mergeCell ref="AE4:AE5"/>
    <mergeCell ref="AF4:AF5"/>
    <mergeCell ref="AQ3:AR3"/>
    <mergeCell ref="AQ4:AQ5"/>
    <mergeCell ref="AR4:AR5"/>
    <mergeCell ref="AG3:AG5"/>
    <mergeCell ref="AH3:AH5"/>
    <mergeCell ref="AI3:AI5"/>
    <mergeCell ref="AJ3:AJ5"/>
    <mergeCell ref="AK3:AL3"/>
    <mergeCell ref="AK4:AK5"/>
    <mergeCell ref="AU3:AU5"/>
    <mergeCell ref="AM3:AM5"/>
    <mergeCell ref="AE3:AF3"/>
    <mergeCell ref="AO3:AO5"/>
    <mergeCell ref="A1:BB1"/>
    <mergeCell ref="AY3:AZ3"/>
    <mergeCell ref="BA3:BB3"/>
    <mergeCell ref="AY4:AY5"/>
    <mergeCell ref="AZ4:AZ5"/>
    <mergeCell ref="BA4:BA5"/>
    <mergeCell ref="BB4:BB5"/>
    <mergeCell ref="AW3:AX3"/>
    <mergeCell ref="AW4:AW5"/>
    <mergeCell ref="AX4:AX5"/>
    <mergeCell ref="AP3:AP5"/>
    <mergeCell ref="AS3:AS5"/>
  </mergeCells>
  <phoneticPr fontId="4" type="noConversion"/>
  <pageMargins left="0.39370078740157483" right="0.15748031496062992" top="0.35433070866141736" bottom="0.31496062992125984" header="0.19685039370078741" footer="0"/>
  <pageSetup paperSize="9" scale="65" fitToHeight="0" orientation="landscape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</vt:lpstr>
      <vt:lpstr>'2019'!Заголовки_для_печати</vt:lpstr>
      <vt:lpstr>'2019'!Область_печати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2019-07-04T05:46:33Z</cp:lastPrinted>
  <dcterms:created xsi:type="dcterms:W3CDTF">2015-05-28T09:44:52Z</dcterms:created>
  <dcterms:modified xsi:type="dcterms:W3CDTF">2019-07-19T11:09:07Z</dcterms:modified>
</cp:coreProperties>
</file>