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'2019'!$A$10:$H$1642</definedName>
    <definedName name="_xlnm.Print_Titles" localSheetId="0">'2019'!$10:$12</definedName>
    <definedName name="_xlnm.Print_Area" localSheetId="0">'2019'!$A$1:$AX$1642</definedName>
  </definedNames>
  <calcPr calcId="125725"/>
</workbook>
</file>

<file path=xl/calcChain.xml><?xml version="1.0" encoding="utf-8"?>
<calcChain xmlns="http://schemas.openxmlformats.org/spreadsheetml/2006/main">
  <c r="AT566" i="1"/>
  <c r="AT565" s="1"/>
  <c r="AT564" s="1"/>
  <c r="AT563" s="1"/>
  <c r="AU566"/>
  <c r="AU565" s="1"/>
  <c r="AU564" s="1"/>
  <c r="AU563" s="1"/>
  <c r="AV566"/>
  <c r="AV565" s="1"/>
  <c r="AV564" s="1"/>
  <c r="AV563" s="1"/>
  <c r="AS566"/>
  <c r="AS565" s="1"/>
  <c r="AS564" s="1"/>
  <c r="AS563" s="1"/>
  <c r="AX567"/>
  <c r="AX566" s="1"/>
  <c r="AX565" s="1"/>
  <c r="AX564" s="1"/>
  <c r="AX563" s="1"/>
  <c r="AW567"/>
  <c r="AW566" s="1"/>
  <c r="AW565" s="1"/>
  <c r="AW564" s="1"/>
  <c r="AW563" s="1"/>
  <c r="B565"/>
  <c r="B566" s="1"/>
  <c r="B567" s="1"/>
  <c r="AS917" l="1"/>
  <c r="AX873" l="1"/>
  <c r="AW873"/>
  <c r="AT872"/>
  <c r="AU872"/>
  <c r="AV872"/>
  <c r="AW872"/>
  <c r="AX872"/>
  <c r="AS872"/>
  <c r="AS1309" l="1"/>
  <c r="AT135"/>
  <c r="AS671"/>
  <c r="AX619" l="1"/>
  <c r="AW619"/>
  <c r="AX618"/>
  <c r="AW618"/>
  <c r="AT617"/>
  <c r="AT616" s="1"/>
  <c r="AU617"/>
  <c r="AU616" s="1"/>
  <c r="AV617"/>
  <c r="AV616" s="1"/>
  <c r="AS617"/>
  <c r="AS616" s="1"/>
  <c r="AW617" l="1"/>
  <c r="AW616" s="1"/>
  <c r="AX617"/>
  <c r="AX616" s="1"/>
  <c r="AX793" l="1"/>
  <c r="AW793"/>
  <c r="AW792" s="1"/>
  <c r="AW791" s="1"/>
  <c r="AT792"/>
  <c r="AT791" s="1"/>
  <c r="AU792"/>
  <c r="AU791" s="1"/>
  <c r="AV792"/>
  <c r="AV791" s="1"/>
  <c r="AX792"/>
  <c r="AX791" s="1"/>
  <c r="AS792"/>
  <c r="AS791"/>
  <c r="AX796" l="1"/>
  <c r="AX795" s="1"/>
  <c r="AX794" s="1"/>
  <c r="AW796"/>
  <c r="AW795" s="1"/>
  <c r="AW794" s="1"/>
  <c r="AT795"/>
  <c r="AT794" s="1"/>
  <c r="AU795"/>
  <c r="AU794" s="1"/>
  <c r="AV795"/>
  <c r="AV794" s="1"/>
  <c r="AS795"/>
  <c r="AS794" s="1"/>
  <c r="AV693"/>
  <c r="AW693" s="1"/>
  <c r="AW692" s="1"/>
  <c r="AW691" s="1"/>
  <c r="AW690" s="1"/>
  <c r="AT692"/>
  <c r="AT691" s="1"/>
  <c r="AT690" s="1"/>
  <c r="AU692"/>
  <c r="AU691" s="1"/>
  <c r="AU690" s="1"/>
  <c r="AS692"/>
  <c r="AS691" s="1"/>
  <c r="AS690" s="1"/>
  <c r="AX693" l="1"/>
  <c r="AX692" s="1"/>
  <c r="AX691" s="1"/>
  <c r="AX690" s="1"/>
  <c r="AV692"/>
  <c r="AV691" s="1"/>
  <c r="AV690" s="1"/>
  <c r="AT1351" l="1"/>
  <c r="AT1350" s="1"/>
  <c r="AT1349" s="1"/>
  <c r="AU1351"/>
  <c r="AU1350" s="1"/>
  <c r="AU1349" s="1"/>
  <c r="AV1351"/>
  <c r="AV1350" s="1"/>
  <c r="AV1349" s="1"/>
  <c r="AS1351"/>
  <c r="AS1350"/>
  <c r="AS1349" s="1"/>
  <c r="AX1352" l="1"/>
  <c r="AX1351" s="1"/>
  <c r="AX1350" s="1"/>
  <c r="AX1349" s="1"/>
  <c r="AW1352"/>
  <c r="AW1351" s="1"/>
  <c r="AW1350" s="1"/>
  <c r="AW1349" s="1"/>
  <c r="AX1355"/>
  <c r="AX1354" s="1"/>
  <c r="AX1353" s="1"/>
  <c r="AW1355"/>
  <c r="AW1354" s="1"/>
  <c r="AW1353" s="1"/>
  <c r="AT1354"/>
  <c r="AT1353" s="1"/>
  <c r="AT1348" s="1"/>
  <c r="AU1354"/>
  <c r="AU1353" s="1"/>
  <c r="AU1348" s="1"/>
  <c r="AV1354"/>
  <c r="AV1353" s="1"/>
  <c r="AV1348" s="1"/>
  <c r="AS1354"/>
  <c r="AS1353" s="1"/>
  <c r="AS1348" s="1"/>
  <c r="AW1348" l="1"/>
  <c r="AX1348"/>
  <c r="AU352"/>
  <c r="AU351" s="1"/>
  <c r="AU350" s="1"/>
  <c r="AV352"/>
  <c r="AV351" s="1"/>
  <c r="AV350" s="1"/>
  <c r="AT352"/>
  <c r="AT351" s="1"/>
  <c r="AT350" s="1"/>
  <c r="B350"/>
  <c r="B351" s="1"/>
  <c r="B352" s="1"/>
  <c r="AX353" l="1"/>
  <c r="AX352" s="1"/>
  <c r="AX351" s="1"/>
  <c r="AX350" s="1"/>
  <c r="AW353"/>
  <c r="AW352" s="1"/>
  <c r="AW351" s="1"/>
  <c r="AW350" s="1"/>
  <c r="AS351"/>
  <c r="AS350" s="1"/>
  <c r="AV103"/>
  <c r="AX105"/>
  <c r="AX104" s="1"/>
  <c r="AW105"/>
  <c r="AT104"/>
  <c r="AU104"/>
  <c r="AV104"/>
  <c r="AW104"/>
  <c r="AS104"/>
  <c r="AX1475"/>
  <c r="AX1474" s="1"/>
  <c r="AX1473" s="1"/>
  <c r="AW1475"/>
  <c r="AT1474"/>
  <c r="AT1473" s="1"/>
  <c r="AU1474"/>
  <c r="AU1473" s="1"/>
  <c r="AV1474"/>
  <c r="AV1473" s="1"/>
  <c r="AW1474"/>
  <c r="AW1473" s="1"/>
  <c r="AS1474"/>
  <c r="AS1473" s="1"/>
  <c r="AT517"/>
  <c r="AT516" s="1"/>
  <c r="AT515" s="1"/>
  <c r="AT514" s="1"/>
  <c r="AU517"/>
  <c r="AU516" s="1"/>
  <c r="AU515" s="1"/>
  <c r="AU514" s="1"/>
  <c r="AV517"/>
  <c r="AV516" s="1"/>
  <c r="AV515" s="1"/>
  <c r="AV514" s="1"/>
  <c r="AS517"/>
  <c r="AS516" s="1"/>
  <c r="AS515" s="1"/>
  <c r="AS514" s="1"/>
  <c r="AX518"/>
  <c r="AX517" s="1"/>
  <c r="AX516" s="1"/>
  <c r="AX515" s="1"/>
  <c r="AX514" s="1"/>
  <c r="AW518"/>
  <c r="AW517" s="1"/>
  <c r="AW516" s="1"/>
  <c r="AW515" s="1"/>
  <c r="AW514" s="1"/>
  <c r="B515"/>
  <c r="B516" s="1"/>
  <c r="B517" s="1"/>
  <c r="B518" s="1"/>
  <c r="AV1639"/>
  <c r="AU1639"/>
  <c r="AT1639"/>
  <c r="AT1638" s="1"/>
  <c r="AT1637" s="1"/>
  <c r="AT1636" s="1"/>
  <c r="AS1639"/>
  <c r="AV1638"/>
  <c r="AV1637" s="1"/>
  <c r="AV1636" s="1"/>
  <c r="AU1638"/>
  <c r="AU1637" s="1"/>
  <c r="AU1636" s="1"/>
  <c r="AS1638"/>
  <c r="AS1637" s="1"/>
  <c r="AS1636" s="1"/>
  <c r="AV1634"/>
  <c r="AV1633" s="1"/>
  <c r="AV1632" s="1"/>
  <c r="AV1631" s="1"/>
  <c r="AU1634"/>
  <c r="AU1633" s="1"/>
  <c r="AU1632" s="1"/>
  <c r="AU1631" s="1"/>
  <c r="AT1634"/>
  <c r="AT1633" s="1"/>
  <c r="AT1632" s="1"/>
  <c r="AT1631" s="1"/>
  <c r="AS1634"/>
  <c r="AS1633"/>
  <c r="AS1632" s="1"/>
  <c r="AS1631" s="1"/>
  <c r="AV1625"/>
  <c r="AU1625"/>
  <c r="AU1624" s="1"/>
  <c r="AT1625"/>
  <c r="AT1624" s="1"/>
  <c r="AS1625"/>
  <c r="AS1624" s="1"/>
  <c r="AV1624"/>
  <c r="AV1622"/>
  <c r="AV1621" s="1"/>
  <c r="AU1622"/>
  <c r="AU1621" s="1"/>
  <c r="AT1622"/>
  <c r="AT1621" s="1"/>
  <c r="AS1622"/>
  <c r="AS1621"/>
  <c r="AV1619"/>
  <c r="AU1619"/>
  <c r="AU1618" s="1"/>
  <c r="AT1619"/>
  <c r="AT1618" s="1"/>
  <c r="AS1619"/>
  <c r="AS1618" s="1"/>
  <c r="AV1618"/>
  <c r="AV1616"/>
  <c r="AV1615" s="1"/>
  <c r="AU1616"/>
  <c r="AT1616"/>
  <c r="AT1615" s="1"/>
  <c r="AS1616"/>
  <c r="AS1615" s="1"/>
  <c r="AU1615"/>
  <c r="AV1613"/>
  <c r="AU1613"/>
  <c r="AT1613"/>
  <c r="AT1612" s="1"/>
  <c r="AS1613"/>
  <c r="AV1612"/>
  <c r="AU1612"/>
  <c r="AS1612"/>
  <c r="AV1609"/>
  <c r="AU1609"/>
  <c r="AT1609"/>
  <c r="AT1608" s="1"/>
  <c r="AT1607" s="1"/>
  <c r="AS1609"/>
  <c r="AV1608"/>
  <c r="AV1607" s="1"/>
  <c r="AU1608"/>
  <c r="AU1607" s="1"/>
  <c r="AS1608"/>
  <c r="AS1607" s="1"/>
  <c r="AV1602"/>
  <c r="AU1602"/>
  <c r="AU1601" s="1"/>
  <c r="AU1600" s="1"/>
  <c r="AU1599" s="1"/>
  <c r="AT1602"/>
  <c r="AT1601" s="1"/>
  <c r="AT1600" s="1"/>
  <c r="AT1599" s="1"/>
  <c r="AS1602"/>
  <c r="AV1601"/>
  <c r="AV1600" s="1"/>
  <c r="AV1599" s="1"/>
  <c r="AS1601"/>
  <c r="AS1600" s="1"/>
  <c r="AS1599" s="1"/>
  <c r="AV1597"/>
  <c r="AU1597"/>
  <c r="AT1597"/>
  <c r="AS1597"/>
  <c r="AV1595"/>
  <c r="AV1594" s="1"/>
  <c r="AU1595"/>
  <c r="AT1595"/>
  <c r="AS1595"/>
  <c r="AS1594" s="1"/>
  <c r="AT1594"/>
  <c r="AV1592"/>
  <c r="AU1592"/>
  <c r="AT1592"/>
  <c r="AS1592"/>
  <c r="AV1590"/>
  <c r="AU1590"/>
  <c r="AT1590"/>
  <c r="AS1590"/>
  <c r="AV1588"/>
  <c r="AU1588"/>
  <c r="AT1588"/>
  <c r="AT1587" s="1"/>
  <c r="AT1586" s="1"/>
  <c r="AT1585" s="1"/>
  <c r="AT1584" s="1"/>
  <c r="AS1588"/>
  <c r="AV1587"/>
  <c r="AV1586" s="1"/>
  <c r="AV1585" s="1"/>
  <c r="AV1584" s="1"/>
  <c r="AU1587"/>
  <c r="AS1587"/>
  <c r="AS1586" s="1"/>
  <c r="AS1585" s="1"/>
  <c r="AU1586"/>
  <c r="AV1579"/>
  <c r="AV1578" s="1"/>
  <c r="AV1577" s="1"/>
  <c r="AV1576" s="1"/>
  <c r="AV1575" s="1"/>
  <c r="AU1579"/>
  <c r="AU1578" s="1"/>
  <c r="AU1577" s="1"/>
  <c r="AU1576" s="1"/>
  <c r="AU1575" s="1"/>
  <c r="AT1579"/>
  <c r="AT1578" s="1"/>
  <c r="AT1577" s="1"/>
  <c r="AT1576" s="1"/>
  <c r="AT1575" s="1"/>
  <c r="AS1579"/>
  <c r="AS1578" s="1"/>
  <c r="AS1577" s="1"/>
  <c r="AS1576" s="1"/>
  <c r="AS1575" s="1"/>
  <c r="AV1572"/>
  <c r="AV1571" s="1"/>
  <c r="AV1570" s="1"/>
  <c r="AV1569" s="1"/>
  <c r="AV1568" s="1"/>
  <c r="AU1572"/>
  <c r="AU1571" s="1"/>
  <c r="AU1570" s="1"/>
  <c r="AU1569" s="1"/>
  <c r="AU1568" s="1"/>
  <c r="AT1572"/>
  <c r="AS1572"/>
  <c r="AT1571"/>
  <c r="AT1570" s="1"/>
  <c r="AT1569" s="1"/>
  <c r="AT1568" s="1"/>
  <c r="AS1571"/>
  <c r="AS1570" s="1"/>
  <c r="AS1569" s="1"/>
  <c r="AS1568" s="1"/>
  <c r="AV1565"/>
  <c r="AV1564" s="1"/>
  <c r="AV1563" s="1"/>
  <c r="AU1565"/>
  <c r="AT1565"/>
  <c r="AT1564" s="1"/>
  <c r="AT1563" s="1"/>
  <c r="AS1565"/>
  <c r="AS1564" s="1"/>
  <c r="AS1563" s="1"/>
  <c r="AU1564"/>
  <c r="AU1563" s="1"/>
  <c r="AV1557"/>
  <c r="AV1556" s="1"/>
  <c r="AV1555" s="1"/>
  <c r="AV1554" s="1"/>
  <c r="AU1557"/>
  <c r="AU1556" s="1"/>
  <c r="AU1555" s="1"/>
  <c r="AU1554" s="1"/>
  <c r="AT1557"/>
  <c r="AS1557"/>
  <c r="AT1556"/>
  <c r="AT1555" s="1"/>
  <c r="AT1554" s="1"/>
  <c r="AS1556"/>
  <c r="AS1555" s="1"/>
  <c r="AS1554" s="1"/>
  <c r="AV1552"/>
  <c r="AU1552"/>
  <c r="AT1552"/>
  <c r="AS1552"/>
  <c r="AV1550"/>
  <c r="AU1550"/>
  <c r="AU1549" s="1"/>
  <c r="AT1550"/>
  <c r="AT1549" s="1"/>
  <c r="AS1550"/>
  <c r="AS1549" s="1"/>
  <c r="AV1547"/>
  <c r="AU1547"/>
  <c r="AT1547"/>
  <c r="AS1547"/>
  <c r="AV1545"/>
  <c r="AU1545"/>
  <c r="AT1545"/>
  <c r="AS1545"/>
  <c r="AV1543"/>
  <c r="AU1543"/>
  <c r="AT1543"/>
  <c r="AT1542" s="1"/>
  <c r="AS1543"/>
  <c r="AS1542" s="1"/>
  <c r="AV1540"/>
  <c r="AU1540"/>
  <c r="AT1540"/>
  <c r="AS1540"/>
  <c r="AV1538"/>
  <c r="AU1538"/>
  <c r="AT1538"/>
  <c r="AS1538"/>
  <c r="AV1536"/>
  <c r="AU1536"/>
  <c r="AU1535" s="1"/>
  <c r="AT1536"/>
  <c r="AS1536"/>
  <c r="AS1535" s="1"/>
  <c r="AV1533"/>
  <c r="AV1532" s="1"/>
  <c r="AU1533"/>
  <c r="AT1533"/>
  <c r="AS1533"/>
  <c r="AU1532"/>
  <c r="AT1532"/>
  <c r="AS1532"/>
  <c r="AV1530"/>
  <c r="AU1530"/>
  <c r="AT1530"/>
  <c r="AS1530"/>
  <c r="AV1528"/>
  <c r="AU1528"/>
  <c r="AT1528"/>
  <c r="AT1527" s="1"/>
  <c r="AS1528"/>
  <c r="AS1527" s="1"/>
  <c r="AV1525"/>
  <c r="AU1525"/>
  <c r="AT1525"/>
  <c r="AS1525"/>
  <c r="AV1523"/>
  <c r="AU1523"/>
  <c r="AT1523"/>
  <c r="AT1522" s="1"/>
  <c r="AS1523"/>
  <c r="AS1522"/>
  <c r="AV1520"/>
  <c r="AU1520"/>
  <c r="AU1519" s="1"/>
  <c r="AT1520"/>
  <c r="AT1519" s="1"/>
  <c r="AS1520"/>
  <c r="AS1519" s="1"/>
  <c r="AV1519"/>
  <c r="AV1516"/>
  <c r="AU1516"/>
  <c r="AT1516"/>
  <c r="AS1516"/>
  <c r="AV1514"/>
  <c r="AU1514"/>
  <c r="AT1514"/>
  <c r="AS1514"/>
  <c r="AV1512"/>
  <c r="AU1512"/>
  <c r="AT1512"/>
  <c r="AS1512"/>
  <c r="AS1511" s="1"/>
  <c r="AV1511"/>
  <c r="AV1509"/>
  <c r="AU1509"/>
  <c r="AT1509"/>
  <c r="AS1509"/>
  <c r="AV1507"/>
  <c r="AU1507"/>
  <c r="AT1507"/>
  <c r="AS1507"/>
  <c r="AV1505"/>
  <c r="AV1504" s="1"/>
  <c r="AV1503" s="1"/>
  <c r="AU1505"/>
  <c r="AU1504" s="1"/>
  <c r="AT1505"/>
  <c r="AS1505"/>
  <c r="AT1504"/>
  <c r="AV1501"/>
  <c r="AU1501"/>
  <c r="AT1501"/>
  <c r="AS1501"/>
  <c r="AV1499"/>
  <c r="AU1499"/>
  <c r="AT1499"/>
  <c r="AS1499"/>
  <c r="AV1497"/>
  <c r="AU1497"/>
  <c r="AU1496" s="1"/>
  <c r="AU1495" s="1"/>
  <c r="AT1497"/>
  <c r="AT1496" s="1"/>
  <c r="AT1495" s="1"/>
  <c r="AS1497"/>
  <c r="AS1496" s="1"/>
  <c r="AS1495" s="1"/>
  <c r="AV1492"/>
  <c r="AU1492"/>
  <c r="AT1492"/>
  <c r="AT1491" s="1"/>
  <c r="AT1490" s="1"/>
  <c r="AT1489" s="1"/>
  <c r="AS1492"/>
  <c r="AS1491" s="1"/>
  <c r="AS1490" s="1"/>
  <c r="AS1489" s="1"/>
  <c r="AV1491"/>
  <c r="AV1490" s="1"/>
  <c r="AV1489" s="1"/>
  <c r="AU1491"/>
  <c r="AU1490" s="1"/>
  <c r="AU1489" s="1"/>
  <c r="AV1487"/>
  <c r="AV1486" s="1"/>
  <c r="AV1485" s="1"/>
  <c r="AV1484" s="1"/>
  <c r="AU1487"/>
  <c r="AU1486" s="1"/>
  <c r="AU1485" s="1"/>
  <c r="AU1484" s="1"/>
  <c r="AT1487"/>
  <c r="AS1487"/>
  <c r="AS1486" s="1"/>
  <c r="AS1485" s="1"/>
  <c r="AS1484" s="1"/>
  <c r="AT1486"/>
  <c r="AT1485" s="1"/>
  <c r="AT1484" s="1"/>
  <c r="AV1480"/>
  <c r="AV1479" s="1"/>
  <c r="AU1480"/>
  <c r="AU1479" s="1"/>
  <c r="AT1480"/>
  <c r="AS1480"/>
  <c r="AS1479" s="1"/>
  <c r="AT1479"/>
  <c r="AV1471"/>
  <c r="AU1471"/>
  <c r="AT1471"/>
  <c r="AT1470" s="1"/>
  <c r="AS1471"/>
  <c r="AV1470"/>
  <c r="AU1470"/>
  <c r="AS1470"/>
  <c r="AV1468"/>
  <c r="AV1467" s="1"/>
  <c r="AU1468"/>
  <c r="AU1467" s="1"/>
  <c r="AT1468"/>
  <c r="AS1468"/>
  <c r="AS1467" s="1"/>
  <c r="AS1466" s="1"/>
  <c r="AT1467"/>
  <c r="AV1464"/>
  <c r="AV1463" s="1"/>
  <c r="AV1462" s="1"/>
  <c r="AU1464"/>
  <c r="AU1463" s="1"/>
  <c r="AU1462" s="1"/>
  <c r="AT1464"/>
  <c r="AS1464"/>
  <c r="AS1463" s="1"/>
  <c r="AS1462" s="1"/>
  <c r="AT1463"/>
  <c r="AT1462" s="1"/>
  <c r="AV1455"/>
  <c r="AU1455"/>
  <c r="AT1455"/>
  <c r="AT1454" s="1"/>
  <c r="AT1453" s="1"/>
  <c r="AT1452" s="1"/>
  <c r="AT1451" s="1"/>
  <c r="AS1455"/>
  <c r="AV1454"/>
  <c r="AV1453" s="1"/>
  <c r="AV1452" s="1"/>
  <c r="AV1451" s="1"/>
  <c r="AU1454"/>
  <c r="AU1453" s="1"/>
  <c r="AU1452" s="1"/>
  <c r="AU1451" s="1"/>
  <c r="AS1454"/>
  <c r="AS1453" s="1"/>
  <c r="AS1452" s="1"/>
  <c r="AS1451" s="1"/>
  <c r="AV1448"/>
  <c r="AU1448"/>
  <c r="AU1447" s="1"/>
  <c r="AT1448"/>
  <c r="AT1447" s="1"/>
  <c r="AS1448"/>
  <c r="AS1447" s="1"/>
  <c r="AV1447"/>
  <c r="AV1445"/>
  <c r="AV1444" s="1"/>
  <c r="AU1445"/>
  <c r="AU1444" s="1"/>
  <c r="AT1445"/>
  <c r="AT1444" s="1"/>
  <c r="AS1445"/>
  <c r="AS1444"/>
  <c r="AV1442"/>
  <c r="AU1442"/>
  <c r="AU1441" s="1"/>
  <c r="AT1442"/>
  <c r="AT1441" s="1"/>
  <c r="AS1442"/>
  <c r="AV1441"/>
  <c r="AS1441"/>
  <c r="AV1439"/>
  <c r="AV1438" s="1"/>
  <c r="AU1439"/>
  <c r="AT1439"/>
  <c r="AS1439"/>
  <c r="AU1438"/>
  <c r="AT1438"/>
  <c r="AS1438"/>
  <c r="AV1436"/>
  <c r="AU1436"/>
  <c r="AU1435" s="1"/>
  <c r="AT1436"/>
  <c r="AT1435" s="1"/>
  <c r="AS1436"/>
  <c r="AV1435"/>
  <c r="AS1435"/>
  <c r="AV1433"/>
  <c r="AV1432" s="1"/>
  <c r="AU1433"/>
  <c r="AT1433"/>
  <c r="AT1432" s="1"/>
  <c r="AS1433"/>
  <c r="AS1432" s="1"/>
  <c r="AU1432"/>
  <c r="AV1430"/>
  <c r="AU1430"/>
  <c r="AU1429" s="1"/>
  <c r="AT1430"/>
  <c r="AT1429" s="1"/>
  <c r="AS1430"/>
  <c r="AS1429" s="1"/>
  <c r="AV1429"/>
  <c r="AV1427"/>
  <c r="AV1426" s="1"/>
  <c r="AU1427"/>
  <c r="AT1427"/>
  <c r="AT1426" s="1"/>
  <c r="AS1427"/>
  <c r="AU1426"/>
  <c r="AS1426"/>
  <c r="AV1424"/>
  <c r="AU1424"/>
  <c r="AT1424"/>
  <c r="AT1423" s="1"/>
  <c r="AS1424"/>
  <c r="AV1423"/>
  <c r="AU1423"/>
  <c r="AS1423"/>
  <c r="AV1421"/>
  <c r="AV1420" s="1"/>
  <c r="AU1421"/>
  <c r="AU1420" s="1"/>
  <c r="AT1421"/>
  <c r="AS1421"/>
  <c r="AS1420" s="1"/>
  <c r="AT1420"/>
  <c r="AV1418"/>
  <c r="AU1418"/>
  <c r="AT1418"/>
  <c r="AT1417" s="1"/>
  <c r="AS1418"/>
  <c r="AS1417" s="1"/>
  <c r="AV1417"/>
  <c r="AU1417"/>
  <c r="AV1415"/>
  <c r="AV1414" s="1"/>
  <c r="AU1415"/>
  <c r="AT1415"/>
  <c r="AS1415"/>
  <c r="AU1414"/>
  <c r="AT1414"/>
  <c r="AS1414"/>
  <c r="AV1412"/>
  <c r="AU1412"/>
  <c r="AU1411" s="1"/>
  <c r="AT1412"/>
  <c r="AT1411" s="1"/>
  <c r="AS1412"/>
  <c r="AS1411" s="1"/>
  <c r="AV1411"/>
  <c r="AV1409"/>
  <c r="AV1408" s="1"/>
  <c r="AU1409"/>
  <c r="AT1409"/>
  <c r="AS1409"/>
  <c r="AU1408"/>
  <c r="AT1408"/>
  <c r="AS1408"/>
  <c r="AV1406"/>
  <c r="AU1406"/>
  <c r="AT1406"/>
  <c r="AT1405" s="1"/>
  <c r="AS1406"/>
  <c r="AV1405"/>
  <c r="AU1405"/>
  <c r="AS1405"/>
  <c r="AV1403"/>
  <c r="AV1402" s="1"/>
  <c r="AU1403"/>
  <c r="AU1402" s="1"/>
  <c r="AT1403"/>
  <c r="AT1402" s="1"/>
  <c r="AS1403"/>
  <c r="AS1402" s="1"/>
  <c r="AV1400"/>
  <c r="AU1400"/>
  <c r="AT1400"/>
  <c r="AT1399" s="1"/>
  <c r="AS1400"/>
  <c r="AV1399"/>
  <c r="AU1399"/>
  <c r="AS1399"/>
  <c r="AV1397"/>
  <c r="AV1396" s="1"/>
  <c r="AU1397"/>
  <c r="AU1396" s="1"/>
  <c r="AT1397"/>
  <c r="AS1397"/>
  <c r="AS1396" s="1"/>
  <c r="AT1396"/>
  <c r="AV1394"/>
  <c r="AU1394"/>
  <c r="AT1394"/>
  <c r="AT1393" s="1"/>
  <c r="AS1394"/>
  <c r="AV1393"/>
  <c r="AU1393"/>
  <c r="AS1393"/>
  <c r="AV1391"/>
  <c r="AV1390" s="1"/>
  <c r="AU1391"/>
  <c r="AU1390" s="1"/>
  <c r="AT1391"/>
  <c r="AT1390" s="1"/>
  <c r="AS1391"/>
  <c r="AS1390" s="1"/>
  <c r="AV1388"/>
  <c r="AU1388"/>
  <c r="AT1388"/>
  <c r="AT1387" s="1"/>
  <c r="AS1388"/>
  <c r="AV1387"/>
  <c r="AU1387"/>
  <c r="AS1387"/>
  <c r="AV1385"/>
  <c r="AV1384" s="1"/>
  <c r="AU1385"/>
  <c r="AU1384" s="1"/>
  <c r="AT1385"/>
  <c r="AT1384" s="1"/>
  <c r="AS1385"/>
  <c r="AS1384" s="1"/>
  <c r="AV1382"/>
  <c r="AU1382"/>
  <c r="AU1381" s="1"/>
  <c r="AT1382"/>
  <c r="AT1381" s="1"/>
  <c r="AS1382"/>
  <c r="AV1381"/>
  <c r="AS1381"/>
  <c r="AV1379"/>
  <c r="AV1378" s="1"/>
  <c r="AU1379"/>
  <c r="AU1378" s="1"/>
  <c r="AT1379"/>
  <c r="AS1379"/>
  <c r="AS1378" s="1"/>
  <c r="AT1378"/>
  <c r="AV1376"/>
  <c r="AU1376"/>
  <c r="AT1376"/>
  <c r="AT1375" s="1"/>
  <c r="AS1376"/>
  <c r="AS1375" s="1"/>
  <c r="AV1375"/>
  <c r="AU1375"/>
  <c r="AV1373"/>
  <c r="AV1372" s="1"/>
  <c r="AU1373"/>
  <c r="AU1372" s="1"/>
  <c r="AT1373"/>
  <c r="AS1373"/>
  <c r="AS1372" s="1"/>
  <c r="AT1372"/>
  <c r="AV1370"/>
  <c r="AU1370"/>
  <c r="AT1370"/>
  <c r="AT1369" s="1"/>
  <c r="AS1370"/>
  <c r="AS1369" s="1"/>
  <c r="AV1369"/>
  <c r="AV1368" s="1"/>
  <c r="AV1367" s="1"/>
  <c r="AV1366" s="1"/>
  <c r="AU1369"/>
  <c r="AV1363"/>
  <c r="AU1363"/>
  <c r="AT1363"/>
  <c r="AS1363"/>
  <c r="AV1361"/>
  <c r="AU1361"/>
  <c r="AT1361"/>
  <c r="AT1360" s="1"/>
  <c r="AT1359" s="1"/>
  <c r="AT1358" s="1"/>
  <c r="AT1357" s="1"/>
  <c r="AS1361"/>
  <c r="AS1360" s="1"/>
  <c r="AV1360"/>
  <c r="AV1359" s="1"/>
  <c r="AV1358" s="1"/>
  <c r="AV1357" s="1"/>
  <c r="AU1360"/>
  <c r="AU1359" s="1"/>
  <c r="AU1358" s="1"/>
  <c r="AU1357" s="1"/>
  <c r="AS1359"/>
  <c r="AS1358" s="1"/>
  <c r="AS1357" s="1"/>
  <c r="AV1342"/>
  <c r="AU1342"/>
  <c r="AT1342"/>
  <c r="AT1341" s="1"/>
  <c r="AT1340" s="1"/>
  <c r="AT1339" s="1"/>
  <c r="AT1338" s="1"/>
  <c r="AS1342"/>
  <c r="AS1341" s="1"/>
  <c r="AS1340" s="1"/>
  <c r="AS1339" s="1"/>
  <c r="AS1338" s="1"/>
  <c r="AV1341"/>
  <c r="AV1340" s="1"/>
  <c r="AV1339" s="1"/>
  <c r="AV1338" s="1"/>
  <c r="AU1341"/>
  <c r="AU1340" s="1"/>
  <c r="AU1339"/>
  <c r="AU1338" s="1"/>
  <c r="AV1331"/>
  <c r="AU1331"/>
  <c r="AT1331"/>
  <c r="AT1330" s="1"/>
  <c r="AT1329" s="1"/>
  <c r="AT1328" s="1"/>
  <c r="AS1331"/>
  <c r="AS1330" s="1"/>
  <c r="AS1329" s="1"/>
  <c r="AS1328" s="1"/>
  <c r="AV1330"/>
  <c r="AV1329" s="1"/>
  <c r="AV1328" s="1"/>
  <c r="AU1330"/>
  <c r="AU1329" s="1"/>
  <c r="AU1328"/>
  <c r="AV1326"/>
  <c r="AV1325" s="1"/>
  <c r="AU1326"/>
  <c r="AU1325" s="1"/>
  <c r="AT1326"/>
  <c r="AS1326"/>
  <c r="AS1325" s="1"/>
  <c r="AT1325"/>
  <c r="AV1323"/>
  <c r="AU1323"/>
  <c r="AT1323"/>
  <c r="AT1322" s="1"/>
  <c r="AS1323"/>
  <c r="AS1322" s="1"/>
  <c r="AV1322"/>
  <c r="AU1322"/>
  <c r="AV1320"/>
  <c r="AV1319" s="1"/>
  <c r="AU1320"/>
  <c r="AU1319" s="1"/>
  <c r="AT1320"/>
  <c r="AT1319" s="1"/>
  <c r="AS1320"/>
  <c r="AS1319" s="1"/>
  <c r="AV1317"/>
  <c r="AU1317"/>
  <c r="AT1317"/>
  <c r="AT1316" s="1"/>
  <c r="AS1317"/>
  <c r="AS1316" s="1"/>
  <c r="AV1316"/>
  <c r="AU1316"/>
  <c r="AV1313"/>
  <c r="AU1313"/>
  <c r="AT1313"/>
  <c r="AT1312" s="1"/>
  <c r="AS1313"/>
  <c r="AS1312" s="1"/>
  <c r="AV1312"/>
  <c r="AU1312"/>
  <c r="AV1310"/>
  <c r="AU1310"/>
  <c r="AT1310"/>
  <c r="AS1310"/>
  <c r="AV1308"/>
  <c r="AU1308"/>
  <c r="AT1308"/>
  <c r="AT1307" s="1"/>
  <c r="AS1308"/>
  <c r="AS1307" s="1"/>
  <c r="AV1304"/>
  <c r="AV1303" s="1"/>
  <c r="AV1302" s="1"/>
  <c r="AU1304"/>
  <c r="AU1303" s="1"/>
  <c r="AT1304"/>
  <c r="AS1304"/>
  <c r="AS1303" s="1"/>
  <c r="AS1302" s="1"/>
  <c r="AT1303"/>
  <c r="AT1302" s="1"/>
  <c r="AU1302"/>
  <c r="AV1295"/>
  <c r="AU1295"/>
  <c r="AT1295"/>
  <c r="AT1294" s="1"/>
  <c r="AS1295"/>
  <c r="AS1294" s="1"/>
  <c r="AV1294"/>
  <c r="AU1294"/>
  <c r="AV1292"/>
  <c r="AV1291" s="1"/>
  <c r="AV1290" s="1"/>
  <c r="AU1292"/>
  <c r="AU1291" s="1"/>
  <c r="AT1292"/>
  <c r="AS1292"/>
  <c r="AS1291" s="1"/>
  <c r="AS1290" s="1"/>
  <c r="AT1291"/>
  <c r="AT1290" s="1"/>
  <c r="AT1289" s="1"/>
  <c r="AT1288" s="1"/>
  <c r="AU1290"/>
  <c r="AU1289" s="1"/>
  <c r="AU1288" s="1"/>
  <c r="AV1285"/>
  <c r="AV1284" s="1"/>
  <c r="AU1285"/>
  <c r="AU1284" s="1"/>
  <c r="AU1283" s="1"/>
  <c r="AU1282" s="1"/>
  <c r="AU1281" s="1"/>
  <c r="AT1285"/>
  <c r="AT1284" s="1"/>
  <c r="AT1283" s="1"/>
  <c r="AT1282" s="1"/>
  <c r="AT1281" s="1"/>
  <c r="AS1285"/>
  <c r="AS1284"/>
  <c r="AS1283" s="1"/>
  <c r="AV1283"/>
  <c r="AV1282" s="1"/>
  <c r="AV1281" s="1"/>
  <c r="AS1282"/>
  <c r="AS1281" s="1"/>
  <c r="AV1278"/>
  <c r="AU1278"/>
  <c r="AU1277" s="1"/>
  <c r="AU1276" s="1"/>
  <c r="AU1275" s="1"/>
  <c r="AT1278"/>
  <c r="AT1277" s="1"/>
  <c r="AT1276" s="1"/>
  <c r="AT1275" s="1"/>
  <c r="AS1278"/>
  <c r="AS1277" s="1"/>
  <c r="AS1276" s="1"/>
  <c r="AS1275" s="1"/>
  <c r="AV1277"/>
  <c r="AV1276" s="1"/>
  <c r="AV1275" s="1"/>
  <c r="AV1273"/>
  <c r="AV1272" s="1"/>
  <c r="AV1271" s="1"/>
  <c r="AV1270" s="1"/>
  <c r="AU1273"/>
  <c r="AT1273"/>
  <c r="AT1272" s="1"/>
  <c r="AT1271" s="1"/>
  <c r="AT1270" s="1"/>
  <c r="AS1273"/>
  <c r="AS1272" s="1"/>
  <c r="AS1271" s="1"/>
  <c r="AS1270" s="1"/>
  <c r="AU1272"/>
  <c r="AU1271" s="1"/>
  <c r="AU1270" s="1"/>
  <c r="AV1268"/>
  <c r="AV1267" s="1"/>
  <c r="AV1266" s="1"/>
  <c r="AU1268"/>
  <c r="AU1267" s="1"/>
  <c r="AU1266" s="1"/>
  <c r="AT1268"/>
  <c r="AT1267" s="1"/>
  <c r="AT1266" s="1"/>
  <c r="AS1268"/>
  <c r="AS1267" s="1"/>
  <c r="AS1266" s="1"/>
  <c r="AV1264"/>
  <c r="AV1263" s="1"/>
  <c r="AV1262" s="1"/>
  <c r="AV1261" s="1"/>
  <c r="AU1264"/>
  <c r="AU1263" s="1"/>
  <c r="AU1262" s="1"/>
  <c r="AU1261" s="1"/>
  <c r="AT1264"/>
  <c r="AT1263" s="1"/>
  <c r="AT1262" s="1"/>
  <c r="AT1261" s="1"/>
  <c r="AS1264"/>
  <c r="AS1263"/>
  <c r="AS1262" s="1"/>
  <c r="AV1255"/>
  <c r="AV1254" s="1"/>
  <c r="AV1253" s="1"/>
  <c r="AV1252" s="1"/>
  <c r="AU1255"/>
  <c r="AT1255"/>
  <c r="AT1254" s="1"/>
  <c r="AT1253" s="1"/>
  <c r="AT1252" s="1"/>
  <c r="AS1255"/>
  <c r="AS1254" s="1"/>
  <c r="AS1253" s="1"/>
  <c r="AS1252" s="1"/>
  <c r="AU1254"/>
  <c r="AU1253" s="1"/>
  <c r="AU1252" s="1"/>
  <c r="AX1251"/>
  <c r="AW1251"/>
  <c r="AW1250" s="1"/>
  <c r="AW1249" s="1"/>
  <c r="AW1248" s="1"/>
  <c r="AW1247" s="1"/>
  <c r="AV1251"/>
  <c r="AV1250" s="1"/>
  <c r="AV1249" s="1"/>
  <c r="AV1248" s="1"/>
  <c r="AV1247" s="1"/>
  <c r="AU1251"/>
  <c r="AT1251"/>
  <c r="AS1251"/>
  <c r="AS1250" s="1"/>
  <c r="AS1249" s="1"/>
  <c r="AS1248" s="1"/>
  <c r="AS1247" s="1"/>
  <c r="AX1250"/>
  <c r="AX1249" s="1"/>
  <c r="AX1248" s="1"/>
  <c r="AX1247" s="1"/>
  <c r="AU1250"/>
  <c r="AU1249" s="1"/>
  <c r="AT1250"/>
  <c r="AT1249"/>
  <c r="AT1248" s="1"/>
  <c r="AT1247" s="1"/>
  <c r="AU1248"/>
  <c r="AU1247" s="1"/>
  <c r="AV1243"/>
  <c r="AU1243"/>
  <c r="AU1242" s="1"/>
  <c r="AT1243"/>
  <c r="AT1242" s="1"/>
  <c r="AT1241" s="1"/>
  <c r="AT1240" s="1"/>
  <c r="AS1243"/>
  <c r="AS1242" s="1"/>
  <c r="AS1241" s="1"/>
  <c r="AS1240" s="1"/>
  <c r="AV1242"/>
  <c r="AV1241" s="1"/>
  <c r="AV1240" s="1"/>
  <c r="AU1241"/>
  <c r="AU1240" s="1"/>
  <c r="AV1238"/>
  <c r="AU1238"/>
  <c r="AT1238"/>
  <c r="AS1238"/>
  <c r="AV1236"/>
  <c r="AU1236"/>
  <c r="AU1235" s="1"/>
  <c r="AT1236"/>
  <c r="AT1235" s="1"/>
  <c r="AS1236"/>
  <c r="AS1235" s="1"/>
  <c r="AV1233"/>
  <c r="AV1232" s="1"/>
  <c r="AU1233"/>
  <c r="AU1232" s="1"/>
  <c r="AT1233"/>
  <c r="AT1232" s="1"/>
  <c r="AS1233"/>
  <c r="AS1232"/>
  <c r="AV1230"/>
  <c r="AU1230"/>
  <c r="AT1230"/>
  <c r="AS1230"/>
  <c r="AV1228"/>
  <c r="AU1228"/>
  <c r="AU1227" s="1"/>
  <c r="AT1228"/>
  <c r="AT1227" s="1"/>
  <c r="AS1228"/>
  <c r="AS1227" s="1"/>
  <c r="AX1225"/>
  <c r="AX1224" s="1"/>
  <c r="AX1223" s="1"/>
  <c r="AW1225"/>
  <c r="AW1224" s="1"/>
  <c r="AW1223" s="1"/>
  <c r="AV1225"/>
  <c r="AV1224" s="1"/>
  <c r="AV1223" s="1"/>
  <c r="AU1225"/>
  <c r="AT1225"/>
  <c r="AT1224" s="1"/>
  <c r="AT1223" s="1"/>
  <c r="AT1222" s="1"/>
  <c r="AS1225"/>
  <c r="AS1224" s="1"/>
  <c r="AS1223" s="1"/>
  <c r="AS1222" s="1"/>
  <c r="AU1224"/>
  <c r="AU1223" s="1"/>
  <c r="AV1220"/>
  <c r="AU1220"/>
  <c r="AU1219" s="1"/>
  <c r="AT1220"/>
  <c r="AT1219" s="1"/>
  <c r="AS1220"/>
  <c r="AV1219"/>
  <c r="AS1219"/>
  <c r="AV1209"/>
  <c r="AU1209"/>
  <c r="AT1209"/>
  <c r="AS1209"/>
  <c r="AV1207"/>
  <c r="AU1207"/>
  <c r="AT1207"/>
  <c r="AT1206" s="1"/>
  <c r="AT1205" s="1"/>
  <c r="AS1207"/>
  <c r="AS1206" s="1"/>
  <c r="AS1205" s="1"/>
  <c r="AS1204" s="1"/>
  <c r="AV1206"/>
  <c r="AV1205" s="1"/>
  <c r="AU1206"/>
  <c r="AU1205" s="1"/>
  <c r="AV1202"/>
  <c r="AU1202"/>
  <c r="AU1201" s="1"/>
  <c r="AU1200" s="1"/>
  <c r="AU1199" s="1"/>
  <c r="AT1202"/>
  <c r="AT1201" s="1"/>
  <c r="AT1200" s="1"/>
  <c r="AT1199" s="1"/>
  <c r="AS1202"/>
  <c r="AV1201"/>
  <c r="AV1200" s="1"/>
  <c r="AV1199" s="1"/>
  <c r="AS1201"/>
  <c r="AS1200" s="1"/>
  <c r="AS1199" s="1"/>
  <c r="AV1197"/>
  <c r="AV1196" s="1"/>
  <c r="AV1195" s="1"/>
  <c r="AV1194" s="1"/>
  <c r="AU1197"/>
  <c r="AU1196" s="1"/>
  <c r="AU1195" s="1"/>
  <c r="AU1194" s="1"/>
  <c r="AT1197"/>
  <c r="AT1196" s="1"/>
  <c r="AT1195" s="1"/>
  <c r="AT1194" s="1"/>
  <c r="AS1197"/>
  <c r="AS1196" s="1"/>
  <c r="AS1195" s="1"/>
  <c r="AS1194" s="1"/>
  <c r="AV1192"/>
  <c r="AV1191" s="1"/>
  <c r="AV1190" s="1"/>
  <c r="AV1189" s="1"/>
  <c r="AU1192"/>
  <c r="AU1191" s="1"/>
  <c r="AU1190" s="1"/>
  <c r="AU1189" s="1"/>
  <c r="AT1192"/>
  <c r="AT1191" s="1"/>
  <c r="AT1190" s="1"/>
  <c r="AT1189" s="1"/>
  <c r="AS1192"/>
  <c r="AS1191" s="1"/>
  <c r="AS1190" s="1"/>
  <c r="AS1189" s="1"/>
  <c r="AV1185"/>
  <c r="AU1185"/>
  <c r="AT1185"/>
  <c r="AT1184" s="1"/>
  <c r="AT1183" s="1"/>
  <c r="AT1182" s="1"/>
  <c r="AS1185"/>
  <c r="AS1184" s="1"/>
  <c r="AS1183" s="1"/>
  <c r="AS1182" s="1"/>
  <c r="AV1184"/>
  <c r="AV1183" s="1"/>
  <c r="AU1184"/>
  <c r="AU1183" s="1"/>
  <c r="AU1182" s="1"/>
  <c r="AV1182"/>
  <c r="AV1180"/>
  <c r="AV1179" s="1"/>
  <c r="AU1180"/>
  <c r="AU1179" s="1"/>
  <c r="AU1178" s="1"/>
  <c r="AU1177" s="1"/>
  <c r="AT1180"/>
  <c r="AT1179" s="1"/>
  <c r="AT1178" s="1"/>
  <c r="AT1177" s="1"/>
  <c r="AS1180"/>
  <c r="AS1179" s="1"/>
  <c r="AS1178" s="1"/>
  <c r="AS1177" s="1"/>
  <c r="AV1178"/>
  <c r="AV1177" s="1"/>
  <c r="AV1175"/>
  <c r="AU1175"/>
  <c r="AT1175"/>
  <c r="AT1174" s="1"/>
  <c r="AT1173" s="1"/>
  <c r="AT1172" s="1"/>
  <c r="AS1175"/>
  <c r="AS1174" s="1"/>
  <c r="AS1173" s="1"/>
  <c r="AS1172" s="1"/>
  <c r="AV1174"/>
  <c r="AV1173" s="1"/>
  <c r="AU1174"/>
  <c r="AU1173" s="1"/>
  <c r="AU1172" s="1"/>
  <c r="AV1172"/>
  <c r="AV1170"/>
  <c r="AV1169" s="1"/>
  <c r="AV1168" s="1"/>
  <c r="AV1167" s="1"/>
  <c r="AV1166" s="1"/>
  <c r="AU1170"/>
  <c r="AU1169" s="1"/>
  <c r="AU1168" s="1"/>
  <c r="AU1167" s="1"/>
  <c r="AT1170"/>
  <c r="AS1170"/>
  <c r="AS1169" s="1"/>
  <c r="AS1168" s="1"/>
  <c r="AS1167" s="1"/>
  <c r="AT1169"/>
  <c r="AT1168" s="1"/>
  <c r="AT1167" s="1"/>
  <c r="AV1163"/>
  <c r="AV1162" s="1"/>
  <c r="AV1161" s="1"/>
  <c r="AV1160" s="1"/>
  <c r="AU1163"/>
  <c r="AU1162" s="1"/>
  <c r="AU1161" s="1"/>
  <c r="AU1160" s="1"/>
  <c r="AT1163"/>
  <c r="AT1162" s="1"/>
  <c r="AT1161" s="1"/>
  <c r="AT1160" s="1"/>
  <c r="AS1163"/>
  <c r="AS1162"/>
  <c r="AS1161" s="1"/>
  <c r="AS1160" s="1"/>
  <c r="AV1158"/>
  <c r="AU1158"/>
  <c r="AT1158"/>
  <c r="AT1157" s="1"/>
  <c r="AS1158"/>
  <c r="AS1157" s="1"/>
  <c r="AS1156" s="1"/>
  <c r="AS1155" s="1"/>
  <c r="AV1157"/>
  <c r="AV1156" s="1"/>
  <c r="AU1157"/>
  <c r="AU1156" s="1"/>
  <c r="AU1155" s="1"/>
  <c r="AT1156"/>
  <c r="AT1155" s="1"/>
  <c r="AV1155"/>
  <c r="AV1153"/>
  <c r="AV1152" s="1"/>
  <c r="AV1151" s="1"/>
  <c r="AV1150" s="1"/>
  <c r="AU1153"/>
  <c r="AU1152" s="1"/>
  <c r="AU1151" s="1"/>
  <c r="AU1150" s="1"/>
  <c r="AT1153"/>
  <c r="AT1152" s="1"/>
  <c r="AT1151" s="1"/>
  <c r="AT1150" s="1"/>
  <c r="AS1153"/>
  <c r="AS1152"/>
  <c r="AS1151" s="1"/>
  <c r="AS1150" s="1"/>
  <c r="AV1148"/>
  <c r="AU1148"/>
  <c r="AT1148"/>
  <c r="AT1147" s="1"/>
  <c r="AT1146" s="1"/>
  <c r="AT1145" s="1"/>
  <c r="AS1148"/>
  <c r="AS1147" s="1"/>
  <c r="AS1146" s="1"/>
  <c r="AS1145" s="1"/>
  <c r="AV1147"/>
  <c r="AV1146" s="1"/>
  <c r="AU1147"/>
  <c r="AU1146" s="1"/>
  <c r="AU1145" s="1"/>
  <c r="AV1145"/>
  <c r="AV1131"/>
  <c r="AU1131"/>
  <c r="AT1131"/>
  <c r="AT1130" s="1"/>
  <c r="AS1131"/>
  <c r="AS1130" s="1"/>
  <c r="AV1130"/>
  <c r="AU1130"/>
  <c r="AV1128"/>
  <c r="AV1127" s="1"/>
  <c r="AU1128"/>
  <c r="AU1127" s="1"/>
  <c r="AT1128"/>
  <c r="AT1127" s="1"/>
  <c r="AS1128"/>
  <c r="AS1127"/>
  <c r="AV1125"/>
  <c r="AU1125"/>
  <c r="AT1125"/>
  <c r="AT1124" s="1"/>
  <c r="AS1125"/>
  <c r="AS1124" s="1"/>
  <c r="AV1124"/>
  <c r="AU1124"/>
  <c r="AV1122"/>
  <c r="AV1121" s="1"/>
  <c r="AU1122"/>
  <c r="AU1121" s="1"/>
  <c r="AT1122"/>
  <c r="AT1121" s="1"/>
  <c r="AS1122"/>
  <c r="AS1121" s="1"/>
  <c r="AV1119"/>
  <c r="AU1119"/>
  <c r="AT1119"/>
  <c r="AT1118" s="1"/>
  <c r="AT1117" s="1"/>
  <c r="AS1119"/>
  <c r="AS1118" s="1"/>
  <c r="AS1117" s="1"/>
  <c r="AV1118"/>
  <c r="AV1117" s="1"/>
  <c r="AU1118"/>
  <c r="AU1117" s="1"/>
  <c r="AV1115"/>
  <c r="AU1115"/>
  <c r="AT1115"/>
  <c r="AT1114" s="1"/>
  <c r="AT1113" s="1"/>
  <c r="AS1115"/>
  <c r="AS1114" s="1"/>
  <c r="AS1113" s="1"/>
  <c r="AV1114"/>
  <c r="AV1113" s="1"/>
  <c r="AU1114"/>
  <c r="AU1113" s="1"/>
  <c r="AU1112" s="1"/>
  <c r="AU1111" s="1"/>
  <c r="AV1108"/>
  <c r="AU1108"/>
  <c r="AT1108"/>
  <c r="AT1107" s="1"/>
  <c r="AT1106" s="1"/>
  <c r="AT1105" s="1"/>
  <c r="AT1104" s="1"/>
  <c r="AS1108"/>
  <c r="AS1107" s="1"/>
  <c r="AS1106" s="1"/>
  <c r="AS1105" s="1"/>
  <c r="AS1104" s="1"/>
  <c r="AV1107"/>
  <c r="AV1106" s="1"/>
  <c r="AU1107"/>
  <c r="AU1106" s="1"/>
  <c r="AU1105" s="1"/>
  <c r="AU1104" s="1"/>
  <c r="AV1105"/>
  <c r="AV1104" s="1"/>
  <c r="AV1100"/>
  <c r="AU1100"/>
  <c r="AT1100"/>
  <c r="AS1100"/>
  <c r="AV1098"/>
  <c r="AU1098"/>
  <c r="AT1098"/>
  <c r="AT1097" s="1"/>
  <c r="AT1096" s="1"/>
  <c r="AT1095" s="1"/>
  <c r="AT1094" s="1"/>
  <c r="AS1098"/>
  <c r="AS1097" s="1"/>
  <c r="AS1096" s="1"/>
  <c r="AS1095" s="1"/>
  <c r="AS1094" s="1"/>
  <c r="AV1089"/>
  <c r="AU1089"/>
  <c r="AU1087" s="1"/>
  <c r="AT1089"/>
  <c r="AS1089"/>
  <c r="AS1088" s="1"/>
  <c r="AV1088"/>
  <c r="AU1088"/>
  <c r="AV1087"/>
  <c r="AT1087"/>
  <c r="AS1087"/>
  <c r="AV1086"/>
  <c r="AV1085" s="1"/>
  <c r="AV1083" s="1"/>
  <c r="AU1086"/>
  <c r="AU1085" s="1"/>
  <c r="AU1083" s="1"/>
  <c r="AV1080"/>
  <c r="AV1079" s="1"/>
  <c r="AV1078" s="1"/>
  <c r="AV1077" s="1"/>
  <c r="AV1076" s="1"/>
  <c r="AU1080"/>
  <c r="AU1079" s="1"/>
  <c r="AU1078" s="1"/>
  <c r="AU1077" s="1"/>
  <c r="AU1076" s="1"/>
  <c r="AT1080"/>
  <c r="AS1080"/>
  <c r="AT1079"/>
  <c r="AT1078" s="1"/>
  <c r="AT1077" s="1"/>
  <c r="AT1076" s="1"/>
  <c r="AS1079"/>
  <c r="AS1078" s="1"/>
  <c r="AS1077" s="1"/>
  <c r="AS1076" s="1"/>
  <c r="AV1068"/>
  <c r="AV1067" s="1"/>
  <c r="AU1068"/>
  <c r="AU1067" s="1"/>
  <c r="AT1068"/>
  <c r="AT1066" s="1"/>
  <c r="AT1065" s="1"/>
  <c r="AS1068"/>
  <c r="AS1067"/>
  <c r="AS1066"/>
  <c r="AS1065" s="1"/>
  <c r="AV1063"/>
  <c r="AU1063"/>
  <c r="AT1063"/>
  <c r="AT1062" s="1"/>
  <c r="AS1063"/>
  <c r="AS1062" s="1"/>
  <c r="AV1062"/>
  <c r="AU1062"/>
  <c r="AV1060"/>
  <c r="AV1059" s="1"/>
  <c r="AV1058" s="1"/>
  <c r="AU1060"/>
  <c r="AU1059" s="1"/>
  <c r="AU1058" s="1"/>
  <c r="AT1060"/>
  <c r="AS1060"/>
  <c r="AT1059"/>
  <c r="AS1059"/>
  <c r="AS1058" s="1"/>
  <c r="AV1056"/>
  <c r="AV1055" s="1"/>
  <c r="AV1054" s="1"/>
  <c r="AU1056"/>
  <c r="AU1055" s="1"/>
  <c r="AU1054" s="1"/>
  <c r="AT1056"/>
  <c r="AT1055" s="1"/>
  <c r="AT1054" s="1"/>
  <c r="AS1056"/>
  <c r="AS1055" s="1"/>
  <c r="AS1054" s="1"/>
  <c r="AV1049"/>
  <c r="AV1048" s="1"/>
  <c r="AU1049"/>
  <c r="AU1048" s="1"/>
  <c r="AU1047" s="1"/>
  <c r="AU1046" s="1"/>
  <c r="AT1049"/>
  <c r="AT1048" s="1"/>
  <c r="AT1047" s="1"/>
  <c r="AT1046" s="1"/>
  <c r="AS1049"/>
  <c r="AS1048" s="1"/>
  <c r="AS1047" s="1"/>
  <c r="AS1046" s="1"/>
  <c r="AV1047"/>
  <c r="AV1046" s="1"/>
  <c r="AV1040"/>
  <c r="AU1040"/>
  <c r="AT1040"/>
  <c r="AT1039" s="1"/>
  <c r="AT1038" s="1"/>
  <c r="AT1037" s="1"/>
  <c r="AS1040"/>
  <c r="AS1039" s="1"/>
  <c r="AS1038" s="1"/>
  <c r="AS1037" s="1"/>
  <c r="AV1039"/>
  <c r="AV1038" s="1"/>
  <c r="AU1039"/>
  <c r="AU1038" s="1"/>
  <c r="AU1037" s="1"/>
  <c r="AV1037"/>
  <c r="AV1024"/>
  <c r="AV1023" s="1"/>
  <c r="AU1024"/>
  <c r="AU1023" s="1"/>
  <c r="AT1024"/>
  <c r="AT1023" s="1"/>
  <c r="AS1024"/>
  <c r="AS1023"/>
  <c r="AV1021"/>
  <c r="AU1021"/>
  <c r="AT1021"/>
  <c r="AT1020" s="1"/>
  <c r="AS1021"/>
  <c r="AS1020" s="1"/>
  <c r="AV1020"/>
  <c r="AU1020"/>
  <c r="AV1018"/>
  <c r="AV1017" s="1"/>
  <c r="AU1018"/>
  <c r="AU1017" s="1"/>
  <c r="AU1016" s="1"/>
  <c r="AT1018"/>
  <c r="AT1017" s="1"/>
  <c r="AT1016" s="1"/>
  <c r="AS1018"/>
  <c r="AS1017" s="1"/>
  <c r="AS1016" s="1"/>
  <c r="AV1016"/>
  <c r="AV1014"/>
  <c r="AU1014"/>
  <c r="AT1014"/>
  <c r="AS1014"/>
  <c r="AX1012"/>
  <c r="AW1012"/>
  <c r="AV1012"/>
  <c r="AU1012"/>
  <c r="AT1012"/>
  <c r="AS1012"/>
  <c r="AS1011" s="1"/>
  <c r="AS1010" s="1"/>
  <c r="AV1008"/>
  <c r="AU1008"/>
  <c r="AT1008"/>
  <c r="AT1007" s="1"/>
  <c r="AT1006" s="1"/>
  <c r="AS1008"/>
  <c r="AS1007" s="1"/>
  <c r="AS1006" s="1"/>
  <c r="AV1007"/>
  <c r="AV1006" s="1"/>
  <c r="AU1007"/>
  <c r="AU1006" s="1"/>
  <c r="AV999"/>
  <c r="AV998" s="1"/>
  <c r="AU999"/>
  <c r="AU998" s="1"/>
  <c r="AT999"/>
  <c r="AS999"/>
  <c r="AS998" s="1"/>
  <c r="AT998"/>
  <c r="AV996"/>
  <c r="AU996"/>
  <c r="AT996"/>
  <c r="AT995" s="1"/>
  <c r="AS996"/>
  <c r="AS995" s="1"/>
  <c r="AV995"/>
  <c r="AU995"/>
  <c r="AV989"/>
  <c r="AU989"/>
  <c r="AT989"/>
  <c r="AT988" s="1"/>
  <c r="AT987" s="1"/>
  <c r="AT986" s="1"/>
  <c r="AT985" s="1"/>
  <c r="AS989"/>
  <c r="AS988" s="1"/>
  <c r="AS987" s="1"/>
  <c r="AS986" s="1"/>
  <c r="AS985" s="1"/>
  <c r="AV988"/>
  <c r="AV987" s="1"/>
  <c r="AU988"/>
  <c r="AU987" s="1"/>
  <c r="AU986" s="1"/>
  <c r="AU985" s="1"/>
  <c r="AV986"/>
  <c r="AV985" s="1"/>
  <c r="AV982"/>
  <c r="AU982"/>
  <c r="AT982"/>
  <c r="AT981" s="1"/>
  <c r="AS982"/>
  <c r="AS981" s="1"/>
  <c r="AV981"/>
  <c r="AU981"/>
  <c r="AV979"/>
  <c r="AV978" s="1"/>
  <c r="AU979"/>
  <c r="AU978" s="1"/>
  <c r="AT979"/>
  <c r="AS979"/>
  <c r="AT978"/>
  <c r="AS978"/>
  <c r="AV976"/>
  <c r="AU976"/>
  <c r="AT976"/>
  <c r="AT975" s="1"/>
  <c r="AS976"/>
  <c r="AS975" s="1"/>
  <c r="AV975"/>
  <c r="AU975"/>
  <c r="AV973"/>
  <c r="AV972" s="1"/>
  <c r="AU973"/>
  <c r="AU972" s="1"/>
  <c r="AT973"/>
  <c r="AT972" s="1"/>
  <c r="AS973"/>
  <c r="AS972" s="1"/>
  <c r="AV970"/>
  <c r="AU970"/>
  <c r="AT970"/>
  <c r="AT969" s="1"/>
  <c r="AS970"/>
  <c r="AS969" s="1"/>
  <c r="AV969"/>
  <c r="AU969"/>
  <c r="AV967"/>
  <c r="AV966" s="1"/>
  <c r="AU967"/>
  <c r="AU966" s="1"/>
  <c r="AT967"/>
  <c r="AS967"/>
  <c r="AT966"/>
  <c r="AS966"/>
  <c r="AV964"/>
  <c r="AU964"/>
  <c r="AT964"/>
  <c r="AT963" s="1"/>
  <c r="AS964"/>
  <c r="AS963" s="1"/>
  <c r="AV963"/>
  <c r="AU963"/>
  <c r="AU962" s="1"/>
  <c r="AU961" s="1"/>
  <c r="AU960" s="1"/>
  <c r="AV955"/>
  <c r="AV954" s="1"/>
  <c r="AU955"/>
  <c r="AU954" s="1"/>
  <c r="AT955"/>
  <c r="AS955"/>
  <c r="AS954" s="1"/>
  <c r="AT954"/>
  <c r="AV952"/>
  <c r="AU952"/>
  <c r="AT952"/>
  <c r="AT951" s="1"/>
  <c r="AS952"/>
  <c r="AS951" s="1"/>
  <c r="AV951"/>
  <c r="AU951"/>
  <c r="AV949"/>
  <c r="AV948" s="1"/>
  <c r="AU949"/>
  <c r="AU948" s="1"/>
  <c r="AT949"/>
  <c r="AT948" s="1"/>
  <c r="AS949"/>
  <c r="AS948" s="1"/>
  <c r="AV946"/>
  <c r="AU946"/>
  <c r="AT946"/>
  <c r="AT945" s="1"/>
  <c r="AS946"/>
  <c r="AS945" s="1"/>
  <c r="AV945"/>
  <c r="AU945"/>
  <c r="AV943"/>
  <c r="AU943"/>
  <c r="AT943"/>
  <c r="AT942" s="1"/>
  <c r="AT941" s="1"/>
  <c r="AS943"/>
  <c r="AS942" s="1"/>
  <c r="AS941" s="1"/>
  <c r="AV942"/>
  <c r="AV941" s="1"/>
  <c r="AV940" s="1"/>
  <c r="AV939" s="1"/>
  <c r="AU942"/>
  <c r="AU941" s="1"/>
  <c r="AU940" s="1"/>
  <c r="AU939" s="1"/>
  <c r="AV936"/>
  <c r="AU936"/>
  <c r="AT936"/>
  <c r="AT935" s="1"/>
  <c r="AS936"/>
  <c r="AS935" s="1"/>
  <c r="AV935"/>
  <c r="AU935"/>
  <c r="AV933"/>
  <c r="AV932" s="1"/>
  <c r="AV931" s="1"/>
  <c r="AV930" s="1"/>
  <c r="AV929" s="1"/>
  <c r="AU933"/>
  <c r="AU932" s="1"/>
  <c r="AU931" s="1"/>
  <c r="AU930" s="1"/>
  <c r="AU929" s="1"/>
  <c r="AT933"/>
  <c r="AS933"/>
  <c r="AT932"/>
  <c r="AT931" s="1"/>
  <c r="AT930" s="1"/>
  <c r="AT929" s="1"/>
  <c r="AS932"/>
  <c r="AS931" s="1"/>
  <c r="AS930" s="1"/>
  <c r="AS929" s="1"/>
  <c r="AV926"/>
  <c r="AV925" s="1"/>
  <c r="AV924" s="1"/>
  <c r="AV923" s="1"/>
  <c r="AV922" s="1"/>
  <c r="AU926"/>
  <c r="AU925" s="1"/>
  <c r="AU924" s="1"/>
  <c r="AU923" s="1"/>
  <c r="AU922" s="1"/>
  <c r="AT926"/>
  <c r="AT925" s="1"/>
  <c r="AT924" s="1"/>
  <c r="AT923" s="1"/>
  <c r="AT922" s="1"/>
  <c r="AS926"/>
  <c r="AS925" s="1"/>
  <c r="AS924" s="1"/>
  <c r="AS923" s="1"/>
  <c r="AS922" s="1"/>
  <c r="AV919"/>
  <c r="AV918" s="1"/>
  <c r="AU919"/>
  <c r="AU918" s="1"/>
  <c r="AT919"/>
  <c r="AT918" s="1"/>
  <c r="AS919"/>
  <c r="AS918"/>
  <c r="AV916"/>
  <c r="AU916"/>
  <c r="AT916"/>
  <c r="AT915" s="1"/>
  <c r="AS916"/>
  <c r="AS915" s="1"/>
  <c r="AV915"/>
  <c r="AU915"/>
  <c r="AV913"/>
  <c r="AV912" s="1"/>
  <c r="AU913"/>
  <c r="AU912" s="1"/>
  <c r="AT913"/>
  <c r="AT912" s="1"/>
  <c r="AS913"/>
  <c r="AS912" s="1"/>
  <c r="AV910"/>
  <c r="AU910"/>
  <c r="AT910"/>
  <c r="AT909" s="1"/>
  <c r="AS910"/>
  <c r="AS909" s="1"/>
  <c r="AV909"/>
  <c r="AU909"/>
  <c r="AV907"/>
  <c r="AV906" s="1"/>
  <c r="AV905" s="1"/>
  <c r="AU907"/>
  <c r="AU906" s="1"/>
  <c r="AU905" s="1"/>
  <c r="AT907"/>
  <c r="AT906" s="1"/>
  <c r="AT905" s="1"/>
  <c r="AS907"/>
  <c r="AS906" s="1"/>
  <c r="AS905" s="1"/>
  <c r="AV895"/>
  <c r="AV894" s="1"/>
  <c r="AU895"/>
  <c r="AU894" s="1"/>
  <c r="AT895"/>
  <c r="AS895"/>
  <c r="AT894"/>
  <c r="AS894"/>
  <c r="AV892"/>
  <c r="AU892"/>
  <c r="AT892"/>
  <c r="AT891" s="1"/>
  <c r="AS892"/>
  <c r="AS891" s="1"/>
  <c r="AV891"/>
  <c r="AU891"/>
  <c r="AV889"/>
  <c r="AV888" s="1"/>
  <c r="AU889"/>
  <c r="AU888" s="1"/>
  <c r="AT889"/>
  <c r="AT888" s="1"/>
  <c r="AS889"/>
  <c r="AS888" s="1"/>
  <c r="AV886"/>
  <c r="AU886"/>
  <c r="AT886"/>
  <c r="AT885" s="1"/>
  <c r="AT884" s="1"/>
  <c r="AS886"/>
  <c r="AS885" s="1"/>
  <c r="AS884" s="1"/>
  <c r="AV885"/>
  <c r="AV884" s="1"/>
  <c r="AV883" s="1"/>
  <c r="AV882" s="1"/>
  <c r="AU885"/>
  <c r="AU884" s="1"/>
  <c r="AV870"/>
  <c r="AV869" s="1"/>
  <c r="AU870"/>
  <c r="AU869" s="1"/>
  <c r="AT870"/>
  <c r="AS870"/>
  <c r="AV868"/>
  <c r="AV867" s="1"/>
  <c r="AU868"/>
  <c r="AU867" s="1"/>
  <c r="AV865"/>
  <c r="AV864" s="1"/>
  <c r="AU865"/>
  <c r="AU864" s="1"/>
  <c r="AT865"/>
  <c r="AS865"/>
  <c r="AS864" s="1"/>
  <c r="AT864"/>
  <c r="AV862"/>
  <c r="AU862"/>
  <c r="AT862"/>
  <c r="AT861" s="1"/>
  <c r="AS862"/>
  <c r="AS861" s="1"/>
  <c r="AV861"/>
  <c r="AV860" s="1"/>
  <c r="AU861"/>
  <c r="AU860" s="1"/>
  <c r="AV858"/>
  <c r="AU858"/>
  <c r="AT858"/>
  <c r="AT857" s="1"/>
  <c r="AT856" s="1"/>
  <c r="AS858"/>
  <c r="AS857" s="1"/>
  <c r="AS856" s="1"/>
  <c r="AV857"/>
  <c r="AV856" s="1"/>
  <c r="AU857"/>
  <c r="AU856" s="1"/>
  <c r="AV851"/>
  <c r="AU851"/>
  <c r="AT851"/>
  <c r="AT850" s="1"/>
  <c r="AT849" s="1"/>
  <c r="AT848" s="1"/>
  <c r="AT847" s="1"/>
  <c r="AS851"/>
  <c r="AS850" s="1"/>
  <c r="AS849" s="1"/>
  <c r="AS848" s="1"/>
  <c r="AS847" s="1"/>
  <c r="AV850"/>
  <c r="AV849" s="1"/>
  <c r="AV848" s="1"/>
  <c r="AV847" s="1"/>
  <c r="AU850"/>
  <c r="AU849" s="1"/>
  <c r="AU848" s="1"/>
  <c r="AU847" s="1"/>
  <c r="AV842"/>
  <c r="AV841" s="1"/>
  <c r="AV840" s="1"/>
  <c r="AU842"/>
  <c r="AU841" s="1"/>
  <c r="AU840" s="1"/>
  <c r="AT842"/>
  <c r="AS842"/>
  <c r="AT841"/>
  <c r="AT840" s="1"/>
  <c r="AS841"/>
  <c r="AS840" s="1"/>
  <c r="AV838"/>
  <c r="AV837" s="1"/>
  <c r="AU838"/>
  <c r="AU837" s="1"/>
  <c r="AT838"/>
  <c r="AT837" s="1"/>
  <c r="AS838"/>
  <c r="AS837" s="1"/>
  <c r="AV835"/>
  <c r="AU835"/>
  <c r="AT835"/>
  <c r="AT834" s="1"/>
  <c r="AS835"/>
  <c r="AS834" s="1"/>
  <c r="AV834"/>
  <c r="AU834"/>
  <c r="AV828"/>
  <c r="AU828"/>
  <c r="AT828"/>
  <c r="AT827" s="1"/>
  <c r="AS828"/>
  <c r="AS827" s="1"/>
  <c r="AV827"/>
  <c r="AU827"/>
  <c r="AV825"/>
  <c r="AV824" s="1"/>
  <c r="AU825"/>
  <c r="AU824" s="1"/>
  <c r="AT825"/>
  <c r="AS825"/>
  <c r="AT824"/>
  <c r="AS824"/>
  <c r="AV822"/>
  <c r="AU822"/>
  <c r="AT822"/>
  <c r="AT821" s="1"/>
  <c r="AS822"/>
  <c r="AS821" s="1"/>
  <c r="AV821"/>
  <c r="AU821"/>
  <c r="AV819"/>
  <c r="AV818" s="1"/>
  <c r="AU819"/>
  <c r="AU818" s="1"/>
  <c r="AT819"/>
  <c r="AT818" s="1"/>
  <c r="AS819"/>
  <c r="AS818" s="1"/>
  <c r="AV816"/>
  <c r="AU816"/>
  <c r="AT816"/>
  <c r="AS816"/>
  <c r="AV812"/>
  <c r="AU812"/>
  <c r="AT812"/>
  <c r="AS812"/>
  <c r="AV810"/>
  <c r="AU810"/>
  <c r="AT810"/>
  <c r="AS810"/>
  <c r="AS809" s="1"/>
  <c r="AS808" s="1"/>
  <c r="AV809"/>
  <c r="AV808" s="1"/>
  <c r="AU809"/>
  <c r="AU808" s="1"/>
  <c r="AV806"/>
  <c r="AU806"/>
  <c r="AT806"/>
  <c r="AT805" s="1"/>
  <c r="AT804" s="1"/>
  <c r="AS806"/>
  <c r="AS805" s="1"/>
  <c r="AS804" s="1"/>
  <c r="AV805"/>
  <c r="AV804" s="1"/>
  <c r="AU805"/>
  <c r="AU804" s="1"/>
  <c r="AV802"/>
  <c r="AU802"/>
  <c r="AT802"/>
  <c r="AT801" s="1"/>
  <c r="AT800" s="1"/>
  <c r="AS802"/>
  <c r="AS801" s="1"/>
  <c r="AS800" s="1"/>
  <c r="AV801"/>
  <c r="AV800" s="1"/>
  <c r="AU801"/>
  <c r="AU800" s="1"/>
  <c r="AV789"/>
  <c r="AU789"/>
  <c r="AT789"/>
  <c r="AT788" s="1"/>
  <c r="AT787" s="1"/>
  <c r="AS789"/>
  <c r="AS788" s="1"/>
  <c r="AS787" s="1"/>
  <c r="AV788"/>
  <c r="AV787" s="1"/>
  <c r="AU788"/>
  <c r="AU787" s="1"/>
  <c r="AV785"/>
  <c r="AU785"/>
  <c r="AT785"/>
  <c r="AT784" s="1"/>
  <c r="AT783" s="1"/>
  <c r="AT782" s="1"/>
  <c r="AS785"/>
  <c r="AS784" s="1"/>
  <c r="AS783" s="1"/>
  <c r="AS782" s="1"/>
  <c r="AV784"/>
  <c r="AV783" s="1"/>
  <c r="AU784"/>
  <c r="AU783" s="1"/>
  <c r="AV762"/>
  <c r="AU762"/>
  <c r="AT762"/>
  <c r="AT761" s="1"/>
  <c r="AT760" s="1"/>
  <c r="AS762"/>
  <c r="AS761" s="1"/>
  <c r="AS760" s="1"/>
  <c r="AV761"/>
  <c r="AV760" s="1"/>
  <c r="AU761"/>
  <c r="AU760" s="1"/>
  <c r="AV758"/>
  <c r="AU758"/>
  <c r="AT758"/>
  <c r="AT757" s="1"/>
  <c r="AS758"/>
  <c r="AS757" s="1"/>
  <c r="AV757"/>
  <c r="AU757"/>
  <c r="AV755"/>
  <c r="AV754" s="1"/>
  <c r="AV753" s="1"/>
  <c r="AU755"/>
  <c r="AU754" s="1"/>
  <c r="AT755"/>
  <c r="AS755"/>
  <c r="AS754" s="1"/>
  <c r="AS753" s="1"/>
  <c r="AT754"/>
  <c r="AV751"/>
  <c r="AV750" s="1"/>
  <c r="AV749" s="1"/>
  <c r="AU751"/>
  <c r="AU750" s="1"/>
  <c r="AU749" s="1"/>
  <c r="AT751"/>
  <c r="AS751"/>
  <c r="AS750" s="1"/>
  <c r="AS749" s="1"/>
  <c r="AT750"/>
  <c r="AT749" s="1"/>
  <c r="AV747"/>
  <c r="AV746" s="1"/>
  <c r="AV745" s="1"/>
  <c r="AU747"/>
  <c r="AU746" s="1"/>
  <c r="AU745" s="1"/>
  <c r="AT747"/>
  <c r="AT746" s="1"/>
  <c r="AT745" s="1"/>
  <c r="AS747"/>
  <c r="AS746"/>
  <c r="AS745" s="1"/>
  <c r="AV737"/>
  <c r="AV736" s="1"/>
  <c r="AU737"/>
  <c r="AU736" s="1"/>
  <c r="AT737"/>
  <c r="AT736" s="1"/>
  <c r="AS737"/>
  <c r="AS736"/>
  <c r="AV734"/>
  <c r="AU734"/>
  <c r="AT734"/>
  <c r="AT733" s="1"/>
  <c r="AT732" s="1"/>
  <c r="AS734"/>
  <c r="AS733" s="1"/>
  <c r="AS732" s="1"/>
  <c r="AV733"/>
  <c r="AV732" s="1"/>
  <c r="AU733"/>
  <c r="AU732" s="1"/>
  <c r="AV729"/>
  <c r="AV728" s="1"/>
  <c r="AU729"/>
  <c r="AU728" s="1"/>
  <c r="AT729"/>
  <c r="AT728" s="1"/>
  <c r="AS729"/>
  <c r="AS728" s="1"/>
  <c r="AV726"/>
  <c r="AU726"/>
  <c r="AT726"/>
  <c r="AT725" s="1"/>
  <c r="AS726"/>
  <c r="AS725" s="1"/>
  <c r="AV725"/>
  <c r="AU725"/>
  <c r="AV723"/>
  <c r="AV722" s="1"/>
  <c r="AU723"/>
  <c r="AU722" s="1"/>
  <c r="AT723"/>
  <c r="AT722" s="1"/>
  <c r="AS723"/>
  <c r="AS722"/>
  <c r="AV719"/>
  <c r="AV718" s="1"/>
  <c r="AU719"/>
  <c r="AU718" s="1"/>
  <c r="AT719"/>
  <c r="AT718" s="1"/>
  <c r="AS719"/>
  <c r="AS718" s="1"/>
  <c r="AV716"/>
  <c r="AU716"/>
  <c r="AT716"/>
  <c r="AT715" s="1"/>
  <c r="AS716"/>
  <c r="AS715" s="1"/>
  <c r="AV715"/>
  <c r="AV714" s="1"/>
  <c r="AU715"/>
  <c r="AU714" s="1"/>
  <c r="AV712"/>
  <c r="AU712"/>
  <c r="AT712"/>
  <c r="AT711" s="1"/>
  <c r="AT710" s="1"/>
  <c r="AS712"/>
  <c r="AS711" s="1"/>
  <c r="AS710" s="1"/>
  <c r="AV711"/>
  <c r="AV710" s="1"/>
  <c r="AU711"/>
  <c r="AU710" s="1"/>
  <c r="AV708"/>
  <c r="AU708"/>
  <c r="AT708"/>
  <c r="AT707" s="1"/>
  <c r="AT706" s="1"/>
  <c r="AS708"/>
  <c r="AS707" s="1"/>
  <c r="AS706" s="1"/>
  <c r="AV707"/>
  <c r="AV706" s="1"/>
  <c r="AU707"/>
  <c r="AU706" s="1"/>
  <c r="AV704"/>
  <c r="AU704"/>
  <c r="AT704"/>
  <c r="AT703" s="1"/>
  <c r="AT702" s="1"/>
  <c r="AS704"/>
  <c r="AS703" s="1"/>
  <c r="AS702" s="1"/>
  <c r="AV703"/>
  <c r="AV702" s="1"/>
  <c r="AU703"/>
  <c r="AU702" s="1"/>
  <c r="AV697"/>
  <c r="AU697"/>
  <c r="AT697"/>
  <c r="AT696" s="1"/>
  <c r="AT695" s="1"/>
  <c r="AT694" s="1"/>
  <c r="AS697"/>
  <c r="AS696" s="1"/>
  <c r="AS695" s="1"/>
  <c r="AS694" s="1"/>
  <c r="AV696"/>
  <c r="AV695" s="1"/>
  <c r="AV694" s="1"/>
  <c r="AU696"/>
  <c r="AU695" s="1"/>
  <c r="AU694" s="1"/>
  <c r="AV687"/>
  <c r="AU687"/>
  <c r="AT687"/>
  <c r="AT686" s="1"/>
  <c r="AS687"/>
  <c r="AS686" s="1"/>
  <c r="AV686"/>
  <c r="AU686"/>
  <c r="AV683"/>
  <c r="AU683"/>
  <c r="AT683"/>
  <c r="AT682" s="1"/>
  <c r="AT681" s="1"/>
  <c r="AS683"/>
  <c r="AS682" s="1"/>
  <c r="AS681" s="1"/>
  <c r="AV682"/>
  <c r="AV681" s="1"/>
  <c r="AU682"/>
  <c r="AU681" s="1"/>
  <c r="AV679"/>
  <c r="AU679"/>
  <c r="AT679"/>
  <c r="AT678" s="1"/>
  <c r="AT677" s="1"/>
  <c r="AS679"/>
  <c r="AS678" s="1"/>
  <c r="AS677" s="1"/>
  <c r="AV678"/>
  <c r="AV677" s="1"/>
  <c r="AU678"/>
  <c r="AU677" s="1"/>
  <c r="AV674"/>
  <c r="AV673" s="1"/>
  <c r="AV672" s="1"/>
  <c r="AU674"/>
  <c r="AU673" s="1"/>
  <c r="AU672" s="1"/>
  <c r="AT674"/>
  <c r="AT673" s="1"/>
  <c r="AT672" s="1"/>
  <c r="AS674"/>
  <c r="AS673" s="1"/>
  <c r="AS672" s="1"/>
  <c r="AV669"/>
  <c r="AU669"/>
  <c r="AT669"/>
  <c r="AT668" s="1"/>
  <c r="AT667" s="1"/>
  <c r="AS669"/>
  <c r="AS668" s="1"/>
  <c r="AS667" s="1"/>
  <c r="AV668"/>
  <c r="AV667" s="1"/>
  <c r="AU668"/>
  <c r="AU667" s="1"/>
  <c r="AU666" s="1"/>
  <c r="AU665" s="1"/>
  <c r="AV660"/>
  <c r="AV659" s="1"/>
  <c r="AV658" s="1"/>
  <c r="AV657" s="1"/>
  <c r="AV656" s="1"/>
  <c r="AU660"/>
  <c r="AU659" s="1"/>
  <c r="AU658" s="1"/>
  <c r="AU657" s="1"/>
  <c r="AU656" s="1"/>
  <c r="AT660"/>
  <c r="AT659" s="1"/>
  <c r="AT658" s="1"/>
  <c r="AT657" s="1"/>
  <c r="AT656" s="1"/>
  <c r="AS660"/>
  <c r="AS659"/>
  <c r="AS658" s="1"/>
  <c r="AS657" s="1"/>
  <c r="AS656" s="1"/>
  <c r="AV653"/>
  <c r="AV652" s="1"/>
  <c r="AV651" s="1"/>
  <c r="AV650" s="1"/>
  <c r="AU653"/>
  <c r="AU652" s="1"/>
  <c r="AU651" s="1"/>
  <c r="AU650" s="1"/>
  <c r="AT653"/>
  <c r="AT652" s="1"/>
  <c r="AT651" s="1"/>
  <c r="AT650" s="1"/>
  <c r="AS653"/>
  <c r="AS652"/>
  <c r="AS651" s="1"/>
  <c r="AS650" s="1"/>
  <c r="AV647"/>
  <c r="AV646" s="1"/>
  <c r="AU647"/>
  <c r="AU646" s="1"/>
  <c r="AT647"/>
  <c r="AS647"/>
  <c r="AS646" s="1"/>
  <c r="AT646"/>
  <c r="AX644"/>
  <c r="AW644"/>
  <c r="AW643" s="1"/>
  <c r="AV644"/>
  <c r="AV643" s="1"/>
  <c r="AU644"/>
  <c r="AU643" s="1"/>
  <c r="AT644"/>
  <c r="AS644"/>
  <c r="AX643"/>
  <c r="AT643"/>
  <c r="AS643"/>
  <c r="AX641"/>
  <c r="AX640" s="1"/>
  <c r="AW641"/>
  <c r="AV641"/>
  <c r="AV640" s="1"/>
  <c r="AU641"/>
  <c r="AU640" s="1"/>
  <c r="AU639" s="1"/>
  <c r="AU638" s="1"/>
  <c r="AT641"/>
  <c r="AS641"/>
  <c r="AS640" s="1"/>
  <c r="AW640"/>
  <c r="AT640"/>
  <c r="AT639" s="1"/>
  <c r="AT638" s="1"/>
  <c r="AV630"/>
  <c r="AU630"/>
  <c r="AT630"/>
  <c r="AT629" s="1"/>
  <c r="AS630"/>
  <c r="AS629" s="1"/>
  <c r="AV629"/>
  <c r="AU629"/>
  <c r="AV626"/>
  <c r="AU626"/>
  <c r="AT626"/>
  <c r="AT625" s="1"/>
  <c r="AS626"/>
  <c r="AS625" s="1"/>
  <c r="AV625"/>
  <c r="AU625"/>
  <c r="AV622"/>
  <c r="AU622"/>
  <c r="AT622"/>
  <c r="AT621" s="1"/>
  <c r="AT620" s="1"/>
  <c r="AS622"/>
  <c r="AS621" s="1"/>
  <c r="AS620" s="1"/>
  <c r="AV621"/>
  <c r="AV620" s="1"/>
  <c r="AU621"/>
  <c r="AU620" s="1"/>
  <c r="AV614"/>
  <c r="AU614"/>
  <c r="AT614"/>
  <c r="AT613" s="1"/>
  <c r="AS614"/>
  <c r="AS613" s="1"/>
  <c r="AV613"/>
  <c r="AU613"/>
  <c r="AV606"/>
  <c r="AU606"/>
  <c r="AT606"/>
  <c r="AT605" s="1"/>
  <c r="AS606"/>
  <c r="AS605" s="1"/>
  <c r="AV605"/>
  <c r="AU605"/>
  <c r="AV602"/>
  <c r="AU602"/>
  <c r="AT602"/>
  <c r="AT601" s="1"/>
  <c r="AS602"/>
  <c r="AS601" s="1"/>
  <c r="AV601"/>
  <c r="AU601"/>
  <c r="AV599"/>
  <c r="AV598" s="1"/>
  <c r="AU599"/>
  <c r="AU598" s="1"/>
  <c r="AT599"/>
  <c r="AS599"/>
  <c r="AS598" s="1"/>
  <c r="AT598"/>
  <c r="AV595"/>
  <c r="AV594" s="1"/>
  <c r="AU595"/>
  <c r="AU594" s="1"/>
  <c r="AT595"/>
  <c r="AT594" s="1"/>
  <c r="AS595"/>
  <c r="AS594"/>
  <c r="AV592"/>
  <c r="AU592"/>
  <c r="AT592"/>
  <c r="AT591" s="1"/>
  <c r="AS592"/>
  <c r="AS591" s="1"/>
  <c r="AV591"/>
  <c r="AU591"/>
  <c r="AV587"/>
  <c r="AV586" s="1"/>
  <c r="AU587"/>
  <c r="AU586" s="1"/>
  <c r="AT587"/>
  <c r="AT586" s="1"/>
  <c r="AS587"/>
  <c r="AS586"/>
  <c r="AV583"/>
  <c r="AV582" s="1"/>
  <c r="AU583"/>
  <c r="AU582" s="1"/>
  <c r="AT583"/>
  <c r="AS583"/>
  <c r="AS582" s="1"/>
  <c r="AT582"/>
  <c r="AV580"/>
  <c r="AU580"/>
  <c r="AT580"/>
  <c r="AT579" s="1"/>
  <c r="AS580"/>
  <c r="AS579" s="1"/>
  <c r="AV579"/>
  <c r="AU579"/>
  <c r="AV576"/>
  <c r="AU576"/>
  <c r="AT576"/>
  <c r="AT575" s="1"/>
  <c r="AS576"/>
  <c r="AS575" s="1"/>
  <c r="AV575"/>
  <c r="AU575"/>
  <c r="AV573"/>
  <c r="AV572" s="1"/>
  <c r="AU573"/>
  <c r="AU572" s="1"/>
  <c r="AT573"/>
  <c r="AT572" s="1"/>
  <c r="AS573"/>
  <c r="AS572"/>
  <c r="AV561"/>
  <c r="AV560" s="1"/>
  <c r="AU561"/>
  <c r="AU560" s="1"/>
  <c r="AT561"/>
  <c r="AT560" s="1"/>
  <c r="AS561"/>
  <c r="AS560" s="1"/>
  <c r="AV558"/>
  <c r="AU558"/>
  <c r="AT558"/>
  <c r="AT557" s="1"/>
  <c r="AT556" s="1"/>
  <c r="AS558"/>
  <c r="AS557" s="1"/>
  <c r="AS556" s="1"/>
  <c r="AV557"/>
  <c r="AV556" s="1"/>
  <c r="AU557"/>
  <c r="AU556" s="1"/>
  <c r="AX554"/>
  <c r="AW554"/>
  <c r="AV554"/>
  <c r="AV553" s="1"/>
  <c r="AV552" s="1"/>
  <c r="AU554"/>
  <c r="AU553" s="1"/>
  <c r="AU552" s="1"/>
  <c r="AU551" s="1"/>
  <c r="AU550" s="1"/>
  <c r="AT554"/>
  <c r="AS554"/>
  <c r="AX553"/>
  <c r="AX552" s="1"/>
  <c r="AW553"/>
  <c r="AW552" s="1"/>
  <c r="AT553"/>
  <c r="AT552" s="1"/>
  <c r="AS553"/>
  <c r="AS552" s="1"/>
  <c r="AV547"/>
  <c r="AV546" s="1"/>
  <c r="AV545" s="1"/>
  <c r="AV544" s="1"/>
  <c r="AU547"/>
  <c r="AU546" s="1"/>
  <c r="AU545" s="1"/>
  <c r="AU544" s="1"/>
  <c r="AT547"/>
  <c r="AT546" s="1"/>
  <c r="AT545" s="1"/>
  <c r="AT544" s="1"/>
  <c r="AS547"/>
  <c r="AS546" s="1"/>
  <c r="AS545" s="1"/>
  <c r="AS544" s="1"/>
  <c r="AV537"/>
  <c r="AU537"/>
  <c r="AT537"/>
  <c r="AT536" s="1"/>
  <c r="AS537"/>
  <c r="AS536" s="1"/>
  <c r="AV536"/>
  <c r="AU536"/>
  <c r="AV534"/>
  <c r="AV533" s="1"/>
  <c r="AV532" s="1"/>
  <c r="AU534"/>
  <c r="AU533" s="1"/>
  <c r="AU532" s="1"/>
  <c r="AT534"/>
  <c r="AS534"/>
  <c r="AS533" s="1"/>
  <c r="AS532" s="1"/>
  <c r="AT533"/>
  <c r="AT532" s="1"/>
  <c r="AV530"/>
  <c r="AV529" s="1"/>
  <c r="AV528" s="1"/>
  <c r="AU530"/>
  <c r="AU529" s="1"/>
  <c r="AU528" s="1"/>
  <c r="AT530"/>
  <c r="AS530"/>
  <c r="AS529" s="1"/>
  <c r="AS528" s="1"/>
  <c r="AT529"/>
  <c r="AT528" s="1"/>
  <c r="AV526"/>
  <c r="AV525" s="1"/>
  <c r="AV524" s="1"/>
  <c r="AV523" s="1"/>
  <c r="AU526"/>
  <c r="AU525" s="1"/>
  <c r="AU524" s="1"/>
  <c r="AT526"/>
  <c r="AS526"/>
  <c r="AT525"/>
  <c r="AT524" s="1"/>
  <c r="AS525"/>
  <c r="AS524" s="1"/>
  <c r="AV500"/>
  <c r="AU500"/>
  <c r="AT500"/>
  <c r="AT499" s="1"/>
  <c r="AS500"/>
  <c r="AS499" s="1"/>
  <c r="AV499"/>
  <c r="AU499"/>
  <c r="AV494"/>
  <c r="AU494"/>
  <c r="AT494"/>
  <c r="AS494"/>
  <c r="AV492"/>
  <c r="AV491" s="1"/>
  <c r="AV490" s="1"/>
  <c r="AU492"/>
  <c r="AU491" s="1"/>
  <c r="AU490" s="1"/>
  <c r="AT492"/>
  <c r="AS492"/>
  <c r="AT491"/>
  <c r="AT490" s="1"/>
  <c r="AS491"/>
  <c r="AS490" s="1"/>
  <c r="AV488"/>
  <c r="AV487" s="1"/>
  <c r="AV486" s="1"/>
  <c r="AU488"/>
  <c r="AU487" s="1"/>
  <c r="AU486" s="1"/>
  <c r="AT488"/>
  <c r="AT487" s="1"/>
  <c r="AT486" s="1"/>
  <c r="AT485" s="1"/>
  <c r="AT484" s="1"/>
  <c r="AS488"/>
  <c r="AS487" s="1"/>
  <c r="AS486" s="1"/>
  <c r="AS485" s="1"/>
  <c r="AS484" s="1"/>
  <c r="AV481"/>
  <c r="AU481"/>
  <c r="AT481"/>
  <c r="AS481"/>
  <c r="AV479"/>
  <c r="AU479"/>
  <c r="AT479"/>
  <c r="AT478" s="1"/>
  <c r="AT477" s="1"/>
  <c r="AT476" s="1"/>
  <c r="AS479"/>
  <c r="AS478" s="1"/>
  <c r="AS477" s="1"/>
  <c r="AS476" s="1"/>
  <c r="AV474"/>
  <c r="AU474"/>
  <c r="AT474"/>
  <c r="AT473" s="1"/>
  <c r="AT472" s="1"/>
  <c r="AT471" s="1"/>
  <c r="AS474"/>
  <c r="AS473" s="1"/>
  <c r="AS472" s="1"/>
  <c r="AS471" s="1"/>
  <c r="AV473"/>
  <c r="AV472" s="1"/>
  <c r="AV471" s="1"/>
  <c r="AU473"/>
  <c r="AU472" s="1"/>
  <c r="AU471" s="1"/>
  <c r="AV469"/>
  <c r="AV468" s="1"/>
  <c r="AV467" s="1"/>
  <c r="AV466" s="1"/>
  <c r="AU469"/>
  <c r="AU468" s="1"/>
  <c r="AU467" s="1"/>
  <c r="AU466" s="1"/>
  <c r="AT469"/>
  <c r="AT468" s="1"/>
  <c r="AT467" s="1"/>
  <c r="AT466" s="1"/>
  <c r="AS469"/>
  <c r="AS468"/>
  <c r="AS467" s="1"/>
  <c r="AS466" s="1"/>
  <c r="AV456"/>
  <c r="AU456"/>
  <c r="AT456"/>
  <c r="AT455" s="1"/>
  <c r="AT454" s="1"/>
  <c r="AT453" s="1"/>
  <c r="AS456"/>
  <c r="AS455" s="1"/>
  <c r="AS454" s="1"/>
  <c r="AS453" s="1"/>
  <c r="AV455"/>
  <c r="AV454" s="1"/>
  <c r="AV453" s="1"/>
  <c r="AU455"/>
  <c r="AU454" s="1"/>
  <c r="AU453" s="1"/>
  <c r="AV448"/>
  <c r="AV447" s="1"/>
  <c r="AV446" s="1"/>
  <c r="AV445" s="1"/>
  <c r="AV444" s="1"/>
  <c r="AV443" s="1"/>
  <c r="AU448"/>
  <c r="AU447" s="1"/>
  <c r="AU446" s="1"/>
  <c r="AU445" s="1"/>
  <c r="AU444" s="1"/>
  <c r="AU443" s="1"/>
  <c r="AT448"/>
  <c r="AS448"/>
  <c r="AS447" s="1"/>
  <c r="AS446" s="1"/>
  <c r="AS445" s="1"/>
  <c r="AS444" s="1"/>
  <c r="AS443" s="1"/>
  <c r="AT447"/>
  <c r="AT446" s="1"/>
  <c r="AT445" s="1"/>
  <c r="AT444" s="1"/>
  <c r="AT443" s="1"/>
  <c r="AV439"/>
  <c r="AU439"/>
  <c r="AT439"/>
  <c r="AS439"/>
  <c r="AV437"/>
  <c r="AU437"/>
  <c r="AT437"/>
  <c r="AS437"/>
  <c r="AV435"/>
  <c r="AU435"/>
  <c r="AU434" s="1"/>
  <c r="AU433" s="1"/>
  <c r="AT435"/>
  <c r="AT434" s="1"/>
  <c r="AT433" s="1"/>
  <c r="AS435"/>
  <c r="AS434" s="1"/>
  <c r="AS433" s="1"/>
  <c r="AV431"/>
  <c r="AV430" s="1"/>
  <c r="AV429" s="1"/>
  <c r="AU431"/>
  <c r="AU430" s="1"/>
  <c r="AU429" s="1"/>
  <c r="AU428" s="1"/>
  <c r="AT431"/>
  <c r="AT430" s="1"/>
  <c r="AT429" s="1"/>
  <c r="AT428" s="1"/>
  <c r="AS431"/>
  <c r="AS430" s="1"/>
  <c r="AS429" s="1"/>
  <c r="AV421"/>
  <c r="AU421"/>
  <c r="AT421"/>
  <c r="AS421"/>
  <c r="AV419"/>
  <c r="AU419"/>
  <c r="AT419"/>
  <c r="AT418" s="1"/>
  <c r="AS419"/>
  <c r="AS418" s="1"/>
  <c r="AV418"/>
  <c r="AU418"/>
  <c r="AV416"/>
  <c r="AU416"/>
  <c r="AT416"/>
  <c r="AS416"/>
  <c r="AV414"/>
  <c r="AU414"/>
  <c r="AU413" s="1"/>
  <c r="AT414"/>
  <c r="AT413" s="1"/>
  <c r="AS414"/>
  <c r="AS413" s="1"/>
  <c r="AV411"/>
  <c r="AU411"/>
  <c r="AT411"/>
  <c r="AT410" s="1"/>
  <c r="AS411"/>
  <c r="AS410" s="1"/>
  <c r="AV410"/>
  <c r="AU410"/>
  <c r="AV408"/>
  <c r="AV407" s="1"/>
  <c r="AV406" s="1"/>
  <c r="AU408"/>
  <c r="AU407" s="1"/>
  <c r="AU406" s="1"/>
  <c r="AT408"/>
  <c r="AS408"/>
  <c r="AS407" s="1"/>
  <c r="AS406" s="1"/>
  <c r="AT407"/>
  <c r="AT406" s="1"/>
  <c r="AV403"/>
  <c r="AU403"/>
  <c r="AT403"/>
  <c r="AT402" s="1"/>
  <c r="AT401" s="1"/>
  <c r="AT400" s="1"/>
  <c r="AS403"/>
  <c r="AS402" s="1"/>
  <c r="AS401" s="1"/>
  <c r="AS400" s="1"/>
  <c r="AV402"/>
  <c r="AV401" s="1"/>
  <c r="AV400" s="1"/>
  <c r="AU402"/>
  <c r="AU401" s="1"/>
  <c r="AU400" s="1"/>
  <c r="AV397"/>
  <c r="AU397"/>
  <c r="AT397"/>
  <c r="AT396" s="1"/>
  <c r="AT395" s="1"/>
  <c r="AT394" s="1"/>
  <c r="AS397"/>
  <c r="AS396" s="1"/>
  <c r="AS395" s="1"/>
  <c r="AS394" s="1"/>
  <c r="AV396"/>
  <c r="AV395" s="1"/>
  <c r="AV394" s="1"/>
  <c r="AU396"/>
  <c r="AU395" s="1"/>
  <c r="AU394" s="1"/>
  <c r="AV390"/>
  <c r="AU390"/>
  <c r="AT390"/>
  <c r="AT389" s="1"/>
  <c r="AT388" s="1"/>
  <c r="AS390"/>
  <c r="AS389" s="1"/>
  <c r="AS388" s="1"/>
  <c r="AV389"/>
  <c r="AV388" s="1"/>
  <c r="AU389"/>
  <c r="AU388" s="1"/>
  <c r="AV383"/>
  <c r="AU383"/>
  <c r="AT383"/>
  <c r="AT382" s="1"/>
  <c r="AS383"/>
  <c r="AS382" s="1"/>
  <c r="AV382"/>
  <c r="AU382"/>
  <c r="AV380"/>
  <c r="AV379" s="1"/>
  <c r="AU380"/>
  <c r="AU379" s="1"/>
  <c r="AT380"/>
  <c r="AS380"/>
  <c r="AS379" s="1"/>
  <c r="AT379"/>
  <c r="AV377"/>
  <c r="AU377"/>
  <c r="AT377"/>
  <c r="AT376" s="1"/>
  <c r="AS377"/>
  <c r="AS376" s="1"/>
  <c r="AV376"/>
  <c r="AU376"/>
  <c r="AV374"/>
  <c r="AV373" s="1"/>
  <c r="AU374"/>
  <c r="AU373" s="1"/>
  <c r="AU372" s="1"/>
  <c r="AT374"/>
  <c r="AT373" s="1"/>
  <c r="AT372" s="1"/>
  <c r="AS374"/>
  <c r="AS373"/>
  <c r="AV370"/>
  <c r="AV369" s="1"/>
  <c r="AV368" s="1"/>
  <c r="AU370"/>
  <c r="AU369" s="1"/>
  <c r="AU368" s="1"/>
  <c r="AU367" s="1"/>
  <c r="AU366" s="1"/>
  <c r="AU365" s="1"/>
  <c r="AT370"/>
  <c r="AS370"/>
  <c r="AT369"/>
  <c r="AT368" s="1"/>
  <c r="AS369"/>
  <c r="AS368" s="1"/>
  <c r="AV361"/>
  <c r="AU361"/>
  <c r="AU360" s="1"/>
  <c r="AT361"/>
  <c r="AT360" s="1"/>
  <c r="AT359" s="1"/>
  <c r="AT358" s="1"/>
  <c r="AT357" s="1"/>
  <c r="AS361"/>
  <c r="AS360" s="1"/>
  <c r="AS359" s="1"/>
  <c r="AS358" s="1"/>
  <c r="AS357" s="1"/>
  <c r="AV360"/>
  <c r="AV359"/>
  <c r="AV358" s="1"/>
  <c r="AV357" s="1"/>
  <c r="AU359"/>
  <c r="AU358" s="1"/>
  <c r="AU357" s="1"/>
  <c r="AV348"/>
  <c r="AU348"/>
  <c r="AT348"/>
  <c r="AS348"/>
  <c r="AS347" s="1"/>
  <c r="AS346" s="1"/>
  <c r="AV347"/>
  <c r="AV346" s="1"/>
  <c r="AV345" s="1"/>
  <c r="AV344" s="1"/>
  <c r="AU347"/>
  <c r="AU346" s="1"/>
  <c r="AU345" s="1"/>
  <c r="AT347"/>
  <c r="AT346" s="1"/>
  <c r="AU344"/>
  <c r="AV341"/>
  <c r="AU341"/>
  <c r="AT341"/>
  <c r="AS341"/>
  <c r="AV340"/>
  <c r="AU340"/>
  <c r="AU339" s="1"/>
  <c r="AU338" s="1"/>
  <c r="AT340"/>
  <c r="AT339" s="1"/>
  <c r="AT338" s="1"/>
  <c r="AS340"/>
  <c r="AS339" s="1"/>
  <c r="AS338" s="1"/>
  <c r="AV339"/>
  <c r="AV338"/>
  <c r="AV336"/>
  <c r="AV335" s="1"/>
  <c r="AU336"/>
  <c r="AU335" s="1"/>
  <c r="AT336"/>
  <c r="AS336"/>
  <c r="AS335" s="1"/>
  <c r="AT335"/>
  <c r="AV332"/>
  <c r="AU332"/>
  <c r="AT332"/>
  <c r="AS332"/>
  <c r="AV330"/>
  <c r="AU330"/>
  <c r="AT330"/>
  <c r="AS330"/>
  <c r="AV328"/>
  <c r="AU328"/>
  <c r="AT328"/>
  <c r="AT327" s="1"/>
  <c r="AT326" s="1"/>
  <c r="AS328"/>
  <c r="AV324"/>
  <c r="AU324"/>
  <c r="AT324"/>
  <c r="AS324"/>
  <c r="AS323" s="1"/>
  <c r="AS322" s="1"/>
  <c r="AV323"/>
  <c r="AV322" s="1"/>
  <c r="AU323"/>
  <c r="AU322" s="1"/>
  <c r="AT323"/>
  <c r="AT322" s="1"/>
  <c r="AX320"/>
  <c r="AX319" s="1"/>
  <c r="AX318" s="1"/>
  <c r="AW320"/>
  <c r="AV320"/>
  <c r="AV319" s="1"/>
  <c r="AV318" s="1"/>
  <c r="AU320"/>
  <c r="AU319" s="1"/>
  <c r="AT320"/>
  <c r="AT319" s="1"/>
  <c r="AT318" s="1"/>
  <c r="AS320"/>
  <c r="AS319" s="1"/>
  <c r="AS318" s="1"/>
  <c r="AW319"/>
  <c r="AW318" s="1"/>
  <c r="AV315"/>
  <c r="AU315"/>
  <c r="AT315"/>
  <c r="AS315"/>
  <c r="AS314" s="1"/>
  <c r="AS313" s="1"/>
  <c r="AS312" s="1"/>
  <c r="AV314"/>
  <c r="AU314"/>
  <c r="AU313" s="1"/>
  <c r="AU312" s="1"/>
  <c r="AT314"/>
  <c r="AT313" s="1"/>
  <c r="AT312" s="1"/>
  <c r="AV313"/>
  <c r="AV312" s="1"/>
  <c r="AV310"/>
  <c r="AU310"/>
  <c r="AU309" s="1"/>
  <c r="AU308" s="1"/>
  <c r="AU307" s="1"/>
  <c r="AT310"/>
  <c r="AS310"/>
  <c r="AS309" s="1"/>
  <c r="AS308" s="1"/>
  <c r="AS307" s="1"/>
  <c r="AV309"/>
  <c r="AV308" s="1"/>
  <c r="AV307" s="1"/>
  <c r="AT309"/>
  <c r="AT308" s="1"/>
  <c r="AT307" s="1"/>
  <c r="AV303"/>
  <c r="AU303"/>
  <c r="AU302" s="1"/>
  <c r="AU301" s="1"/>
  <c r="AU300" s="1"/>
  <c r="AU299" s="1"/>
  <c r="AT303"/>
  <c r="AS303"/>
  <c r="AS302" s="1"/>
  <c r="AS301" s="1"/>
  <c r="AS300" s="1"/>
  <c r="AS299" s="1"/>
  <c r="AV302"/>
  <c r="AV301" s="1"/>
  <c r="AV300" s="1"/>
  <c r="AV299" s="1"/>
  <c r="AT302"/>
  <c r="AT301" s="1"/>
  <c r="AT300" s="1"/>
  <c r="AT299" s="1"/>
  <c r="AV295"/>
  <c r="AU295"/>
  <c r="AT295"/>
  <c r="AS295"/>
  <c r="AV293"/>
  <c r="AU293"/>
  <c r="AT293"/>
  <c r="AS293"/>
  <c r="AV291"/>
  <c r="AU291"/>
  <c r="AU290" s="1"/>
  <c r="AU289" s="1"/>
  <c r="AU288" s="1"/>
  <c r="AU287" s="1"/>
  <c r="AT291"/>
  <c r="AT290" s="1"/>
  <c r="AT289" s="1"/>
  <c r="AT288" s="1"/>
  <c r="AT287" s="1"/>
  <c r="AS291"/>
  <c r="AS290"/>
  <c r="AS289" s="1"/>
  <c r="AS288" s="1"/>
  <c r="AS287" s="1"/>
  <c r="AV282"/>
  <c r="AV281" s="1"/>
  <c r="AU282"/>
  <c r="AT282"/>
  <c r="AS282"/>
  <c r="AS281" s="1"/>
  <c r="AU281"/>
  <c r="AT281"/>
  <c r="AV279"/>
  <c r="AV278" s="1"/>
  <c r="AU279"/>
  <c r="AU278" s="1"/>
  <c r="AT279"/>
  <c r="AT278" s="1"/>
  <c r="AS279"/>
  <c r="AS278" s="1"/>
  <c r="AV276"/>
  <c r="AU276"/>
  <c r="AT276"/>
  <c r="AT275" s="1"/>
  <c r="AS276"/>
  <c r="AS275" s="1"/>
  <c r="AV275"/>
  <c r="AU275"/>
  <c r="AV272"/>
  <c r="AU272"/>
  <c r="AU271" s="1"/>
  <c r="AT272"/>
  <c r="AT271" s="1"/>
  <c r="AS272"/>
  <c r="AS271" s="1"/>
  <c r="AV271"/>
  <c r="AV269"/>
  <c r="AV268" s="1"/>
  <c r="AV267" s="1"/>
  <c r="AU269"/>
  <c r="AU268" s="1"/>
  <c r="AT269"/>
  <c r="AS269"/>
  <c r="AT268"/>
  <c r="AT267" s="1"/>
  <c r="AS268"/>
  <c r="AV263"/>
  <c r="AU263"/>
  <c r="AT263"/>
  <c r="AT262" s="1"/>
  <c r="AS263"/>
  <c r="AS262" s="1"/>
  <c r="AV262"/>
  <c r="AU262"/>
  <c r="AV260"/>
  <c r="AU260"/>
  <c r="AU259" s="1"/>
  <c r="AT260"/>
  <c r="AS260"/>
  <c r="AS259" s="1"/>
  <c r="AV259"/>
  <c r="AT259"/>
  <c r="AV257"/>
  <c r="AU257"/>
  <c r="AU256" s="1"/>
  <c r="AU255" s="1"/>
  <c r="AT257"/>
  <c r="AT256" s="1"/>
  <c r="AT255" s="1"/>
  <c r="AS257"/>
  <c r="AS256" s="1"/>
  <c r="AS255" s="1"/>
  <c r="AV256"/>
  <c r="AV255"/>
  <c r="AV253"/>
  <c r="AU253"/>
  <c r="AT253"/>
  <c r="AT252" s="1"/>
  <c r="AS253"/>
  <c r="AS252" s="1"/>
  <c r="AV252"/>
  <c r="AU252"/>
  <c r="AV250"/>
  <c r="AV249" s="1"/>
  <c r="AU250"/>
  <c r="AU249" s="1"/>
  <c r="AT250"/>
  <c r="AS250"/>
  <c r="AT249"/>
  <c r="AS249"/>
  <c r="AV247"/>
  <c r="AU247"/>
  <c r="AT247"/>
  <c r="AT246" s="1"/>
  <c r="AS247"/>
  <c r="AS246" s="1"/>
  <c r="AV246"/>
  <c r="AU246"/>
  <c r="AV243"/>
  <c r="AU243"/>
  <c r="AT243"/>
  <c r="AT242" s="1"/>
  <c r="AS243"/>
  <c r="AS242" s="1"/>
  <c r="AV242"/>
  <c r="AU242"/>
  <c r="AV240"/>
  <c r="AV239" s="1"/>
  <c r="AV238" s="1"/>
  <c r="AV237" s="1"/>
  <c r="AU240"/>
  <c r="AU239" s="1"/>
  <c r="AU238" s="1"/>
  <c r="AU237" s="1"/>
  <c r="AT240"/>
  <c r="AS240"/>
  <c r="AT239"/>
  <c r="AT238" s="1"/>
  <c r="AT237" s="1"/>
  <c r="AS239"/>
  <c r="AS238" s="1"/>
  <c r="AS237" s="1"/>
  <c r="AV226"/>
  <c r="AV225" s="1"/>
  <c r="AV224" s="1"/>
  <c r="AV223" s="1"/>
  <c r="AV222" s="1"/>
  <c r="AU226"/>
  <c r="AU225" s="1"/>
  <c r="AU224" s="1"/>
  <c r="AU223" s="1"/>
  <c r="AU222" s="1"/>
  <c r="AT226"/>
  <c r="AT225" s="1"/>
  <c r="AT224" s="1"/>
  <c r="AT223" s="1"/>
  <c r="AT222" s="1"/>
  <c r="AS226"/>
  <c r="AS225" s="1"/>
  <c r="AS224" s="1"/>
  <c r="AS223" s="1"/>
  <c r="AS222" s="1"/>
  <c r="AV219"/>
  <c r="AV218" s="1"/>
  <c r="AV217" s="1"/>
  <c r="AV216" s="1"/>
  <c r="AV215" s="1"/>
  <c r="AU219"/>
  <c r="AU218" s="1"/>
  <c r="AU217" s="1"/>
  <c r="AU216" s="1"/>
  <c r="AU215" s="1"/>
  <c r="AT219"/>
  <c r="AS219"/>
  <c r="AT218"/>
  <c r="AT217" s="1"/>
  <c r="AT216" s="1"/>
  <c r="AT215" s="1"/>
  <c r="AS218"/>
  <c r="AS217" s="1"/>
  <c r="AS216" s="1"/>
  <c r="AS215" s="1"/>
  <c r="AV212"/>
  <c r="AV211" s="1"/>
  <c r="AV210" s="1"/>
  <c r="AV209" s="1"/>
  <c r="AV208" s="1"/>
  <c r="AU212"/>
  <c r="AU211" s="1"/>
  <c r="AU210" s="1"/>
  <c r="AU209" s="1"/>
  <c r="AU208" s="1"/>
  <c r="AT212"/>
  <c r="AT211" s="1"/>
  <c r="AT210" s="1"/>
  <c r="AT209" s="1"/>
  <c r="AT208" s="1"/>
  <c r="AS212"/>
  <c r="AS211" s="1"/>
  <c r="AS210" s="1"/>
  <c r="AS209" s="1"/>
  <c r="AS208" s="1"/>
  <c r="AV205"/>
  <c r="AU205"/>
  <c r="AU204" s="1"/>
  <c r="AU203" s="1"/>
  <c r="AU202" s="1"/>
  <c r="AU201" s="1"/>
  <c r="AT205"/>
  <c r="AS205"/>
  <c r="AV204"/>
  <c r="AV203" s="1"/>
  <c r="AV202" s="1"/>
  <c r="AV201" s="1"/>
  <c r="AT204"/>
  <c r="AT203" s="1"/>
  <c r="AT202" s="1"/>
  <c r="AT201" s="1"/>
  <c r="AS204"/>
  <c r="AS203" s="1"/>
  <c r="AS202" s="1"/>
  <c r="AS201" s="1"/>
  <c r="AV197"/>
  <c r="AV196" s="1"/>
  <c r="AV195" s="1"/>
  <c r="AV194" s="1"/>
  <c r="AU197"/>
  <c r="AU196" s="1"/>
  <c r="AU195" s="1"/>
  <c r="AU194" s="1"/>
  <c r="AT197"/>
  <c r="AT196" s="1"/>
  <c r="AT195" s="1"/>
  <c r="AT194" s="1"/>
  <c r="AS197"/>
  <c r="AS196"/>
  <c r="AS195" s="1"/>
  <c r="AS194" s="1"/>
  <c r="AV192"/>
  <c r="AU192"/>
  <c r="AU191" s="1"/>
  <c r="AT192"/>
  <c r="AT191" s="1"/>
  <c r="AS192"/>
  <c r="AS191" s="1"/>
  <c r="AV191"/>
  <c r="AV189"/>
  <c r="AU189"/>
  <c r="AT189"/>
  <c r="AS189"/>
  <c r="AV187"/>
  <c r="AV186" s="1"/>
  <c r="AV185" s="1"/>
  <c r="AV184" s="1"/>
  <c r="AV183" s="1"/>
  <c r="AU187"/>
  <c r="AU186" s="1"/>
  <c r="AU185" s="1"/>
  <c r="AU184" s="1"/>
  <c r="AT187"/>
  <c r="AT186" s="1"/>
  <c r="AS187"/>
  <c r="AS186"/>
  <c r="AV178"/>
  <c r="AU178"/>
  <c r="AT178"/>
  <c r="AT177" s="1"/>
  <c r="AT176" s="1"/>
  <c r="AS178"/>
  <c r="AV177"/>
  <c r="AV176" s="1"/>
  <c r="AU177"/>
  <c r="AU176" s="1"/>
  <c r="AS177"/>
  <c r="AS176" s="1"/>
  <c r="AV174"/>
  <c r="AU174"/>
  <c r="AT174"/>
  <c r="AS174"/>
  <c r="AV173"/>
  <c r="AV172" s="1"/>
  <c r="AV171" s="1"/>
  <c r="AU173"/>
  <c r="AT173"/>
  <c r="AS173"/>
  <c r="AV163"/>
  <c r="AU163"/>
  <c r="AT163"/>
  <c r="AS163"/>
  <c r="AV161"/>
  <c r="AU161"/>
  <c r="AT161"/>
  <c r="AS161"/>
  <c r="AV160"/>
  <c r="AV159" s="1"/>
  <c r="AV158" s="1"/>
  <c r="AV157" s="1"/>
  <c r="AV154"/>
  <c r="AU154"/>
  <c r="AT154"/>
  <c r="AS154"/>
  <c r="AV153"/>
  <c r="AU153"/>
  <c r="AT153"/>
  <c r="AS153"/>
  <c r="AV152"/>
  <c r="AU152"/>
  <c r="AT152"/>
  <c r="AS152"/>
  <c r="AV151"/>
  <c r="AU151"/>
  <c r="AT151"/>
  <c r="AS151"/>
  <c r="AV150"/>
  <c r="AU150"/>
  <c r="AT150"/>
  <c r="AS150"/>
  <c r="AV147"/>
  <c r="AU147"/>
  <c r="AT147"/>
  <c r="AS147"/>
  <c r="AV145"/>
  <c r="AU145"/>
  <c r="AT145"/>
  <c r="AS145"/>
  <c r="AV143"/>
  <c r="AU143"/>
  <c r="AT143"/>
  <c r="AS143"/>
  <c r="AV142"/>
  <c r="AV141" s="1"/>
  <c r="AV134"/>
  <c r="AV133" s="1"/>
  <c r="AV132" s="1"/>
  <c r="AV131" s="1"/>
  <c r="AU134"/>
  <c r="AU133" s="1"/>
  <c r="AU132" s="1"/>
  <c r="AU131" s="1"/>
  <c r="AT134"/>
  <c r="AT133" s="1"/>
  <c r="AT132" s="1"/>
  <c r="AT131" s="1"/>
  <c r="AS134"/>
  <c r="AS133" s="1"/>
  <c r="AS132" s="1"/>
  <c r="AS131" s="1"/>
  <c r="AV125"/>
  <c r="AU125"/>
  <c r="AU124" s="1"/>
  <c r="AU123" s="1"/>
  <c r="AU122" s="1"/>
  <c r="AU121" s="1"/>
  <c r="AT125"/>
  <c r="AT124" s="1"/>
  <c r="AT123" s="1"/>
  <c r="AT122" s="1"/>
  <c r="AT121" s="1"/>
  <c r="AS125"/>
  <c r="AV124"/>
  <c r="AV123" s="1"/>
  <c r="AV122" s="1"/>
  <c r="AV121" s="1"/>
  <c r="AS124"/>
  <c r="AS123" s="1"/>
  <c r="AS122" s="1"/>
  <c r="AS121" s="1"/>
  <c r="AV117"/>
  <c r="AV116" s="1"/>
  <c r="AV115" s="1"/>
  <c r="AU117"/>
  <c r="AU116" s="1"/>
  <c r="AU115" s="1"/>
  <c r="AT117"/>
  <c r="AS117"/>
  <c r="AS116" s="1"/>
  <c r="AS115" s="1"/>
  <c r="AT116"/>
  <c r="AT115" s="1"/>
  <c r="AV113"/>
  <c r="AV112" s="1"/>
  <c r="AU113"/>
  <c r="AU112" s="1"/>
  <c r="AT113"/>
  <c r="AT112" s="1"/>
  <c r="AS113"/>
  <c r="AS112" s="1"/>
  <c r="AV110"/>
  <c r="AU110"/>
  <c r="AT110"/>
  <c r="AT109" s="1"/>
  <c r="AS110"/>
  <c r="AS109" s="1"/>
  <c r="AV109"/>
  <c r="AU109"/>
  <c r="AV107"/>
  <c r="AV106" s="1"/>
  <c r="AU107"/>
  <c r="AU106" s="1"/>
  <c r="AT107"/>
  <c r="AS107"/>
  <c r="AS106" s="1"/>
  <c r="AT106"/>
  <c r="AV102"/>
  <c r="AV101" s="1"/>
  <c r="AU102"/>
  <c r="AU101" s="1"/>
  <c r="AT102"/>
  <c r="AT101" s="1"/>
  <c r="AS102"/>
  <c r="AS101" s="1"/>
  <c r="AV99"/>
  <c r="AV98" s="1"/>
  <c r="AU99"/>
  <c r="AU98" s="1"/>
  <c r="AT99"/>
  <c r="AT98" s="1"/>
  <c r="AS99"/>
  <c r="AS98" s="1"/>
  <c r="AV96"/>
  <c r="AU96"/>
  <c r="AT96"/>
  <c r="AT95" s="1"/>
  <c r="AS96"/>
  <c r="AS95" s="1"/>
  <c r="AV95"/>
  <c r="AU95"/>
  <c r="AV93"/>
  <c r="AV92" s="1"/>
  <c r="AU93"/>
  <c r="AU92" s="1"/>
  <c r="AT93"/>
  <c r="AS93"/>
  <c r="AT92"/>
  <c r="AS92"/>
  <c r="AV90"/>
  <c r="AU90"/>
  <c r="AT90"/>
  <c r="AT89" s="1"/>
  <c r="AS90"/>
  <c r="AS89" s="1"/>
  <c r="AV89"/>
  <c r="AU89"/>
  <c r="AV86"/>
  <c r="AU86"/>
  <c r="AT86"/>
  <c r="AS86"/>
  <c r="AV84"/>
  <c r="AU84"/>
  <c r="AT84"/>
  <c r="AS84"/>
  <c r="AV82"/>
  <c r="AU82"/>
  <c r="AT82"/>
  <c r="AS82"/>
  <c r="AV80"/>
  <c r="AU80"/>
  <c r="AT80"/>
  <c r="AS80"/>
  <c r="AS79" s="1"/>
  <c r="AS78" s="1"/>
  <c r="AV73"/>
  <c r="AU73"/>
  <c r="AU72" s="1"/>
  <c r="AU71" s="1"/>
  <c r="AU70" s="1"/>
  <c r="AU69" s="1"/>
  <c r="AT73"/>
  <c r="AT72" s="1"/>
  <c r="AT71" s="1"/>
  <c r="AT70" s="1"/>
  <c r="AT69" s="1"/>
  <c r="AS73"/>
  <c r="AS72" s="1"/>
  <c r="AS71" s="1"/>
  <c r="AS70" s="1"/>
  <c r="AS69" s="1"/>
  <c r="AV72"/>
  <c r="AV71" s="1"/>
  <c r="AV70" s="1"/>
  <c r="AV69" s="1"/>
  <c r="AV64"/>
  <c r="AV63" s="1"/>
  <c r="AU64"/>
  <c r="AU63" s="1"/>
  <c r="AT64"/>
  <c r="AT63" s="1"/>
  <c r="AS64"/>
  <c r="AS63"/>
  <c r="AV61"/>
  <c r="AU61"/>
  <c r="AT61"/>
  <c r="AS61"/>
  <c r="AV59"/>
  <c r="AU59"/>
  <c r="AT59"/>
  <c r="AS59"/>
  <c r="AV57"/>
  <c r="AU57"/>
  <c r="AT57"/>
  <c r="AS57"/>
  <c r="AS56" s="1"/>
  <c r="AS55" s="1"/>
  <c r="AS54" s="1"/>
  <c r="AV52"/>
  <c r="AV51" s="1"/>
  <c r="AV50" s="1"/>
  <c r="AV49" s="1"/>
  <c r="AV48" s="1"/>
  <c r="AU52"/>
  <c r="AU51" s="1"/>
  <c r="AU50" s="1"/>
  <c r="AU49" s="1"/>
  <c r="AU48" s="1"/>
  <c r="AT52"/>
  <c r="AS52"/>
  <c r="AT51"/>
  <c r="AT50" s="1"/>
  <c r="AT49" s="1"/>
  <c r="AT48" s="1"/>
  <c r="AS51"/>
  <c r="AS50" s="1"/>
  <c r="AS49" s="1"/>
  <c r="AS48" s="1"/>
  <c r="AV43"/>
  <c r="AU43"/>
  <c r="AT43"/>
  <c r="AS43"/>
  <c r="AV41"/>
  <c r="AU41"/>
  <c r="AT41"/>
  <c r="AS41"/>
  <c r="AV39"/>
  <c r="AU39"/>
  <c r="AT39"/>
  <c r="AS39"/>
  <c r="AV38"/>
  <c r="AV37" s="1"/>
  <c r="AV36" s="1"/>
  <c r="AV35" s="1"/>
  <c r="AV31"/>
  <c r="AU31"/>
  <c r="AT31"/>
  <c r="AS31"/>
  <c r="AV29"/>
  <c r="AU29"/>
  <c r="AT29"/>
  <c r="AS29"/>
  <c r="AV27"/>
  <c r="AU27"/>
  <c r="AT27"/>
  <c r="AS27"/>
  <c r="AV25"/>
  <c r="AU25"/>
  <c r="AT25"/>
  <c r="AS25"/>
  <c r="AS24" s="1"/>
  <c r="AV22"/>
  <c r="AV21" s="1"/>
  <c r="AU22"/>
  <c r="AU21" s="1"/>
  <c r="AT22"/>
  <c r="AT21" s="1"/>
  <c r="AS22"/>
  <c r="AS21" s="1"/>
  <c r="AV19"/>
  <c r="AU19"/>
  <c r="AU18" s="1"/>
  <c r="AT19"/>
  <c r="AT18" s="1"/>
  <c r="AS19"/>
  <c r="AV18"/>
  <c r="AS18"/>
  <c r="AP1639"/>
  <c r="AO1639"/>
  <c r="AN1639"/>
  <c r="AN1638" s="1"/>
  <c r="AN1637" s="1"/>
  <c r="AN1636" s="1"/>
  <c r="AM1639"/>
  <c r="AM1638" s="1"/>
  <c r="AM1637" s="1"/>
  <c r="AM1636" s="1"/>
  <c r="AP1638"/>
  <c r="AP1637" s="1"/>
  <c r="AP1636" s="1"/>
  <c r="AO1638"/>
  <c r="AO1637" s="1"/>
  <c r="AO1636" s="1"/>
  <c r="AP1634"/>
  <c r="AP1633" s="1"/>
  <c r="AP1632" s="1"/>
  <c r="AP1631" s="1"/>
  <c r="AO1634"/>
  <c r="AO1633" s="1"/>
  <c r="AO1632" s="1"/>
  <c r="AO1631" s="1"/>
  <c r="AN1634"/>
  <c r="AM1634"/>
  <c r="AM1633" s="1"/>
  <c r="AM1632" s="1"/>
  <c r="AM1631" s="1"/>
  <c r="AN1633"/>
  <c r="AN1632" s="1"/>
  <c r="AN1631" s="1"/>
  <c r="AP1625"/>
  <c r="AO1625"/>
  <c r="AN1625"/>
  <c r="AN1624" s="1"/>
  <c r="AM1625"/>
  <c r="AM1624" s="1"/>
  <c r="AP1624"/>
  <c r="AO1624"/>
  <c r="AP1622"/>
  <c r="AP1621" s="1"/>
  <c r="AO1622"/>
  <c r="AO1621" s="1"/>
  <c r="AN1622"/>
  <c r="AN1621" s="1"/>
  <c r="AM1622"/>
  <c r="AM1621"/>
  <c r="AP1619"/>
  <c r="AO1619"/>
  <c r="AN1619"/>
  <c r="AN1618" s="1"/>
  <c r="AM1619"/>
  <c r="AM1618" s="1"/>
  <c r="AP1618"/>
  <c r="AO1618"/>
  <c r="AP1616"/>
  <c r="AP1615" s="1"/>
  <c r="AO1616"/>
  <c r="AO1615" s="1"/>
  <c r="AN1616"/>
  <c r="AN1615" s="1"/>
  <c r="AM1616"/>
  <c r="AM1615" s="1"/>
  <c r="AP1613"/>
  <c r="AO1613"/>
  <c r="AN1613"/>
  <c r="AN1612" s="1"/>
  <c r="AM1613"/>
  <c r="AM1612" s="1"/>
  <c r="AP1612"/>
  <c r="AO1612"/>
  <c r="AP1609"/>
  <c r="AO1609"/>
  <c r="AN1609"/>
  <c r="AN1608" s="1"/>
  <c r="AN1607" s="1"/>
  <c r="AM1609"/>
  <c r="AM1608" s="1"/>
  <c r="AM1607" s="1"/>
  <c r="AP1608"/>
  <c r="AP1607" s="1"/>
  <c r="AO1608"/>
  <c r="AO1607" s="1"/>
  <c r="AP1602"/>
  <c r="AO1602"/>
  <c r="AN1602"/>
  <c r="AN1601" s="1"/>
  <c r="AN1600" s="1"/>
  <c r="AN1599" s="1"/>
  <c r="AM1602"/>
  <c r="AM1601" s="1"/>
  <c r="AM1600" s="1"/>
  <c r="AM1599" s="1"/>
  <c r="AP1601"/>
  <c r="AP1600" s="1"/>
  <c r="AP1599" s="1"/>
  <c r="AO1601"/>
  <c r="AO1600" s="1"/>
  <c r="AO1599" s="1"/>
  <c r="AP1597"/>
  <c r="AO1597"/>
  <c r="AN1597"/>
  <c r="AM1597"/>
  <c r="AP1595"/>
  <c r="AP1594" s="1"/>
  <c r="AO1595"/>
  <c r="AN1595"/>
  <c r="AM1595"/>
  <c r="AM1594" s="1"/>
  <c r="AN1594"/>
  <c r="AP1592"/>
  <c r="AO1592"/>
  <c r="AN1592"/>
  <c r="AM1592"/>
  <c r="AP1590"/>
  <c r="AO1590"/>
  <c r="AN1590"/>
  <c r="AM1590"/>
  <c r="AP1588"/>
  <c r="AO1588"/>
  <c r="AN1588"/>
  <c r="AN1587" s="1"/>
  <c r="AN1586" s="1"/>
  <c r="AN1585" s="1"/>
  <c r="AN1584" s="1"/>
  <c r="AM1588"/>
  <c r="AM1587" s="1"/>
  <c r="AM1586" s="1"/>
  <c r="AP1587"/>
  <c r="AP1586" s="1"/>
  <c r="AO1587"/>
  <c r="AO1586" s="1"/>
  <c r="AP1579"/>
  <c r="AP1578" s="1"/>
  <c r="AP1577" s="1"/>
  <c r="AP1576" s="1"/>
  <c r="AP1575" s="1"/>
  <c r="AO1579"/>
  <c r="AO1578" s="1"/>
  <c r="AO1577" s="1"/>
  <c r="AO1576" s="1"/>
  <c r="AO1575" s="1"/>
  <c r="AN1579"/>
  <c r="AN1578" s="1"/>
  <c r="AN1577" s="1"/>
  <c r="AN1576" s="1"/>
  <c r="AN1575" s="1"/>
  <c r="AM1579"/>
  <c r="AM1578"/>
  <c r="AM1577" s="1"/>
  <c r="AM1576" s="1"/>
  <c r="AM1575" s="1"/>
  <c r="AP1572"/>
  <c r="AP1571" s="1"/>
  <c r="AP1570" s="1"/>
  <c r="AP1569" s="1"/>
  <c r="AP1568" s="1"/>
  <c r="AO1572"/>
  <c r="AO1571" s="1"/>
  <c r="AO1570" s="1"/>
  <c r="AO1569" s="1"/>
  <c r="AO1568" s="1"/>
  <c r="AN1572"/>
  <c r="AN1571" s="1"/>
  <c r="AN1570" s="1"/>
  <c r="AN1569" s="1"/>
  <c r="AN1568" s="1"/>
  <c r="AM1572"/>
  <c r="AM1571" s="1"/>
  <c r="AM1570" s="1"/>
  <c r="AM1569" s="1"/>
  <c r="AM1568" s="1"/>
  <c r="AP1565"/>
  <c r="AP1564" s="1"/>
  <c r="AP1563" s="1"/>
  <c r="AO1565"/>
  <c r="AO1564" s="1"/>
  <c r="AO1563" s="1"/>
  <c r="AN1565"/>
  <c r="AN1564" s="1"/>
  <c r="AN1563" s="1"/>
  <c r="AM1565"/>
  <c r="AM1564" s="1"/>
  <c r="AM1563" s="1"/>
  <c r="AP1557"/>
  <c r="AP1556" s="1"/>
  <c r="AP1555" s="1"/>
  <c r="AP1554" s="1"/>
  <c r="AO1557"/>
  <c r="AO1556" s="1"/>
  <c r="AO1555" s="1"/>
  <c r="AO1554" s="1"/>
  <c r="AN1557"/>
  <c r="AN1556" s="1"/>
  <c r="AN1555" s="1"/>
  <c r="AN1554" s="1"/>
  <c r="AM1557"/>
  <c r="AM1556"/>
  <c r="AM1555" s="1"/>
  <c r="AM1554" s="1"/>
  <c r="AP1552"/>
  <c r="AO1552"/>
  <c r="AN1552"/>
  <c r="AM1552"/>
  <c r="AP1550"/>
  <c r="AO1550"/>
  <c r="AN1550"/>
  <c r="AN1549" s="1"/>
  <c r="AM1550"/>
  <c r="AM1549" s="1"/>
  <c r="AP1549"/>
  <c r="AO1549"/>
  <c r="AP1547"/>
  <c r="AO1547"/>
  <c r="AN1547"/>
  <c r="AM1547"/>
  <c r="AP1545"/>
  <c r="AO1545"/>
  <c r="AN1545"/>
  <c r="AM1545"/>
  <c r="AP1543"/>
  <c r="AP1542" s="1"/>
  <c r="AO1543"/>
  <c r="AN1543"/>
  <c r="AN1542" s="1"/>
  <c r="AM1543"/>
  <c r="AM1542" s="1"/>
  <c r="AP1540"/>
  <c r="AO1540"/>
  <c r="AN1540"/>
  <c r="AM1540"/>
  <c r="AP1538"/>
  <c r="AO1538"/>
  <c r="AN1538"/>
  <c r="AM1538"/>
  <c r="AP1536"/>
  <c r="AO1536"/>
  <c r="AN1536"/>
  <c r="AN1535" s="1"/>
  <c r="AM1536"/>
  <c r="AM1535" s="1"/>
  <c r="AP1535"/>
  <c r="AO1535"/>
  <c r="AP1533"/>
  <c r="AP1532" s="1"/>
  <c r="AO1533"/>
  <c r="AO1532" s="1"/>
  <c r="AN1533"/>
  <c r="AN1532" s="1"/>
  <c r="AM1533"/>
  <c r="AM1532"/>
  <c r="AP1530"/>
  <c r="AO1530"/>
  <c r="AN1530"/>
  <c r="AM1530"/>
  <c r="AP1528"/>
  <c r="AO1528"/>
  <c r="AN1528"/>
  <c r="AN1527" s="1"/>
  <c r="AM1528"/>
  <c r="AM1527" s="1"/>
  <c r="AP1527"/>
  <c r="AO1527"/>
  <c r="AP1525"/>
  <c r="AO1525"/>
  <c r="AN1525"/>
  <c r="AM1525"/>
  <c r="AP1523"/>
  <c r="AO1523"/>
  <c r="AO1522" s="1"/>
  <c r="AN1523"/>
  <c r="AN1522" s="1"/>
  <c r="AM1523"/>
  <c r="AM1522"/>
  <c r="AP1520"/>
  <c r="AO1520"/>
  <c r="AN1520"/>
  <c r="AN1519" s="1"/>
  <c r="AM1520"/>
  <c r="AM1519" s="1"/>
  <c r="AP1519"/>
  <c r="AO1519"/>
  <c r="AP1516"/>
  <c r="AO1516"/>
  <c r="AN1516"/>
  <c r="AM1516"/>
  <c r="AP1514"/>
  <c r="AO1514"/>
  <c r="AN1514"/>
  <c r="AM1514"/>
  <c r="AP1512"/>
  <c r="AO1512"/>
  <c r="AN1512"/>
  <c r="AN1511" s="1"/>
  <c r="AM1512"/>
  <c r="AM1511" s="1"/>
  <c r="AP1511"/>
  <c r="AO1511"/>
  <c r="AP1509"/>
  <c r="AO1509"/>
  <c r="AN1509"/>
  <c r="AM1509"/>
  <c r="AP1507"/>
  <c r="AO1507"/>
  <c r="AN1507"/>
  <c r="AM1507"/>
  <c r="AP1505"/>
  <c r="AO1505"/>
  <c r="AO1504" s="1"/>
  <c r="AO1503" s="1"/>
  <c r="AN1505"/>
  <c r="AN1504" s="1"/>
  <c r="AM1505"/>
  <c r="AM1504"/>
  <c r="AP1501"/>
  <c r="AO1501"/>
  <c r="AN1501"/>
  <c r="AM1501"/>
  <c r="AP1499"/>
  <c r="AO1499"/>
  <c r="AN1499"/>
  <c r="AM1499"/>
  <c r="AP1497"/>
  <c r="AO1497"/>
  <c r="AO1496" s="1"/>
  <c r="AO1495" s="1"/>
  <c r="AN1497"/>
  <c r="AN1496" s="1"/>
  <c r="AN1495" s="1"/>
  <c r="AM1497"/>
  <c r="AM1496"/>
  <c r="AM1495" s="1"/>
  <c r="AP1492"/>
  <c r="AO1492"/>
  <c r="AN1492"/>
  <c r="AN1491" s="1"/>
  <c r="AN1490" s="1"/>
  <c r="AN1489" s="1"/>
  <c r="AM1492"/>
  <c r="AM1491" s="1"/>
  <c r="AM1490" s="1"/>
  <c r="AM1489" s="1"/>
  <c r="AP1491"/>
  <c r="AP1490" s="1"/>
  <c r="AP1489" s="1"/>
  <c r="AO1491"/>
  <c r="AO1490" s="1"/>
  <c r="AO1489" s="1"/>
  <c r="AP1487"/>
  <c r="AP1486" s="1"/>
  <c r="AP1485" s="1"/>
  <c r="AP1484" s="1"/>
  <c r="AO1487"/>
  <c r="AO1486" s="1"/>
  <c r="AO1485" s="1"/>
  <c r="AO1484" s="1"/>
  <c r="AN1487"/>
  <c r="AM1487"/>
  <c r="AM1486" s="1"/>
  <c r="AM1485" s="1"/>
  <c r="AM1484" s="1"/>
  <c r="AN1486"/>
  <c r="AN1485" s="1"/>
  <c r="AN1484" s="1"/>
  <c r="AP1480"/>
  <c r="AP1479" s="1"/>
  <c r="AO1480"/>
  <c r="AO1479" s="1"/>
  <c r="AN1480"/>
  <c r="AM1480"/>
  <c r="AM1479" s="1"/>
  <c r="AN1479"/>
  <c r="AP1471"/>
  <c r="AO1471"/>
  <c r="AN1471"/>
  <c r="AN1470" s="1"/>
  <c r="AM1471"/>
  <c r="AM1470" s="1"/>
  <c r="AP1470"/>
  <c r="AO1470"/>
  <c r="AP1468"/>
  <c r="AP1467" s="1"/>
  <c r="AO1468"/>
  <c r="AO1467" s="1"/>
  <c r="AO1466" s="1"/>
  <c r="AN1468"/>
  <c r="AN1467" s="1"/>
  <c r="AM1468"/>
  <c r="AM1467"/>
  <c r="AP1464"/>
  <c r="AP1463" s="1"/>
  <c r="AP1462" s="1"/>
  <c r="AO1464"/>
  <c r="AO1463" s="1"/>
  <c r="AO1462" s="1"/>
  <c r="AN1464"/>
  <c r="AN1463" s="1"/>
  <c r="AN1462" s="1"/>
  <c r="AM1464"/>
  <c r="AM1463"/>
  <c r="AM1462" s="1"/>
  <c r="AP1455"/>
  <c r="AO1455"/>
  <c r="AN1455"/>
  <c r="AN1454" s="1"/>
  <c r="AN1453" s="1"/>
  <c r="AN1452" s="1"/>
  <c r="AN1451" s="1"/>
  <c r="AM1455"/>
  <c r="AM1454" s="1"/>
  <c r="AM1453" s="1"/>
  <c r="AM1452" s="1"/>
  <c r="AM1451" s="1"/>
  <c r="AP1454"/>
  <c r="AP1453" s="1"/>
  <c r="AP1452" s="1"/>
  <c r="AP1451" s="1"/>
  <c r="AO1454"/>
  <c r="AO1453" s="1"/>
  <c r="AO1452" s="1"/>
  <c r="AO1451" s="1"/>
  <c r="AP1448"/>
  <c r="AO1448"/>
  <c r="AN1448"/>
  <c r="AN1447" s="1"/>
  <c r="AM1448"/>
  <c r="AM1447" s="1"/>
  <c r="AP1447"/>
  <c r="AO1447"/>
  <c r="AP1445"/>
  <c r="AP1444" s="1"/>
  <c r="AO1445"/>
  <c r="AO1444" s="1"/>
  <c r="AN1445"/>
  <c r="AM1445"/>
  <c r="AM1444" s="1"/>
  <c r="AN1444"/>
  <c r="AP1442"/>
  <c r="AO1442"/>
  <c r="AN1442"/>
  <c r="AN1441" s="1"/>
  <c r="AM1442"/>
  <c r="AM1441" s="1"/>
  <c r="AP1441"/>
  <c r="AO1441"/>
  <c r="AP1439"/>
  <c r="AP1438" s="1"/>
  <c r="AO1439"/>
  <c r="AO1438" s="1"/>
  <c r="AN1439"/>
  <c r="AN1438" s="1"/>
  <c r="AM1439"/>
  <c r="AM1438"/>
  <c r="AP1436"/>
  <c r="AO1436"/>
  <c r="AN1436"/>
  <c r="AN1435" s="1"/>
  <c r="AM1436"/>
  <c r="AM1435" s="1"/>
  <c r="AP1435"/>
  <c r="AO1435"/>
  <c r="AP1433"/>
  <c r="AP1432" s="1"/>
  <c r="AO1433"/>
  <c r="AO1432" s="1"/>
  <c r="AN1433"/>
  <c r="AN1432" s="1"/>
  <c r="AM1433"/>
  <c r="AM1432" s="1"/>
  <c r="AP1430"/>
  <c r="AO1430"/>
  <c r="AN1430"/>
  <c r="AN1429" s="1"/>
  <c r="AM1430"/>
  <c r="AM1429" s="1"/>
  <c r="AP1429"/>
  <c r="AO1429"/>
  <c r="AP1427"/>
  <c r="AP1426" s="1"/>
  <c r="AO1427"/>
  <c r="AO1426" s="1"/>
  <c r="AN1427"/>
  <c r="AN1426" s="1"/>
  <c r="AM1427"/>
  <c r="AM1426"/>
  <c r="AP1424"/>
  <c r="AO1424"/>
  <c r="AN1424"/>
  <c r="AN1423" s="1"/>
  <c r="AM1424"/>
  <c r="AM1423" s="1"/>
  <c r="AP1423"/>
  <c r="AO1423"/>
  <c r="AP1421"/>
  <c r="AP1420" s="1"/>
  <c r="AO1421"/>
  <c r="AO1420" s="1"/>
  <c r="AN1421"/>
  <c r="AM1421"/>
  <c r="AM1420" s="1"/>
  <c r="AN1420"/>
  <c r="AP1418"/>
  <c r="AO1418"/>
  <c r="AN1418"/>
  <c r="AN1417" s="1"/>
  <c r="AM1418"/>
  <c r="AM1417" s="1"/>
  <c r="AP1417"/>
  <c r="AO1417"/>
  <c r="AP1415"/>
  <c r="AP1414" s="1"/>
  <c r="AO1415"/>
  <c r="AO1414" s="1"/>
  <c r="AN1415"/>
  <c r="AN1414" s="1"/>
  <c r="AM1415"/>
  <c r="AM1414" s="1"/>
  <c r="AP1412"/>
  <c r="AO1412"/>
  <c r="AN1412"/>
  <c r="AN1411" s="1"/>
  <c r="AM1412"/>
  <c r="AM1411" s="1"/>
  <c r="AP1411"/>
  <c r="AO1411"/>
  <c r="AP1409"/>
  <c r="AP1408" s="1"/>
  <c r="AO1409"/>
  <c r="AO1408" s="1"/>
  <c r="AN1409"/>
  <c r="AN1408" s="1"/>
  <c r="AM1409"/>
  <c r="AM1408"/>
  <c r="AP1406"/>
  <c r="AO1406"/>
  <c r="AN1406"/>
  <c r="AN1405" s="1"/>
  <c r="AM1406"/>
  <c r="AM1405" s="1"/>
  <c r="AP1405"/>
  <c r="AO1405"/>
  <c r="AP1403"/>
  <c r="AP1402" s="1"/>
  <c r="AO1403"/>
  <c r="AO1402" s="1"/>
  <c r="AN1403"/>
  <c r="AN1402" s="1"/>
  <c r="AM1403"/>
  <c r="AM1402" s="1"/>
  <c r="AP1400"/>
  <c r="AO1400"/>
  <c r="AN1400"/>
  <c r="AN1399" s="1"/>
  <c r="AM1400"/>
  <c r="AM1399" s="1"/>
  <c r="AP1399"/>
  <c r="AO1399"/>
  <c r="AP1397"/>
  <c r="AP1396" s="1"/>
  <c r="AO1397"/>
  <c r="AO1396" s="1"/>
  <c r="AN1397"/>
  <c r="AM1397"/>
  <c r="AM1396" s="1"/>
  <c r="AN1396"/>
  <c r="AP1394"/>
  <c r="AO1394"/>
  <c r="AN1394"/>
  <c r="AM1394"/>
  <c r="AM1393" s="1"/>
  <c r="AP1393"/>
  <c r="AO1393"/>
  <c r="AN1393"/>
  <c r="AP1391"/>
  <c r="AO1391"/>
  <c r="AO1390" s="1"/>
  <c r="AN1391"/>
  <c r="AN1390" s="1"/>
  <c r="AM1391"/>
  <c r="AP1390"/>
  <c r="AM1390"/>
  <c r="AP1388"/>
  <c r="AO1388"/>
  <c r="AN1388"/>
  <c r="AM1388"/>
  <c r="AM1387" s="1"/>
  <c r="AP1387"/>
  <c r="AO1387"/>
  <c r="AN1387"/>
  <c r="AP1385"/>
  <c r="AO1385"/>
  <c r="AO1384" s="1"/>
  <c r="AN1385"/>
  <c r="AN1384" s="1"/>
  <c r="AM1385"/>
  <c r="AM1384" s="1"/>
  <c r="AP1384"/>
  <c r="AP1382"/>
  <c r="AO1382"/>
  <c r="AN1382"/>
  <c r="AM1382"/>
  <c r="AM1381" s="1"/>
  <c r="AP1381"/>
  <c r="AO1381"/>
  <c r="AN1381"/>
  <c r="AP1379"/>
  <c r="AO1379"/>
  <c r="AO1378" s="1"/>
  <c r="AN1379"/>
  <c r="AN1378" s="1"/>
  <c r="AM1379"/>
  <c r="AP1378"/>
  <c r="AM1378"/>
  <c r="AP1376"/>
  <c r="AO1376"/>
  <c r="AN1376"/>
  <c r="AM1376"/>
  <c r="AM1375" s="1"/>
  <c r="AP1375"/>
  <c r="AO1375"/>
  <c r="AN1375"/>
  <c r="AP1373"/>
  <c r="AP1372" s="1"/>
  <c r="AO1373"/>
  <c r="AO1372" s="1"/>
  <c r="AN1373"/>
  <c r="AN1372" s="1"/>
  <c r="AM1373"/>
  <c r="AM1372" s="1"/>
  <c r="AP1370"/>
  <c r="AO1370"/>
  <c r="AN1370"/>
  <c r="AN1369" s="1"/>
  <c r="AM1370"/>
  <c r="AM1369" s="1"/>
  <c r="AP1369"/>
  <c r="AO1369"/>
  <c r="AP1363"/>
  <c r="AO1363"/>
  <c r="AN1363"/>
  <c r="AM1363"/>
  <c r="AP1361"/>
  <c r="AO1361"/>
  <c r="AN1361"/>
  <c r="AM1361"/>
  <c r="AM1360" s="1"/>
  <c r="AM1359" s="1"/>
  <c r="AM1358" s="1"/>
  <c r="AM1357" s="1"/>
  <c r="AO1360"/>
  <c r="AO1359" s="1"/>
  <c r="AO1358" s="1"/>
  <c r="AO1357" s="1"/>
  <c r="AP1342"/>
  <c r="AP1341" s="1"/>
  <c r="AP1340" s="1"/>
  <c r="AP1339" s="1"/>
  <c r="AP1338" s="1"/>
  <c r="AO1342"/>
  <c r="AN1342"/>
  <c r="AN1341" s="1"/>
  <c r="AN1340" s="1"/>
  <c r="AN1339" s="1"/>
  <c r="AN1338" s="1"/>
  <c r="AM1342"/>
  <c r="AM1341" s="1"/>
  <c r="AM1340" s="1"/>
  <c r="AM1339" s="1"/>
  <c r="AM1338" s="1"/>
  <c r="AO1341"/>
  <c r="AO1340" s="1"/>
  <c r="AO1339" s="1"/>
  <c r="AO1338" s="1"/>
  <c r="AP1331"/>
  <c r="AO1331"/>
  <c r="AN1331"/>
  <c r="AN1330" s="1"/>
  <c r="AN1329" s="1"/>
  <c r="AN1328" s="1"/>
  <c r="AM1331"/>
  <c r="AM1330" s="1"/>
  <c r="AM1329" s="1"/>
  <c r="AM1328" s="1"/>
  <c r="AP1330"/>
  <c r="AP1329" s="1"/>
  <c r="AP1328" s="1"/>
  <c r="AO1330"/>
  <c r="AO1329" s="1"/>
  <c r="AO1328" s="1"/>
  <c r="AP1326"/>
  <c r="AP1325" s="1"/>
  <c r="AO1326"/>
  <c r="AO1325" s="1"/>
  <c r="AN1326"/>
  <c r="AM1326"/>
  <c r="AM1325" s="1"/>
  <c r="AN1325"/>
  <c r="AP1323"/>
  <c r="AO1323"/>
  <c r="AN1323"/>
  <c r="AN1322" s="1"/>
  <c r="AM1323"/>
  <c r="AM1322" s="1"/>
  <c r="AP1322"/>
  <c r="AO1322"/>
  <c r="AP1320"/>
  <c r="AP1319" s="1"/>
  <c r="AO1320"/>
  <c r="AO1319" s="1"/>
  <c r="AN1320"/>
  <c r="AN1319" s="1"/>
  <c r="AM1320"/>
  <c r="AM1319"/>
  <c r="AP1317"/>
  <c r="AO1317"/>
  <c r="AN1317"/>
  <c r="AN1316" s="1"/>
  <c r="AM1317"/>
  <c r="AM1316" s="1"/>
  <c r="AP1316"/>
  <c r="AO1316"/>
  <c r="AO1315" s="1"/>
  <c r="AP1313"/>
  <c r="AO1313"/>
  <c r="AN1313"/>
  <c r="AN1312" s="1"/>
  <c r="AM1313"/>
  <c r="AM1312" s="1"/>
  <c r="AP1312"/>
  <c r="AO1312"/>
  <c r="AP1310"/>
  <c r="AO1310"/>
  <c r="AN1310"/>
  <c r="AM1310"/>
  <c r="AP1308"/>
  <c r="AO1308"/>
  <c r="AO1307" s="1"/>
  <c r="AN1308"/>
  <c r="AN1307" s="1"/>
  <c r="AM1308"/>
  <c r="AM1307" s="1"/>
  <c r="AP1304"/>
  <c r="AP1303" s="1"/>
  <c r="AP1302" s="1"/>
  <c r="AO1304"/>
  <c r="AO1303" s="1"/>
  <c r="AO1302" s="1"/>
  <c r="AN1304"/>
  <c r="AN1303" s="1"/>
  <c r="AN1302" s="1"/>
  <c r="AM1304"/>
  <c r="AM1303"/>
  <c r="AM1302" s="1"/>
  <c r="AP1295"/>
  <c r="AO1295"/>
  <c r="AN1295"/>
  <c r="AN1294" s="1"/>
  <c r="AM1295"/>
  <c r="AM1294" s="1"/>
  <c r="AP1294"/>
  <c r="AO1294"/>
  <c r="AP1292"/>
  <c r="AP1291" s="1"/>
  <c r="AP1290" s="1"/>
  <c r="AO1292"/>
  <c r="AN1292"/>
  <c r="AN1291" s="1"/>
  <c r="AN1290" s="1"/>
  <c r="AM1292"/>
  <c r="AO1291"/>
  <c r="AM1291"/>
  <c r="AM1290" s="1"/>
  <c r="AO1290"/>
  <c r="AO1289" s="1"/>
  <c r="AO1288" s="1"/>
  <c r="AP1285"/>
  <c r="AP1284" s="1"/>
  <c r="AP1283" s="1"/>
  <c r="AP1282" s="1"/>
  <c r="AP1281" s="1"/>
  <c r="AO1285"/>
  <c r="AO1284" s="1"/>
  <c r="AO1283" s="1"/>
  <c r="AO1282" s="1"/>
  <c r="AO1281" s="1"/>
  <c r="AN1285"/>
  <c r="AN1284" s="1"/>
  <c r="AN1283" s="1"/>
  <c r="AN1282" s="1"/>
  <c r="AN1281" s="1"/>
  <c r="AM1285"/>
  <c r="AM1284"/>
  <c r="AM1283" s="1"/>
  <c r="AM1282" s="1"/>
  <c r="AM1281" s="1"/>
  <c r="AP1278"/>
  <c r="AP1277" s="1"/>
  <c r="AP1276" s="1"/>
  <c r="AP1275" s="1"/>
  <c r="AO1278"/>
  <c r="AO1277" s="1"/>
  <c r="AO1276" s="1"/>
  <c r="AO1275" s="1"/>
  <c r="AN1278"/>
  <c r="AM1278"/>
  <c r="AM1277" s="1"/>
  <c r="AM1276" s="1"/>
  <c r="AM1275" s="1"/>
  <c r="AN1277"/>
  <c r="AN1276" s="1"/>
  <c r="AN1275" s="1"/>
  <c r="AP1273"/>
  <c r="AO1273"/>
  <c r="AO1272" s="1"/>
  <c r="AO1271" s="1"/>
  <c r="AO1270" s="1"/>
  <c r="AN1273"/>
  <c r="AN1272" s="1"/>
  <c r="AN1271" s="1"/>
  <c r="AN1270" s="1"/>
  <c r="AM1273"/>
  <c r="AP1272"/>
  <c r="AP1271" s="1"/>
  <c r="AP1270" s="1"/>
  <c r="AM1272"/>
  <c r="AM1271" s="1"/>
  <c r="AM1270" s="1"/>
  <c r="AP1268"/>
  <c r="AO1268"/>
  <c r="AN1268"/>
  <c r="AN1267" s="1"/>
  <c r="AN1266" s="1"/>
  <c r="AM1268"/>
  <c r="AM1267" s="1"/>
  <c r="AM1266" s="1"/>
  <c r="AP1267"/>
  <c r="AP1266" s="1"/>
  <c r="AO1267"/>
  <c r="AO1266" s="1"/>
  <c r="AP1264"/>
  <c r="AO1264"/>
  <c r="AN1264"/>
  <c r="AN1263" s="1"/>
  <c r="AN1262" s="1"/>
  <c r="AN1261" s="1"/>
  <c r="AM1264"/>
  <c r="AM1263" s="1"/>
  <c r="AM1262" s="1"/>
  <c r="AP1263"/>
  <c r="AP1262" s="1"/>
  <c r="AO1263"/>
  <c r="AO1262" s="1"/>
  <c r="AO1261" s="1"/>
  <c r="AP1255"/>
  <c r="AP1254" s="1"/>
  <c r="AP1253" s="1"/>
  <c r="AP1252" s="1"/>
  <c r="AO1255"/>
  <c r="AO1254" s="1"/>
  <c r="AO1253" s="1"/>
  <c r="AO1252" s="1"/>
  <c r="AN1255"/>
  <c r="AN1254" s="1"/>
  <c r="AN1253" s="1"/>
  <c r="AN1252" s="1"/>
  <c r="AM1255"/>
  <c r="AM1254"/>
  <c r="AM1253" s="1"/>
  <c r="AM1252" s="1"/>
  <c r="AR1251"/>
  <c r="AR1250" s="1"/>
  <c r="AR1249" s="1"/>
  <c r="AR1248" s="1"/>
  <c r="AR1247" s="1"/>
  <c r="AQ1251"/>
  <c r="AQ1250" s="1"/>
  <c r="AQ1249" s="1"/>
  <c r="AQ1248" s="1"/>
  <c r="AQ1247" s="1"/>
  <c r="AP1251"/>
  <c r="AP1250" s="1"/>
  <c r="AP1249" s="1"/>
  <c r="AP1248" s="1"/>
  <c r="AP1247" s="1"/>
  <c r="AO1251"/>
  <c r="AO1250" s="1"/>
  <c r="AO1249" s="1"/>
  <c r="AO1248" s="1"/>
  <c r="AO1247" s="1"/>
  <c r="AO1246" s="1"/>
  <c r="AN1251"/>
  <c r="AM1251"/>
  <c r="AM1250" s="1"/>
  <c r="AM1249" s="1"/>
  <c r="AM1248" s="1"/>
  <c r="AM1247" s="1"/>
  <c r="AN1250"/>
  <c r="AN1249" s="1"/>
  <c r="AN1248" s="1"/>
  <c r="AN1247" s="1"/>
  <c r="AP1243"/>
  <c r="AO1243"/>
  <c r="AN1243"/>
  <c r="AN1242" s="1"/>
  <c r="AN1241" s="1"/>
  <c r="AN1240" s="1"/>
  <c r="AM1243"/>
  <c r="AM1242" s="1"/>
  <c r="AM1241" s="1"/>
  <c r="AM1240" s="1"/>
  <c r="AP1242"/>
  <c r="AP1241" s="1"/>
  <c r="AP1240" s="1"/>
  <c r="AO1242"/>
  <c r="AO1241" s="1"/>
  <c r="AO1240" s="1"/>
  <c r="AP1238"/>
  <c r="AO1238"/>
  <c r="AN1238"/>
  <c r="AM1238"/>
  <c r="AP1236"/>
  <c r="AP1235" s="1"/>
  <c r="AO1236"/>
  <c r="AN1236"/>
  <c r="AM1236"/>
  <c r="AM1235" s="1"/>
  <c r="AN1235"/>
  <c r="AP1233"/>
  <c r="AO1233"/>
  <c r="AN1233"/>
  <c r="AN1232" s="1"/>
  <c r="AM1233"/>
  <c r="AM1232" s="1"/>
  <c r="AP1232"/>
  <c r="AO1232"/>
  <c r="AP1230"/>
  <c r="AO1230"/>
  <c r="AN1230"/>
  <c r="AM1230"/>
  <c r="AP1228"/>
  <c r="AP1227" s="1"/>
  <c r="AO1228"/>
  <c r="AN1228"/>
  <c r="AM1228"/>
  <c r="AM1227" s="1"/>
  <c r="AN1227"/>
  <c r="AR1225"/>
  <c r="AR1224" s="1"/>
  <c r="AR1223" s="1"/>
  <c r="AQ1225"/>
  <c r="AQ1224" s="1"/>
  <c r="AQ1223" s="1"/>
  <c r="AP1225"/>
  <c r="AP1224" s="1"/>
  <c r="AP1223" s="1"/>
  <c r="AO1225"/>
  <c r="AO1224" s="1"/>
  <c r="AO1223" s="1"/>
  <c r="AN1225"/>
  <c r="AN1224" s="1"/>
  <c r="AN1223" s="1"/>
  <c r="AM1225"/>
  <c r="AM1224"/>
  <c r="AM1223" s="1"/>
  <c r="AP1220"/>
  <c r="AO1220"/>
  <c r="AN1220"/>
  <c r="AN1219" s="1"/>
  <c r="AM1220"/>
  <c r="AM1219" s="1"/>
  <c r="AP1219"/>
  <c r="AO1219"/>
  <c r="AP1209"/>
  <c r="AO1209"/>
  <c r="AN1209"/>
  <c r="AM1209"/>
  <c r="AP1207"/>
  <c r="AO1207"/>
  <c r="AO1206" s="1"/>
  <c r="AN1207"/>
  <c r="AN1206" s="1"/>
  <c r="AN1205" s="1"/>
  <c r="AM1207"/>
  <c r="AM1206"/>
  <c r="AM1205" s="1"/>
  <c r="AO1205"/>
  <c r="AO1204" s="1"/>
  <c r="AP1202"/>
  <c r="AO1202"/>
  <c r="AN1202"/>
  <c r="AN1201" s="1"/>
  <c r="AN1200" s="1"/>
  <c r="AN1199" s="1"/>
  <c r="AM1202"/>
  <c r="AM1201" s="1"/>
  <c r="AM1200" s="1"/>
  <c r="AM1199" s="1"/>
  <c r="AP1201"/>
  <c r="AP1200" s="1"/>
  <c r="AP1199" s="1"/>
  <c r="AO1201"/>
  <c r="AO1200" s="1"/>
  <c r="AO1199" s="1"/>
  <c r="AP1197"/>
  <c r="AP1196" s="1"/>
  <c r="AP1195" s="1"/>
  <c r="AP1194" s="1"/>
  <c r="AO1197"/>
  <c r="AO1196" s="1"/>
  <c r="AO1195" s="1"/>
  <c r="AO1194" s="1"/>
  <c r="AN1197"/>
  <c r="AN1196" s="1"/>
  <c r="AN1195" s="1"/>
  <c r="AN1194" s="1"/>
  <c r="AM1197"/>
  <c r="AM1196" s="1"/>
  <c r="AM1195" s="1"/>
  <c r="AM1194" s="1"/>
  <c r="AP1192"/>
  <c r="AO1192"/>
  <c r="AO1191" s="1"/>
  <c r="AO1190" s="1"/>
  <c r="AO1189" s="1"/>
  <c r="AN1192"/>
  <c r="AN1191" s="1"/>
  <c r="AM1192"/>
  <c r="AM1191" s="1"/>
  <c r="AM1190" s="1"/>
  <c r="AM1189" s="1"/>
  <c r="AP1191"/>
  <c r="AP1190" s="1"/>
  <c r="AP1189" s="1"/>
  <c r="AN1190"/>
  <c r="AN1189" s="1"/>
  <c r="AP1185"/>
  <c r="AO1185"/>
  <c r="AO1184" s="1"/>
  <c r="AO1183" s="1"/>
  <c r="AO1182" s="1"/>
  <c r="AN1185"/>
  <c r="AN1184" s="1"/>
  <c r="AM1185"/>
  <c r="AM1184" s="1"/>
  <c r="AM1183" s="1"/>
  <c r="AM1182" s="1"/>
  <c r="AP1184"/>
  <c r="AP1183" s="1"/>
  <c r="AP1182" s="1"/>
  <c r="AN1183"/>
  <c r="AN1182" s="1"/>
  <c r="AP1180"/>
  <c r="AP1179" s="1"/>
  <c r="AP1178" s="1"/>
  <c r="AP1177" s="1"/>
  <c r="AO1180"/>
  <c r="AO1179" s="1"/>
  <c r="AO1178" s="1"/>
  <c r="AO1177" s="1"/>
  <c r="AN1180"/>
  <c r="AN1179" s="1"/>
  <c r="AN1178" s="1"/>
  <c r="AN1177" s="1"/>
  <c r="AM1180"/>
  <c r="AM1179" s="1"/>
  <c r="AM1178" s="1"/>
  <c r="AM1177" s="1"/>
  <c r="AP1175"/>
  <c r="AO1175"/>
  <c r="AO1174" s="1"/>
  <c r="AO1173" s="1"/>
  <c r="AO1172" s="1"/>
  <c r="AN1175"/>
  <c r="AN1174" s="1"/>
  <c r="AN1173" s="1"/>
  <c r="AN1172" s="1"/>
  <c r="AM1175"/>
  <c r="AM1174" s="1"/>
  <c r="AM1173" s="1"/>
  <c r="AM1172" s="1"/>
  <c r="AP1174"/>
  <c r="AP1173" s="1"/>
  <c r="AP1172" s="1"/>
  <c r="AP1170"/>
  <c r="AP1169" s="1"/>
  <c r="AP1168" s="1"/>
  <c r="AP1167" s="1"/>
  <c r="AO1170"/>
  <c r="AO1169" s="1"/>
  <c r="AO1168" s="1"/>
  <c r="AO1167" s="1"/>
  <c r="AN1170"/>
  <c r="AN1169" s="1"/>
  <c r="AN1168" s="1"/>
  <c r="AN1167" s="1"/>
  <c r="AM1170"/>
  <c r="AM1169" s="1"/>
  <c r="AM1168" s="1"/>
  <c r="AM1167" s="1"/>
  <c r="AP1163"/>
  <c r="AP1162" s="1"/>
  <c r="AP1161" s="1"/>
  <c r="AP1160" s="1"/>
  <c r="AO1163"/>
  <c r="AN1163"/>
  <c r="AN1162" s="1"/>
  <c r="AN1161" s="1"/>
  <c r="AN1160" s="1"/>
  <c r="AM1163"/>
  <c r="AO1162"/>
  <c r="AO1161" s="1"/>
  <c r="AO1160" s="1"/>
  <c r="AM1162"/>
  <c r="AM1161" s="1"/>
  <c r="AM1160" s="1"/>
  <c r="AP1158"/>
  <c r="AO1158"/>
  <c r="AN1158"/>
  <c r="AN1157" s="1"/>
  <c r="AN1156" s="1"/>
  <c r="AN1155" s="1"/>
  <c r="AM1158"/>
  <c r="AP1157"/>
  <c r="AP1156" s="1"/>
  <c r="AO1157"/>
  <c r="AO1156" s="1"/>
  <c r="AO1155" s="1"/>
  <c r="AM1157"/>
  <c r="AM1156" s="1"/>
  <c r="AM1155" s="1"/>
  <c r="AP1155"/>
  <c r="AP1153"/>
  <c r="AP1152" s="1"/>
  <c r="AO1153"/>
  <c r="AO1152" s="1"/>
  <c r="AO1151" s="1"/>
  <c r="AO1150" s="1"/>
  <c r="AN1153"/>
  <c r="AM1153"/>
  <c r="AM1152" s="1"/>
  <c r="AM1151" s="1"/>
  <c r="AM1150" s="1"/>
  <c r="AN1152"/>
  <c r="AN1151" s="1"/>
  <c r="AN1150" s="1"/>
  <c r="AP1151"/>
  <c r="AP1150" s="1"/>
  <c r="AP1148"/>
  <c r="AO1148"/>
  <c r="AN1148"/>
  <c r="AN1147" s="1"/>
  <c r="AN1146" s="1"/>
  <c r="AN1145" s="1"/>
  <c r="AM1148"/>
  <c r="AP1147"/>
  <c r="AP1146" s="1"/>
  <c r="AP1145" s="1"/>
  <c r="AO1147"/>
  <c r="AO1146" s="1"/>
  <c r="AO1145" s="1"/>
  <c r="AM1147"/>
  <c r="AM1146" s="1"/>
  <c r="AM1145" s="1"/>
  <c r="AP1131"/>
  <c r="AO1131"/>
  <c r="AN1131"/>
  <c r="AN1130" s="1"/>
  <c r="AM1131"/>
  <c r="AP1130"/>
  <c r="AO1130"/>
  <c r="AM1130"/>
  <c r="AP1128"/>
  <c r="AP1127" s="1"/>
  <c r="AO1128"/>
  <c r="AO1127" s="1"/>
  <c r="AN1128"/>
  <c r="AN1127" s="1"/>
  <c r="AM1128"/>
  <c r="AM1127" s="1"/>
  <c r="AP1125"/>
  <c r="AO1125"/>
  <c r="AN1125"/>
  <c r="AN1124" s="1"/>
  <c r="AM1125"/>
  <c r="AP1124"/>
  <c r="AO1124"/>
  <c r="AM1124"/>
  <c r="AP1122"/>
  <c r="AP1121" s="1"/>
  <c r="AO1122"/>
  <c r="AO1121" s="1"/>
  <c r="AN1122"/>
  <c r="AN1121" s="1"/>
  <c r="AM1122"/>
  <c r="AM1121" s="1"/>
  <c r="AP1119"/>
  <c r="AO1119"/>
  <c r="AN1119"/>
  <c r="AN1118" s="1"/>
  <c r="AN1117" s="1"/>
  <c r="AM1119"/>
  <c r="AP1118"/>
  <c r="AP1117" s="1"/>
  <c r="AO1118"/>
  <c r="AO1117" s="1"/>
  <c r="AM1118"/>
  <c r="AM1117" s="1"/>
  <c r="AP1115"/>
  <c r="AO1115"/>
  <c r="AO1114" s="1"/>
  <c r="AO1113" s="1"/>
  <c r="AN1115"/>
  <c r="AN1114" s="1"/>
  <c r="AM1115"/>
  <c r="AM1114" s="1"/>
  <c r="AM1113" s="1"/>
  <c r="AP1114"/>
  <c r="AP1113" s="1"/>
  <c r="AN1113"/>
  <c r="AP1108"/>
  <c r="AO1108"/>
  <c r="AO1107" s="1"/>
  <c r="AO1106" s="1"/>
  <c r="AO1105" s="1"/>
  <c r="AO1104" s="1"/>
  <c r="AN1108"/>
  <c r="AN1107" s="1"/>
  <c r="AN1106" s="1"/>
  <c r="AN1105" s="1"/>
  <c r="AN1104" s="1"/>
  <c r="AM1108"/>
  <c r="AM1107" s="1"/>
  <c r="AM1106" s="1"/>
  <c r="AM1105" s="1"/>
  <c r="AM1104" s="1"/>
  <c r="AP1107"/>
  <c r="AP1106" s="1"/>
  <c r="AP1105" s="1"/>
  <c r="AP1104" s="1"/>
  <c r="AP1100"/>
  <c r="AO1100"/>
  <c r="AN1100"/>
  <c r="AM1100"/>
  <c r="AP1098"/>
  <c r="AO1098"/>
  <c r="AN1098"/>
  <c r="AN1097" s="1"/>
  <c r="AN1096" s="1"/>
  <c r="AN1095" s="1"/>
  <c r="AN1094" s="1"/>
  <c r="AM1098"/>
  <c r="AM1097" s="1"/>
  <c r="AM1096" s="1"/>
  <c r="AM1095" s="1"/>
  <c r="AM1094" s="1"/>
  <c r="AP1089"/>
  <c r="AP1086" s="1"/>
  <c r="AP1085" s="1"/>
  <c r="AP1083" s="1"/>
  <c r="AO1089"/>
  <c r="AO1086" s="1"/>
  <c r="AO1085" s="1"/>
  <c r="AO1083" s="1"/>
  <c r="AN1089"/>
  <c r="AM1089"/>
  <c r="AM1087" s="1"/>
  <c r="AP1088"/>
  <c r="AO1088"/>
  <c r="AM1088"/>
  <c r="AP1087"/>
  <c r="AO1087"/>
  <c r="AP1080"/>
  <c r="AP1079" s="1"/>
  <c r="AP1078" s="1"/>
  <c r="AP1077" s="1"/>
  <c r="AP1076" s="1"/>
  <c r="AO1080"/>
  <c r="AO1079" s="1"/>
  <c r="AO1078" s="1"/>
  <c r="AO1077" s="1"/>
  <c r="AO1076" s="1"/>
  <c r="AN1080"/>
  <c r="AM1080"/>
  <c r="AN1079"/>
  <c r="AN1078" s="1"/>
  <c r="AN1077" s="1"/>
  <c r="AN1076" s="1"/>
  <c r="AM1079"/>
  <c r="AM1078" s="1"/>
  <c r="AM1077" s="1"/>
  <c r="AM1076" s="1"/>
  <c r="AP1068"/>
  <c r="AP1067" s="1"/>
  <c r="AO1068"/>
  <c r="AO1067" s="1"/>
  <c r="AN1068"/>
  <c r="AM1068"/>
  <c r="AM1066" s="1"/>
  <c r="AM1065" s="1"/>
  <c r="AN1067"/>
  <c r="AO1066"/>
  <c r="AO1065" s="1"/>
  <c r="AN1066"/>
  <c r="AN1065"/>
  <c r="AP1063"/>
  <c r="AO1063"/>
  <c r="AN1063"/>
  <c r="AN1062" s="1"/>
  <c r="AM1063"/>
  <c r="AM1062" s="1"/>
  <c r="AP1062"/>
  <c r="AO1062"/>
  <c r="AP1060"/>
  <c r="AP1059" s="1"/>
  <c r="AO1060"/>
  <c r="AO1059" s="1"/>
  <c r="AN1060"/>
  <c r="AN1059" s="1"/>
  <c r="AN1058" s="1"/>
  <c r="AM1060"/>
  <c r="AM1059" s="1"/>
  <c r="AP1056"/>
  <c r="AP1055" s="1"/>
  <c r="AP1054" s="1"/>
  <c r="AO1056"/>
  <c r="AO1055" s="1"/>
  <c r="AO1054" s="1"/>
  <c r="AN1056"/>
  <c r="AM1056"/>
  <c r="AM1055" s="1"/>
  <c r="AM1054" s="1"/>
  <c r="AN1055"/>
  <c r="AN1054" s="1"/>
  <c r="AP1049"/>
  <c r="AP1048" s="1"/>
  <c r="AP1047" s="1"/>
  <c r="AP1046" s="1"/>
  <c r="AO1049"/>
  <c r="AN1049"/>
  <c r="AN1048" s="1"/>
  <c r="AN1047" s="1"/>
  <c r="AN1046" s="1"/>
  <c r="AM1049"/>
  <c r="AM1048" s="1"/>
  <c r="AM1047" s="1"/>
  <c r="AM1046" s="1"/>
  <c r="AO1048"/>
  <c r="AO1047" s="1"/>
  <c r="AO1046" s="1"/>
  <c r="AP1040"/>
  <c r="AP1039" s="1"/>
  <c r="AP1038" s="1"/>
  <c r="AP1037" s="1"/>
  <c r="AO1040"/>
  <c r="AN1040"/>
  <c r="AN1039" s="1"/>
  <c r="AN1038" s="1"/>
  <c r="AN1037" s="1"/>
  <c r="AM1040"/>
  <c r="AM1039" s="1"/>
  <c r="AM1038" s="1"/>
  <c r="AM1037" s="1"/>
  <c r="AO1039"/>
  <c r="AO1038" s="1"/>
  <c r="AO1037" s="1"/>
  <c r="AP1024"/>
  <c r="AP1023" s="1"/>
  <c r="AO1024"/>
  <c r="AO1023" s="1"/>
  <c r="AN1024"/>
  <c r="AM1024"/>
  <c r="AN1023"/>
  <c r="AM1023"/>
  <c r="AP1021"/>
  <c r="AO1021"/>
  <c r="AO1020" s="1"/>
  <c r="AN1021"/>
  <c r="AN1020" s="1"/>
  <c r="AM1021"/>
  <c r="AP1020"/>
  <c r="AM1020"/>
  <c r="AP1018"/>
  <c r="AP1017" s="1"/>
  <c r="AP1016" s="1"/>
  <c r="AO1018"/>
  <c r="AN1018"/>
  <c r="AM1018"/>
  <c r="AM1017" s="1"/>
  <c r="AM1016" s="1"/>
  <c r="AO1017"/>
  <c r="AO1016" s="1"/>
  <c r="AN1017"/>
  <c r="AN1016" s="1"/>
  <c r="AP1014"/>
  <c r="AO1014"/>
  <c r="AN1014"/>
  <c r="AM1014"/>
  <c r="AR1012"/>
  <c r="AQ1012"/>
  <c r="AP1012"/>
  <c r="AO1012"/>
  <c r="AO1011" s="1"/>
  <c r="AO1010" s="1"/>
  <c r="AN1012"/>
  <c r="AM1012"/>
  <c r="AP1008"/>
  <c r="AO1008"/>
  <c r="AO1007" s="1"/>
  <c r="AO1006" s="1"/>
  <c r="AN1008"/>
  <c r="AN1007" s="1"/>
  <c r="AM1008"/>
  <c r="AM1007" s="1"/>
  <c r="AM1006" s="1"/>
  <c r="AP1007"/>
  <c r="AP1006" s="1"/>
  <c r="AN1006"/>
  <c r="AP999"/>
  <c r="AP998" s="1"/>
  <c r="AO999"/>
  <c r="AO998" s="1"/>
  <c r="AN999"/>
  <c r="AN998" s="1"/>
  <c r="AM999"/>
  <c r="AM998"/>
  <c r="AP996"/>
  <c r="AO996"/>
  <c r="AO995" s="1"/>
  <c r="AN996"/>
  <c r="AN995" s="1"/>
  <c r="AM996"/>
  <c r="AM995" s="1"/>
  <c r="AP995"/>
  <c r="AP989"/>
  <c r="AO989"/>
  <c r="AO988" s="1"/>
  <c r="AO987" s="1"/>
  <c r="AO986" s="1"/>
  <c r="AO985" s="1"/>
  <c r="AN989"/>
  <c r="AN988" s="1"/>
  <c r="AM989"/>
  <c r="AM988" s="1"/>
  <c r="AM987" s="1"/>
  <c r="AM986" s="1"/>
  <c r="AM985" s="1"/>
  <c r="AP988"/>
  <c r="AP987" s="1"/>
  <c r="AP986" s="1"/>
  <c r="AP985" s="1"/>
  <c r="AN987"/>
  <c r="AN986" s="1"/>
  <c r="AN985" s="1"/>
  <c r="AP982"/>
  <c r="AO982"/>
  <c r="AO981" s="1"/>
  <c r="AN982"/>
  <c r="AN981" s="1"/>
  <c r="AM982"/>
  <c r="AM981" s="1"/>
  <c r="AP981"/>
  <c r="AP979"/>
  <c r="AP978" s="1"/>
  <c r="AO979"/>
  <c r="AO978" s="1"/>
  <c r="AN979"/>
  <c r="AM979"/>
  <c r="AN978"/>
  <c r="AM978"/>
  <c r="AP976"/>
  <c r="AO976"/>
  <c r="AO975" s="1"/>
  <c r="AN976"/>
  <c r="AN975" s="1"/>
  <c r="AM976"/>
  <c r="AM975" s="1"/>
  <c r="AP975"/>
  <c r="AP973"/>
  <c r="AP972" s="1"/>
  <c r="AO973"/>
  <c r="AO972" s="1"/>
  <c r="AN973"/>
  <c r="AM973"/>
  <c r="AN972"/>
  <c r="AM972"/>
  <c r="AP970"/>
  <c r="AO970"/>
  <c r="AO969" s="1"/>
  <c r="AN970"/>
  <c r="AN969" s="1"/>
  <c r="AM970"/>
  <c r="AP969"/>
  <c r="AM969"/>
  <c r="AP967"/>
  <c r="AP966" s="1"/>
  <c r="AO967"/>
  <c r="AN967"/>
  <c r="AM967"/>
  <c r="AM966" s="1"/>
  <c r="AO966"/>
  <c r="AN966"/>
  <c r="AP964"/>
  <c r="AO964"/>
  <c r="AO963" s="1"/>
  <c r="AN964"/>
  <c r="AN963" s="1"/>
  <c r="AM964"/>
  <c r="AP963"/>
  <c r="AM963"/>
  <c r="AN962"/>
  <c r="AN961" s="1"/>
  <c r="AN960" s="1"/>
  <c r="AP955"/>
  <c r="AP954" s="1"/>
  <c r="AO955"/>
  <c r="AO954" s="1"/>
  <c r="AN955"/>
  <c r="AN954" s="1"/>
  <c r="AM955"/>
  <c r="AM954" s="1"/>
  <c r="AP952"/>
  <c r="AO952"/>
  <c r="AO951" s="1"/>
  <c r="AN952"/>
  <c r="AN951" s="1"/>
  <c r="AM952"/>
  <c r="AM951" s="1"/>
  <c r="AP951"/>
  <c r="AP949"/>
  <c r="AP948" s="1"/>
  <c r="AO949"/>
  <c r="AO948" s="1"/>
  <c r="AN949"/>
  <c r="AN948" s="1"/>
  <c r="AM949"/>
  <c r="AM948" s="1"/>
  <c r="AP946"/>
  <c r="AO946"/>
  <c r="AO945" s="1"/>
  <c r="AN946"/>
  <c r="AN945" s="1"/>
  <c r="AM946"/>
  <c r="AM945" s="1"/>
  <c r="AP945"/>
  <c r="AP943"/>
  <c r="AP942" s="1"/>
  <c r="AP941" s="1"/>
  <c r="AO943"/>
  <c r="AO942" s="1"/>
  <c r="AO941" s="1"/>
  <c r="AN943"/>
  <c r="AN942" s="1"/>
  <c r="AN941" s="1"/>
  <c r="AM943"/>
  <c r="AM942" s="1"/>
  <c r="AM941" s="1"/>
  <c r="AP936"/>
  <c r="AP935" s="1"/>
  <c r="AO936"/>
  <c r="AO935" s="1"/>
  <c r="AN936"/>
  <c r="AN935" s="1"/>
  <c r="AM936"/>
  <c r="AM935" s="1"/>
  <c r="AP933"/>
  <c r="AO933"/>
  <c r="AO932" s="1"/>
  <c r="AO931" s="1"/>
  <c r="AN933"/>
  <c r="AN932" s="1"/>
  <c r="AN931" s="1"/>
  <c r="AM933"/>
  <c r="AP932"/>
  <c r="AP931" s="1"/>
  <c r="AP930" s="1"/>
  <c r="AP929" s="1"/>
  <c r="AM932"/>
  <c r="AM931" s="1"/>
  <c r="AP926"/>
  <c r="AO926"/>
  <c r="AO925" s="1"/>
  <c r="AO924" s="1"/>
  <c r="AO923" s="1"/>
  <c r="AO922" s="1"/>
  <c r="AN926"/>
  <c r="AN925" s="1"/>
  <c r="AN924" s="1"/>
  <c r="AN923" s="1"/>
  <c r="AN922" s="1"/>
  <c r="AM926"/>
  <c r="AM925" s="1"/>
  <c r="AM924" s="1"/>
  <c r="AM923" s="1"/>
  <c r="AM922" s="1"/>
  <c r="AP925"/>
  <c r="AP924" s="1"/>
  <c r="AP923" s="1"/>
  <c r="AP922" s="1"/>
  <c r="AP919"/>
  <c r="AO919"/>
  <c r="AO918" s="1"/>
  <c r="AN919"/>
  <c r="AN918" s="1"/>
  <c r="AM919"/>
  <c r="AM918" s="1"/>
  <c r="AP918"/>
  <c r="AP916"/>
  <c r="AP915" s="1"/>
  <c r="AO916"/>
  <c r="AO915" s="1"/>
  <c r="AN916"/>
  <c r="AN915" s="1"/>
  <c r="AM916"/>
  <c r="AM915" s="1"/>
  <c r="AP913"/>
  <c r="AO913"/>
  <c r="AO912" s="1"/>
  <c r="AN913"/>
  <c r="AN912" s="1"/>
  <c r="AM913"/>
  <c r="AM912" s="1"/>
  <c r="AP912"/>
  <c r="AP910"/>
  <c r="AP909" s="1"/>
  <c r="AO910"/>
  <c r="AO909" s="1"/>
  <c r="AN910"/>
  <c r="AN909" s="1"/>
  <c r="AM910"/>
  <c r="AM909" s="1"/>
  <c r="AP907"/>
  <c r="AO907"/>
  <c r="AO906" s="1"/>
  <c r="AO905" s="1"/>
  <c r="AN907"/>
  <c r="AN906" s="1"/>
  <c r="AN905" s="1"/>
  <c r="AM907"/>
  <c r="AM906" s="1"/>
  <c r="AM905" s="1"/>
  <c r="AP906"/>
  <c r="AP905" s="1"/>
  <c r="AP904" s="1"/>
  <c r="AP903" s="1"/>
  <c r="AP895"/>
  <c r="AO895"/>
  <c r="AO894" s="1"/>
  <c r="AN895"/>
  <c r="AN894" s="1"/>
  <c r="AM895"/>
  <c r="AM894" s="1"/>
  <c r="AP894"/>
  <c r="AP892"/>
  <c r="AP891" s="1"/>
  <c r="AO892"/>
  <c r="AO891" s="1"/>
  <c r="AN892"/>
  <c r="AN891" s="1"/>
  <c r="AM892"/>
  <c r="AM891" s="1"/>
  <c r="AP889"/>
  <c r="AO889"/>
  <c r="AO888" s="1"/>
  <c r="AN889"/>
  <c r="AN888" s="1"/>
  <c r="AM889"/>
  <c r="AM888" s="1"/>
  <c r="AP888"/>
  <c r="AP886"/>
  <c r="AP885" s="1"/>
  <c r="AP884" s="1"/>
  <c r="AP883" s="1"/>
  <c r="AP882" s="1"/>
  <c r="AO886"/>
  <c r="AN886"/>
  <c r="AN885" s="1"/>
  <c r="AN884" s="1"/>
  <c r="AM886"/>
  <c r="AM885" s="1"/>
  <c r="AM884" s="1"/>
  <c r="AO885"/>
  <c r="AO884" s="1"/>
  <c r="AP870"/>
  <c r="AP869" s="1"/>
  <c r="AP868" s="1"/>
  <c r="AP867" s="1"/>
  <c r="AO870"/>
  <c r="AN870"/>
  <c r="AN869" s="1"/>
  <c r="AN868" s="1"/>
  <c r="AN867" s="1"/>
  <c r="AM870"/>
  <c r="AM869" s="1"/>
  <c r="AM868" s="1"/>
  <c r="AM867" s="1"/>
  <c r="AO869"/>
  <c r="AO868" s="1"/>
  <c r="AO867" s="1"/>
  <c r="AP865"/>
  <c r="AO865"/>
  <c r="AO864" s="1"/>
  <c r="AN865"/>
  <c r="AN864" s="1"/>
  <c r="AM865"/>
  <c r="AM864" s="1"/>
  <c r="AP864"/>
  <c r="AP862"/>
  <c r="AP861" s="1"/>
  <c r="AO862"/>
  <c r="AO861" s="1"/>
  <c r="AO860" s="1"/>
  <c r="AN862"/>
  <c r="AN861" s="1"/>
  <c r="AM862"/>
  <c r="AM861" s="1"/>
  <c r="AP858"/>
  <c r="AP857" s="1"/>
  <c r="AP856" s="1"/>
  <c r="AO858"/>
  <c r="AO857" s="1"/>
  <c r="AO856" s="1"/>
  <c r="AN858"/>
  <c r="AN857" s="1"/>
  <c r="AN856" s="1"/>
  <c r="AM858"/>
  <c r="AM857" s="1"/>
  <c r="AM856" s="1"/>
  <c r="AP851"/>
  <c r="AP850" s="1"/>
  <c r="AP849" s="1"/>
  <c r="AP848" s="1"/>
  <c r="AP847" s="1"/>
  <c r="AO851"/>
  <c r="AO850" s="1"/>
  <c r="AO849" s="1"/>
  <c r="AO848" s="1"/>
  <c r="AO847" s="1"/>
  <c r="AN851"/>
  <c r="AM851"/>
  <c r="AN850"/>
  <c r="AN849" s="1"/>
  <c r="AN848" s="1"/>
  <c r="AN847" s="1"/>
  <c r="AM850"/>
  <c r="AM849" s="1"/>
  <c r="AM848" s="1"/>
  <c r="AM847" s="1"/>
  <c r="AP842"/>
  <c r="AO842"/>
  <c r="AO841" s="1"/>
  <c r="AO840" s="1"/>
  <c r="AN842"/>
  <c r="AN841" s="1"/>
  <c r="AN840" s="1"/>
  <c r="AM842"/>
  <c r="AP841"/>
  <c r="AP840" s="1"/>
  <c r="AM841"/>
  <c r="AM840" s="1"/>
  <c r="AP838"/>
  <c r="AO838"/>
  <c r="AO837" s="1"/>
  <c r="AN838"/>
  <c r="AN837" s="1"/>
  <c r="AM838"/>
  <c r="AM837" s="1"/>
  <c r="AP837"/>
  <c r="AP835"/>
  <c r="AP834" s="1"/>
  <c r="AP833" s="1"/>
  <c r="AP832" s="1"/>
  <c r="AP831" s="1"/>
  <c r="AO835"/>
  <c r="AO834" s="1"/>
  <c r="AO833" s="1"/>
  <c r="AO832" s="1"/>
  <c r="AO831" s="1"/>
  <c r="AN835"/>
  <c r="AN834" s="1"/>
  <c r="AN833" s="1"/>
  <c r="AM835"/>
  <c r="AM834" s="1"/>
  <c r="AP828"/>
  <c r="AP827" s="1"/>
  <c r="AO828"/>
  <c r="AO827" s="1"/>
  <c r="AN828"/>
  <c r="AN827" s="1"/>
  <c r="AM828"/>
  <c r="AM827" s="1"/>
  <c r="AP825"/>
  <c r="AO825"/>
  <c r="AO824" s="1"/>
  <c r="AN825"/>
  <c r="AN824" s="1"/>
  <c r="AM825"/>
  <c r="AM824" s="1"/>
  <c r="AP824"/>
  <c r="AP822"/>
  <c r="AP821" s="1"/>
  <c r="AO822"/>
  <c r="AO821" s="1"/>
  <c r="AN822"/>
  <c r="AN821" s="1"/>
  <c r="AM822"/>
  <c r="AM821" s="1"/>
  <c r="AP819"/>
  <c r="AO819"/>
  <c r="AO818" s="1"/>
  <c r="AN819"/>
  <c r="AN818" s="1"/>
  <c r="AM819"/>
  <c r="AM818" s="1"/>
  <c r="AP818"/>
  <c r="AP816"/>
  <c r="AO816"/>
  <c r="AN816"/>
  <c r="AM816"/>
  <c r="AP812"/>
  <c r="AO812"/>
  <c r="AN812"/>
  <c r="AM812"/>
  <c r="AP810"/>
  <c r="AO810"/>
  <c r="AN810"/>
  <c r="AM810"/>
  <c r="AO809"/>
  <c r="AO808" s="1"/>
  <c r="AP806"/>
  <c r="AP805" s="1"/>
  <c r="AP804" s="1"/>
  <c r="AO806"/>
  <c r="AO805" s="1"/>
  <c r="AO804" s="1"/>
  <c r="AN806"/>
  <c r="AN805" s="1"/>
  <c r="AN804" s="1"/>
  <c r="AM806"/>
  <c r="AM805" s="1"/>
  <c r="AM804" s="1"/>
  <c r="AP802"/>
  <c r="AP801" s="1"/>
  <c r="AP800" s="1"/>
  <c r="AO802"/>
  <c r="AO801" s="1"/>
  <c r="AO800" s="1"/>
  <c r="AN802"/>
  <c r="AM802"/>
  <c r="AM801" s="1"/>
  <c r="AM800" s="1"/>
  <c r="AN801"/>
  <c r="AN800" s="1"/>
  <c r="AP789"/>
  <c r="AP788" s="1"/>
  <c r="AP787" s="1"/>
  <c r="AO789"/>
  <c r="AO788" s="1"/>
  <c r="AO787" s="1"/>
  <c r="AN789"/>
  <c r="AM789"/>
  <c r="AM788" s="1"/>
  <c r="AM787" s="1"/>
  <c r="AN788"/>
  <c r="AN787" s="1"/>
  <c r="AP785"/>
  <c r="AP784" s="1"/>
  <c r="AP783" s="1"/>
  <c r="AO785"/>
  <c r="AO784" s="1"/>
  <c r="AO783" s="1"/>
  <c r="AN785"/>
  <c r="AM785"/>
  <c r="AM784" s="1"/>
  <c r="AM783" s="1"/>
  <c r="AM782" s="1"/>
  <c r="AM781" s="1"/>
  <c r="AN784"/>
  <c r="AN783" s="1"/>
  <c r="AP762"/>
  <c r="AP761" s="1"/>
  <c r="AP760" s="1"/>
  <c r="AO762"/>
  <c r="AO761" s="1"/>
  <c r="AO760" s="1"/>
  <c r="AN762"/>
  <c r="AN761" s="1"/>
  <c r="AN760" s="1"/>
  <c r="AM762"/>
  <c r="AM761" s="1"/>
  <c r="AM760" s="1"/>
  <c r="AP758"/>
  <c r="AP757" s="1"/>
  <c r="AO758"/>
  <c r="AO757" s="1"/>
  <c r="AN758"/>
  <c r="AN757" s="1"/>
  <c r="AM758"/>
  <c r="AM757" s="1"/>
  <c r="AP755"/>
  <c r="AO755"/>
  <c r="AN755"/>
  <c r="AN754" s="1"/>
  <c r="AM755"/>
  <c r="AM754" s="1"/>
  <c r="AP754"/>
  <c r="AO754"/>
  <c r="AP751"/>
  <c r="AO751"/>
  <c r="AN751"/>
  <c r="AN750" s="1"/>
  <c r="AN749" s="1"/>
  <c r="AM751"/>
  <c r="AM750" s="1"/>
  <c r="AM749" s="1"/>
  <c r="AP750"/>
  <c r="AP749" s="1"/>
  <c r="AO750"/>
  <c r="AO749" s="1"/>
  <c r="AP747"/>
  <c r="AO747"/>
  <c r="AN747"/>
  <c r="AN746" s="1"/>
  <c r="AN745" s="1"/>
  <c r="AM747"/>
  <c r="AM746" s="1"/>
  <c r="AM745" s="1"/>
  <c r="AP746"/>
  <c r="AP745" s="1"/>
  <c r="AO746"/>
  <c r="AO745" s="1"/>
  <c r="AP737"/>
  <c r="AO737"/>
  <c r="AN737"/>
  <c r="AN736" s="1"/>
  <c r="AM737"/>
  <c r="AM736" s="1"/>
  <c r="AP736"/>
  <c r="AO736"/>
  <c r="AP734"/>
  <c r="AP733" s="1"/>
  <c r="AP732" s="1"/>
  <c r="AP731" s="1"/>
  <c r="AO734"/>
  <c r="AO733" s="1"/>
  <c r="AO732" s="1"/>
  <c r="AO731" s="1"/>
  <c r="AN734"/>
  <c r="AM734"/>
  <c r="AM733" s="1"/>
  <c r="AM732" s="1"/>
  <c r="AM731" s="1"/>
  <c r="AN733"/>
  <c r="AN732" s="1"/>
  <c r="AN731" s="1"/>
  <c r="AP729"/>
  <c r="AO729"/>
  <c r="AN729"/>
  <c r="AN728" s="1"/>
  <c r="AM729"/>
  <c r="AM728" s="1"/>
  <c r="AP728"/>
  <c r="AO728"/>
  <c r="AP726"/>
  <c r="AP725" s="1"/>
  <c r="AO726"/>
  <c r="AO725" s="1"/>
  <c r="AN726"/>
  <c r="AN725" s="1"/>
  <c r="AM726"/>
  <c r="AM725"/>
  <c r="AP723"/>
  <c r="AO723"/>
  <c r="AN723"/>
  <c r="AN722" s="1"/>
  <c r="AM723"/>
  <c r="AM722" s="1"/>
  <c r="AP722"/>
  <c r="AO722"/>
  <c r="AP719"/>
  <c r="AO719"/>
  <c r="AN719"/>
  <c r="AN718" s="1"/>
  <c r="AM719"/>
  <c r="AM718" s="1"/>
  <c r="AP718"/>
  <c r="AO718"/>
  <c r="AP716"/>
  <c r="AP715" s="1"/>
  <c r="AP714" s="1"/>
  <c r="AO716"/>
  <c r="AO715" s="1"/>
  <c r="AN716"/>
  <c r="AM716"/>
  <c r="AM715" s="1"/>
  <c r="AM714" s="1"/>
  <c r="AN715"/>
  <c r="AP712"/>
  <c r="AP711" s="1"/>
  <c r="AP710" s="1"/>
  <c r="AO712"/>
  <c r="AO711" s="1"/>
  <c r="AO710" s="1"/>
  <c r="AN712"/>
  <c r="AN711" s="1"/>
  <c r="AN710" s="1"/>
  <c r="AM712"/>
  <c r="AM711" s="1"/>
  <c r="AM710" s="1"/>
  <c r="AP708"/>
  <c r="AP707" s="1"/>
  <c r="AP706" s="1"/>
  <c r="AO708"/>
  <c r="AO707" s="1"/>
  <c r="AO706" s="1"/>
  <c r="AN708"/>
  <c r="AN707" s="1"/>
  <c r="AN706" s="1"/>
  <c r="AM708"/>
  <c r="AM707" s="1"/>
  <c r="AM706" s="1"/>
  <c r="AP704"/>
  <c r="AP703" s="1"/>
  <c r="AP702" s="1"/>
  <c r="AP701" s="1"/>
  <c r="AP700" s="1"/>
  <c r="AO704"/>
  <c r="AO703" s="1"/>
  <c r="AO702" s="1"/>
  <c r="AN704"/>
  <c r="AM704"/>
  <c r="AM703" s="1"/>
  <c r="AM702" s="1"/>
  <c r="AN703"/>
  <c r="AN702" s="1"/>
  <c r="AP697"/>
  <c r="AP696" s="1"/>
  <c r="AP695" s="1"/>
  <c r="AP694" s="1"/>
  <c r="AO697"/>
  <c r="AO696" s="1"/>
  <c r="AO695" s="1"/>
  <c r="AO694" s="1"/>
  <c r="AN697"/>
  <c r="AM697"/>
  <c r="AM696" s="1"/>
  <c r="AM695" s="1"/>
  <c r="AM694" s="1"/>
  <c r="AN696"/>
  <c r="AN695" s="1"/>
  <c r="AN694" s="1"/>
  <c r="AP687"/>
  <c r="AP686" s="1"/>
  <c r="AO687"/>
  <c r="AO686" s="1"/>
  <c r="AN687"/>
  <c r="AN686" s="1"/>
  <c r="AM687"/>
  <c r="AM686" s="1"/>
  <c r="AP683"/>
  <c r="AP682" s="1"/>
  <c r="AO683"/>
  <c r="AO682" s="1"/>
  <c r="AN683"/>
  <c r="AN682" s="1"/>
  <c r="AM683"/>
  <c r="AM682" s="1"/>
  <c r="AP679"/>
  <c r="AP678" s="1"/>
  <c r="AP677" s="1"/>
  <c r="AO679"/>
  <c r="AO678" s="1"/>
  <c r="AO677" s="1"/>
  <c r="AN679"/>
  <c r="AM679"/>
  <c r="AM678" s="1"/>
  <c r="AM677" s="1"/>
  <c r="AN678"/>
  <c r="AN677" s="1"/>
  <c r="AP674"/>
  <c r="AO674"/>
  <c r="AN674"/>
  <c r="AN673" s="1"/>
  <c r="AN672" s="1"/>
  <c r="AM674"/>
  <c r="AM673" s="1"/>
  <c r="AM672" s="1"/>
  <c r="AP673"/>
  <c r="AP672" s="1"/>
  <c r="AO673"/>
  <c r="AO672" s="1"/>
  <c r="AP669"/>
  <c r="AP668" s="1"/>
  <c r="AP667" s="1"/>
  <c r="AO669"/>
  <c r="AO668" s="1"/>
  <c r="AO667" s="1"/>
  <c r="AN669"/>
  <c r="AN668" s="1"/>
  <c r="AN667" s="1"/>
  <c r="AM669"/>
  <c r="AM668" s="1"/>
  <c r="AM667" s="1"/>
  <c r="AP660"/>
  <c r="AO660"/>
  <c r="AN660"/>
  <c r="AN659" s="1"/>
  <c r="AN658" s="1"/>
  <c r="AN657" s="1"/>
  <c r="AN656" s="1"/>
  <c r="AM660"/>
  <c r="AM659" s="1"/>
  <c r="AM658" s="1"/>
  <c r="AM657" s="1"/>
  <c r="AM656" s="1"/>
  <c r="AP659"/>
  <c r="AP658" s="1"/>
  <c r="AP657" s="1"/>
  <c r="AP656" s="1"/>
  <c r="AO659"/>
  <c r="AO658" s="1"/>
  <c r="AO657" s="1"/>
  <c r="AO656" s="1"/>
  <c r="AP653"/>
  <c r="AO653"/>
  <c r="AN653"/>
  <c r="AN652" s="1"/>
  <c r="AN651" s="1"/>
  <c r="AN650" s="1"/>
  <c r="AM653"/>
  <c r="AM652" s="1"/>
  <c r="AM651" s="1"/>
  <c r="AM650" s="1"/>
  <c r="AP652"/>
  <c r="AP651" s="1"/>
  <c r="AP650" s="1"/>
  <c r="AO652"/>
  <c r="AO651" s="1"/>
  <c r="AO650" s="1"/>
  <c r="AP647"/>
  <c r="AO647"/>
  <c r="AN647"/>
  <c r="AN646" s="1"/>
  <c r="AM647"/>
  <c r="AM646" s="1"/>
  <c r="AP646"/>
  <c r="AO646"/>
  <c r="AR644"/>
  <c r="AR643" s="1"/>
  <c r="AQ644"/>
  <c r="AQ643" s="1"/>
  <c r="AP644"/>
  <c r="AO644"/>
  <c r="AN644"/>
  <c r="AN643" s="1"/>
  <c r="AM644"/>
  <c r="AM643" s="1"/>
  <c r="AP643"/>
  <c r="AO643"/>
  <c r="AR641"/>
  <c r="AR640" s="1"/>
  <c r="AQ641"/>
  <c r="AQ640" s="1"/>
  <c r="AP641"/>
  <c r="AO641"/>
  <c r="AN641"/>
  <c r="AN640" s="1"/>
  <c r="AN639" s="1"/>
  <c r="AN638" s="1"/>
  <c r="AM641"/>
  <c r="AM640" s="1"/>
  <c r="AM639" s="1"/>
  <c r="AM638" s="1"/>
  <c r="AP640"/>
  <c r="AP639" s="1"/>
  <c r="AP638" s="1"/>
  <c r="AO640"/>
  <c r="AO639" s="1"/>
  <c r="AO638" s="1"/>
  <c r="AP630"/>
  <c r="AP629" s="1"/>
  <c r="AO630"/>
  <c r="AO629" s="1"/>
  <c r="AN630"/>
  <c r="AN629" s="1"/>
  <c r="AM630"/>
  <c r="AM629" s="1"/>
  <c r="AP626"/>
  <c r="AP625" s="1"/>
  <c r="AO626"/>
  <c r="AO625" s="1"/>
  <c r="AN626"/>
  <c r="AN625" s="1"/>
  <c r="AM626"/>
  <c r="AM625" s="1"/>
  <c r="AP622"/>
  <c r="AP621" s="1"/>
  <c r="AP620" s="1"/>
  <c r="AO622"/>
  <c r="AO621" s="1"/>
  <c r="AO620" s="1"/>
  <c r="AN622"/>
  <c r="AN621" s="1"/>
  <c r="AN620" s="1"/>
  <c r="AM622"/>
  <c r="AM621"/>
  <c r="AM620" s="1"/>
  <c r="AP614"/>
  <c r="AP613" s="1"/>
  <c r="AO614"/>
  <c r="AO613" s="1"/>
  <c r="AN614"/>
  <c r="AN613" s="1"/>
  <c r="AM614"/>
  <c r="AM613" s="1"/>
  <c r="AP606"/>
  <c r="AP605" s="1"/>
  <c r="AO606"/>
  <c r="AO605" s="1"/>
  <c r="AN606"/>
  <c r="AN605" s="1"/>
  <c r="AM606"/>
  <c r="AM605" s="1"/>
  <c r="AP602"/>
  <c r="AP601" s="1"/>
  <c r="AO602"/>
  <c r="AO601" s="1"/>
  <c r="AN602"/>
  <c r="AN601" s="1"/>
  <c r="AM602"/>
  <c r="AM601" s="1"/>
  <c r="AP599"/>
  <c r="AO599"/>
  <c r="AN599"/>
  <c r="AN598" s="1"/>
  <c r="AM599"/>
  <c r="AM598" s="1"/>
  <c r="AP598"/>
  <c r="AO598"/>
  <c r="AP595"/>
  <c r="AO595"/>
  <c r="AN595"/>
  <c r="AN594" s="1"/>
  <c r="AM595"/>
  <c r="AM594" s="1"/>
  <c r="AP594"/>
  <c r="AO594"/>
  <c r="AP592"/>
  <c r="AP591" s="1"/>
  <c r="AO592"/>
  <c r="AO591" s="1"/>
  <c r="AN592"/>
  <c r="AN591" s="1"/>
  <c r="AM592"/>
  <c r="AM591"/>
  <c r="AP587"/>
  <c r="AO587"/>
  <c r="AN587"/>
  <c r="AN586" s="1"/>
  <c r="AM587"/>
  <c r="AM586" s="1"/>
  <c r="AP586"/>
  <c r="AO586"/>
  <c r="AP583"/>
  <c r="AO583"/>
  <c r="AN583"/>
  <c r="AN582" s="1"/>
  <c r="AM583"/>
  <c r="AM582" s="1"/>
  <c r="AP582"/>
  <c r="AO582"/>
  <c r="AP580"/>
  <c r="AP579" s="1"/>
  <c r="AO580"/>
  <c r="AN580"/>
  <c r="AM580"/>
  <c r="AM579" s="1"/>
  <c r="AO579"/>
  <c r="AN579"/>
  <c r="AP576"/>
  <c r="AP575" s="1"/>
  <c r="AO576"/>
  <c r="AN576"/>
  <c r="AN575" s="1"/>
  <c r="AM576"/>
  <c r="AO575"/>
  <c r="AM575"/>
  <c r="AP573"/>
  <c r="AO573"/>
  <c r="AN573"/>
  <c r="AN572" s="1"/>
  <c r="AM573"/>
  <c r="AM572" s="1"/>
  <c r="AP572"/>
  <c r="AO572"/>
  <c r="AP561"/>
  <c r="AO561"/>
  <c r="AN561"/>
  <c r="AN560" s="1"/>
  <c r="AM561"/>
  <c r="AM560" s="1"/>
  <c r="AP560"/>
  <c r="AO560"/>
  <c r="AP558"/>
  <c r="AP557" s="1"/>
  <c r="AP556" s="1"/>
  <c r="AO558"/>
  <c r="AN558"/>
  <c r="AN557" s="1"/>
  <c r="AN556" s="1"/>
  <c r="AM558"/>
  <c r="AM557" s="1"/>
  <c r="AM556" s="1"/>
  <c r="AO557"/>
  <c r="AO556" s="1"/>
  <c r="AR554"/>
  <c r="AR553" s="1"/>
  <c r="AR552" s="1"/>
  <c r="AQ554"/>
  <c r="AQ553" s="1"/>
  <c r="AQ552" s="1"/>
  <c r="AP554"/>
  <c r="AO554"/>
  <c r="AN554"/>
  <c r="AN553" s="1"/>
  <c r="AN552" s="1"/>
  <c r="AM554"/>
  <c r="AM553" s="1"/>
  <c r="AM552" s="1"/>
  <c r="AP553"/>
  <c r="AP552" s="1"/>
  <c r="AO553"/>
  <c r="AO552"/>
  <c r="AP547"/>
  <c r="AO547"/>
  <c r="AO546" s="1"/>
  <c r="AO545" s="1"/>
  <c r="AO544" s="1"/>
  <c r="AN547"/>
  <c r="AN546" s="1"/>
  <c r="AM547"/>
  <c r="AM546" s="1"/>
  <c r="AM545" s="1"/>
  <c r="AM544" s="1"/>
  <c r="AP546"/>
  <c r="AP545" s="1"/>
  <c r="AP544" s="1"/>
  <c r="AN545"/>
  <c r="AN544" s="1"/>
  <c r="AP537"/>
  <c r="AP536" s="1"/>
  <c r="AO537"/>
  <c r="AO536" s="1"/>
  <c r="AN537"/>
  <c r="AN536" s="1"/>
  <c r="AM537"/>
  <c r="AM536" s="1"/>
  <c r="AP534"/>
  <c r="AO534"/>
  <c r="AN534"/>
  <c r="AN533" s="1"/>
  <c r="AN532" s="1"/>
  <c r="AM534"/>
  <c r="AM533" s="1"/>
  <c r="AM532" s="1"/>
  <c r="AP533"/>
  <c r="AP532" s="1"/>
  <c r="AO533"/>
  <c r="AO532" s="1"/>
  <c r="AP530"/>
  <c r="AO530"/>
  <c r="AO529" s="1"/>
  <c r="AO528" s="1"/>
  <c r="AN530"/>
  <c r="AN529" s="1"/>
  <c r="AN528" s="1"/>
  <c r="AM530"/>
  <c r="AM529" s="1"/>
  <c r="AM528" s="1"/>
  <c r="AP529"/>
  <c r="AP528" s="1"/>
  <c r="AP526"/>
  <c r="AO526"/>
  <c r="AO525" s="1"/>
  <c r="AO524" s="1"/>
  <c r="AN526"/>
  <c r="AN525" s="1"/>
  <c r="AN524" s="1"/>
  <c r="AM526"/>
  <c r="AP525"/>
  <c r="AP524" s="1"/>
  <c r="AP523" s="1"/>
  <c r="AM525"/>
  <c r="AM524" s="1"/>
  <c r="AP500"/>
  <c r="AP499" s="1"/>
  <c r="AO500"/>
  <c r="AO499" s="1"/>
  <c r="AN500"/>
  <c r="AN499" s="1"/>
  <c r="AM500"/>
  <c r="AM499" s="1"/>
  <c r="AP494"/>
  <c r="AO494"/>
  <c r="AN494"/>
  <c r="AM494"/>
  <c r="AP492"/>
  <c r="AO492"/>
  <c r="AN492"/>
  <c r="AN491" s="1"/>
  <c r="AM492"/>
  <c r="AM491" s="1"/>
  <c r="AM490" s="1"/>
  <c r="AP491"/>
  <c r="AP490" s="1"/>
  <c r="AO491"/>
  <c r="AO490" s="1"/>
  <c r="AN490"/>
  <c r="AP488"/>
  <c r="AO488"/>
  <c r="AO487" s="1"/>
  <c r="AO486" s="1"/>
  <c r="AN488"/>
  <c r="AN487" s="1"/>
  <c r="AN486" s="1"/>
  <c r="AM488"/>
  <c r="AM487" s="1"/>
  <c r="AM486" s="1"/>
  <c r="AP487"/>
  <c r="AP486" s="1"/>
  <c r="AP485" s="1"/>
  <c r="AP484" s="1"/>
  <c r="AP481"/>
  <c r="AO481"/>
  <c r="AN481"/>
  <c r="AM481"/>
  <c r="AP479"/>
  <c r="AO479"/>
  <c r="AO478" s="1"/>
  <c r="AO477" s="1"/>
  <c r="AO476" s="1"/>
  <c r="AN479"/>
  <c r="AN478" s="1"/>
  <c r="AN477" s="1"/>
  <c r="AN476" s="1"/>
  <c r="AM479"/>
  <c r="AM478" s="1"/>
  <c r="AM477" s="1"/>
  <c r="AM476" s="1"/>
  <c r="AP478"/>
  <c r="AP477" s="1"/>
  <c r="AP476" s="1"/>
  <c r="AP474"/>
  <c r="AP473" s="1"/>
  <c r="AP472" s="1"/>
  <c r="AP471" s="1"/>
  <c r="AO474"/>
  <c r="AO473" s="1"/>
  <c r="AO472" s="1"/>
  <c r="AO471" s="1"/>
  <c r="AN474"/>
  <c r="AN473" s="1"/>
  <c r="AN472" s="1"/>
  <c r="AN471" s="1"/>
  <c r="AM474"/>
  <c r="AM473" s="1"/>
  <c r="AM472" s="1"/>
  <c r="AM471" s="1"/>
  <c r="AP469"/>
  <c r="AO469"/>
  <c r="AO468" s="1"/>
  <c r="AO467" s="1"/>
  <c r="AO466" s="1"/>
  <c r="AN469"/>
  <c r="AN468" s="1"/>
  <c r="AN467" s="1"/>
  <c r="AN466" s="1"/>
  <c r="AM469"/>
  <c r="AM468" s="1"/>
  <c r="AM467" s="1"/>
  <c r="AM466" s="1"/>
  <c r="AP468"/>
  <c r="AP467" s="1"/>
  <c r="AP466" s="1"/>
  <c r="AP456"/>
  <c r="AP455" s="1"/>
  <c r="AP454" s="1"/>
  <c r="AP453" s="1"/>
  <c r="AO456"/>
  <c r="AO455" s="1"/>
  <c r="AO454" s="1"/>
  <c r="AO453" s="1"/>
  <c r="AN456"/>
  <c r="AN455" s="1"/>
  <c r="AN454" s="1"/>
  <c r="AN453" s="1"/>
  <c r="AN452" s="1"/>
  <c r="AM456"/>
  <c r="AM455" s="1"/>
  <c r="AM454" s="1"/>
  <c r="AM453" s="1"/>
  <c r="AP448"/>
  <c r="AO448"/>
  <c r="AO447" s="1"/>
  <c r="AO446" s="1"/>
  <c r="AO445" s="1"/>
  <c r="AO444" s="1"/>
  <c r="AO443" s="1"/>
  <c r="AN448"/>
  <c r="AN447" s="1"/>
  <c r="AN446" s="1"/>
  <c r="AN445" s="1"/>
  <c r="AN444" s="1"/>
  <c r="AN443" s="1"/>
  <c r="AM448"/>
  <c r="AM447" s="1"/>
  <c r="AM446" s="1"/>
  <c r="AM445" s="1"/>
  <c r="AM444" s="1"/>
  <c r="AM443" s="1"/>
  <c r="AP447"/>
  <c r="AP446" s="1"/>
  <c r="AP445" s="1"/>
  <c r="AP444" s="1"/>
  <c r="AP443" s="1"/>
  <c r="AP439"/>
  <c r="AO439"/>
  <c r="AN439"/>
  <c r="AM439"/>
  <c r="AP437"/>
  <c r="AO437"/>
  <c r="AN437"/>
  <c r="AM437"/>
  <c r="AP435"/>
  <c r="AO435"/>
  <c r="AN435"/>
  <c r="AN434" s="1"/>
  <c r="AN433" s="1"/>
  <c r="AM435"/>
  <c r="AM434" s="1"/>
  <c r="AM433" s="1"/>
  <c r="AP431"/>
  <c r="AO431"/>
  <c r="AO430" s="1"/>
  <c r="AO429" s="1"/>
  <c r="AN431"/>
  <c r="AN430" s="1"/>
  <c r="AN429" s="1"/>
  <c r="AM431"/>
  <c r="AM430" s="1"/>
  <c r="AM429" s="1"/>
  <c r="AP430"/>
  <c r="AP429" s="1"/>
  <c r="AP421"/>
  <c r="AO421"/>
  <c r="AN421"/>
  <c r="AM421"/>
  <c r="AP419"/>
  <c r="AO419"/>
  <c r="AN419"/>
  <c r="AN418" s="1"/>
  <c r="AM419"/>
  <c r="AM418" s="1"/>
  <c r="AO418"/>
  <c r="AP416"/>
  <c r="AO416"/>
  <c r="AN416"/>
  <c r="AM416"/>
  <c r="AP414"/>
  <c r="AO414"/>
  <c r="AN414"/>
  <c r="AM414"/>
  <c r="AM413" s="1"/>
  <c r="AP413"/>
  <c r="AP411"/>
  <c r="AP410" s="1"/>
  <c r="AO411"/>
  <c r="AO410" s="1"/>
  <c r="AN411"/>
  <c r="AN410" s="1"/>
  <c r="AM411"/>
  <c r="AM410" s="1"/>
  <c r="AP408"/>
  <c r="AO408"/>
  <c r="AO407" s="1"/>
  <c r="AN408"/>
  <c r="AN407" s="1"/>
  <c r="AM408"/>
  <c r="AM407" s="1"/>
  <c r="AP407"/>
  <c r="AP403"/>
  <c r="AP402" s="1"/>
  <c r="AO403"/>
  <c r="AO402" s="1"/>
  <c r="AO401" s="1"/>
  <c r="AO400" s="1"/>
  <c r="AN403"/>
  <c r="AN402" s="1"/>
  <c r="AN401" s="1"/>
  <c r="AN400" s="1"/>
  <c r="AM403"/>
  <c r="AM402" s="1"/>
  <c r="AM401" s="1"/>
  <c r="AM400" s="1"/>
  <c r="AP401"/>
  <c r="AP400" s="1"/>
  <c r="AP397"/>
  <c r="AP396" s="1"/>
  <c r="AP395" s="1"/>
  <c r="AP394" s="1"/>
  <c r="AO397"/>
  <c r="AO396" s="1"/>
  <c r="AO395" s="1"/>
  <c r="AO394" s="1"/>
  <c r="AN397"/>
  <c r="AN396" s="1"/>
  <c r="AN395" s="1"/>
  <c r="AN394" s="1"/>
  <c r="AM397"/>
  <c r="AM396"/>
  <c r="AM395" s="1"/>
  <c r="AM394" s="1"/>
  <c r="AP390"/>
  <c r="AP389" s="1"/>
  <c r="AP388" s="1"/>
  <c r="AO390"/>
  <c r="AO389" s="1"/>
  <c r="AO388" s="1"/>
  <c r="AN390"/>
  <c r="AM390"/>
  <c r="AM389" s="1"/>
  <c r="AM388" s="1"/>
  <c r="AN389"/>
  <c r="AN388" s="1"/>
  <c r="AP383"/>
  <c r="AP382" s="1"/>
  <c r="AO383"/>
  <c r="AO382" s="1"/>
  <c r="AN383"/>
  <c r="AN382" s="1"/>
  <c r="AM383"/>
  <c r="AM382" s="1"/>
  <c r="AP380"/>
  <c r="AO380"/>
  <c r="AN380"/>
  <c r="AN379" s="1"/>
  <c r="AM380"/>
  <c r="AM379" s="1"/>
  <c r="AP379"/>
  <c r="AO379"/>
  <c r="AP377"/>
  <c r="AP376" s="1"/>
  <c r="AO377"/>
  <c r="AO376" s="1"/>
  <c r="AN377"/>
  <c r="AN376" s="1"/>
  <c r="AM377"/>
  <c r="AM376"/>
  <c r="AP374"/>
  <c r="AO374"/>
  <c r="AN374"/>
  <c r="AN373" s="1"/>
  <c r="AM374"/>
  <c r="AM373" s="1"/>
  <c r="AP373"/>
  <c r="AO373"/>
  <c r="AP370"/>
  <c r="AO370"/>
  <c r="AN370"/>
  <c r="AN369" s="1"/>
  <c r="AN368" s="1"/>
  <c r="AM370"/>
  <c r="AP369"/>
  <c r="AP368" s="1"/>
  <c r="AO369"/>
  <c r="AO368" s="1"/>
  <c r="AM369"/>
  <c r="AM368" s="1"/>
  <c r="AP361"/>
  <c r="AO361"/>
  <c r="AO360" s="1"/>
  <c r="AO359" s="1"/>
  <c r="AO358" s="1"/>
  <c r="AO357" s="1"/>
  <c r="AN361"/>
  <c r="AN360" s="1"/>
  <c r="AN359" s="1"/>
  <c r="AN358" s="1"/>
  <c r="AN357" s="1"/>
  <c r="AM361"/>
  <c r="AM360" s="1"/>
  <c r="AM359" s="1"/>
  <c r="AM358" s="1"/>
  <c r="AM357" s="1"/>
  <c r="AP360"/>
  <c r="AP359" s="1"/>
  <c r="AP358" s="1"/>
  <c r="AP357" s="1"/>
  <c r="AP348"/>
  <c r="AP347" s="1"/>
  <c r="AP346" s="1"/>
  <c r="AP345" s="1"/>
  <c r="AP344" s="1"/>
  <c r="AO348"/>
  <c r="AO347" s="1"/>
  <c r="AO346" s="1"/>
  <c r="AO345" s="1"/>
  <c r="AO344" s="1"/>
  <c r="AN348"/>
  <c r="AN347" s="1"/>
  <c r="AN346" s="1"/>
  <c r="AN345" s="1"/>
  <c r="AN344" s="1"/>
  <c r="AM348"/>
  <c r="AM347" s="1"/>
  <c r="AM346" s="1"/>
  <c r="AM345" s="1"/>
  <c r="AM344" s="1"/>
  <c r="AP341"/>
  <c r="AP340" s="1"/>
  <c r="AP339" s="1"/>
  <c r="AP338" s="1"/>
  <c r="AO341"/>
  <c r="AO340" s="1"/>
  <c r="AO339" s="1"/>
  <c r="AO338" s="1"/>
  <c r="AN341"/>
  <c r="AN340" s="1"/>
  <c r="AN339" s="1"/>
  <c r="AN338" s="1"/>
  <c r="AM341"/>
  <c r="AM340" s="1"/>
  <c r="AM339" s="1"/>
  <c r="AM338" s="1"/>
  <c r="AP336"/>
  <c r="AO336"/>
  <c r="AN336"/>
  <c r="AN335" s="1"/>
  <c r="AM336"/>
  <c r="AM335" s="1"/>
  <c r="AP335"/>
  <c r="AO335"/>
  <c r="AP332"/>
  <c r="AO332"/>
  <c r="AN332"/>
  <c r="AM332"/>
  <c r="AP330"/>
  <c r="AO330"/>
  <c r="AN330"/>
  <c r="AM330"/>
  <c r="AP328"/>
  <c r="AO328"/>
  <c r="AN328"/>
  <c r="AN327" s="1"/>
  <c r="AN326" s="1"/>
  <c r="AM328"/>
  <c r="AP327"/>
  <c r="AP326" s="1"/>
  <c r="AP324"/>
  <c r="AO324"/>
  <c r="AN324"/>
  <c r="AN323" s="1"/>
  <c r="AN322" s="1"/>
  <c r="AM324"/>
  <c r="AM323" s="1"/>
  <c r="AM322" s="1"/>
  <c r="AP323"/>
  <c r="AP322" s="1"/>
  <c r="AO323"/>
  <c r="AO322" s="1"/>
  <c r="AR320"/>
  <c r="AR319" s="1"/>
  <c r="AR318" s="1"/>
  <c r="AQ320"/>
  <c r="AP320"/>
  <c r="AP319" s="1"/>
  <c r="AO320"/>
  <c r="AO319" s="1"/>
  <c r="AN320"/>
  <c r="AM320"/>
  <c r="AQ319"/>
  <c r="AQ318" s="1"/>
  <c r="AN319"/>
  <c r="AN318" s="1"/>
  <c r="AM319"/>
  <c r="AM318" s="1"/>
  <c r="AP315"/>
  <c r="AO315"/>
  <c r="AN315"/>
  <c r="AN314" s="1"/>
  <c r="AN313" s="1"/>
  <c r="AN312" s="1"/>
  <c r="AM315"/>
  <c r="AM314" s="1"/>
  <c r="AM313" s="1"/>
  <c r="AM312" s="1"/>
  <c r="AP314"/>
  <c r="AP313" s="1"/>
  <c r="AP312" s="1"/>
  <c r="AO314"/>
  <c r="AO313" s="1"/>
  <c r="AO312" s="1"/>
  <c r="AP310"/>
  <c r="AP309" s="1"/>
  <c r="AP308" s="1"/>
  <c r="AP307" s="1"/>
  <c r="AO310"/>
  <c r="AO309" s="1"/>
  <c r="AO308" s="1"/>
  <c r="AO307" s="1"/>
  <c r="AN310"/>
  <c r="AN309" s="1"/>
  <c r="AN308" s="1"/>
  <c r="AN307" s="1"/>
  <c r="AM310"/>
  <c r="AM309"/>
  <c r="AM308" s="1"/>
  <c r="AM307" s="1"/>
  <c r="AP303"/>
  <c r="AP302" s="1"/>
  <c r="AP301" s="1"/>
  <c r="AP300" s="1"/>
  <c r="AP299" s="1"/>
  <c r="AO303"/>
  <c r="AO302" s="1"/>
  <c r="AO301" s="1"/>
  <c r="AO300" s="1"/>
  <c r="AO299" s="1"/>
  <c r="AN303"/>
  <c r="AN302" s="1"/>
  <c r="AN301" s="1"/>
  <c r="AN300" s="1"/>
  <c r="AN299" s="1"/>
  <c r="AM303"/>
  <c r="AM302"/>
  <c r="AM301" s="1"/>
  <c r="AM300" s="1"/>
  <c r="AM299" s="1"/>
  <c r="AP295"/>
  <c r="AO295"/>
  <c r="AN295"/>
  <c r="AM295"/>
  <c r="AP293"/>
  <c r="AO293"/>
  <c r="AN293"/>
  <c r="AM293"/>
  <c r="AP291"/>
  <c r="AO291"/>
  <c r="AO290" s="1"/>
  <c r="AO289" s="1"/>
  <c r="AO288" s="1"/>
  <c r="AO287" s="1"/>
  <c r="AN291"/>
  <c r="AN290" s="1"/>
  <c r="AN289" s="1"/>
  <c r="AN288" s="1"/>
  <c r="AN287" s="1"/>
  <c r="AM291"/>
  <c r="AM290" s="1"/>
  <c r="AM289" s="1"/>
  <c r="AM288" s="1"/>
  <c r="AM287" s="1"/>
  <c r="AP282"/>
  <c r="AO282"/>
  <c r="AN282"/>
  <c r="AN281" s="1"/>
  <c r="AM282"/>
  <c r="AM281" s="1"/>
  <c r="AP281"/>
  <c r="AO281"/>
  <c r="AP279"/>
  <c r="AP278" s="1"/>
  <c r="AO279"/>
  <c r="AO278" s="1"/>
  <c r="AN279"/>
  <c r="AM279"/>
  <c r="AM278" s="1"/>
  <c r="AN278"/>
  <c r="AP276"/>
  <c r="AO276"/>
  <c r="AN276"/>
  <c r="AN275" s="1"/>
  <c r="AN274" s="1"/>
  <c r="AM276"/>
  <c r="AM275" s="1"/>
  <c r="AP275"/>
  <c r="AO275"/>
  <c r="AP272"/>
  <c r="AP271" s="1"/>
  <c r="AO272"/>
  <c r="AN272"/>
  <c r="AN271" s="1"/>
  <c r="AM272"/>
  <c r="AO271"/>
  <c r="AM271"/>
  <c r="AP269"/>
  <c r="AP268" s="1"/>
  <c r="AO269"/>
  <c r="AO268" s="1"/>
  <c r="AN269"/>
  <c r="AN268" s="1"/>
  <c r="AN267" s="1"/>
  <c r="AM269"/>
  <c r="AM268" s="1"/>
  <c r="AM267" s="1"/>
  <c r="AP263"/>
  <c r="AO263"/>
  <c r="AN263"/>
  <c r="AN262" s="1"/>
  <c r="AM263"/>
  <c r="AM262" s="1"/>
  <c r="AP262"/>
  <c r="AO262"/>
  <c r="AP260"/>
  <c r="AP259" s="1"/>
  <c r="AO260"/>
  <c r="AO259" s="1"/>
  <c r="AN260"/>
  <c r="AM260"/>
  <c r="AM259" s="1"/>
  <c r="AN259"/>
  <c r="AP257"/>
  <c r="AO257"/>
  <c r="AN257"/>
  <c r="AN256" s="1"/>
  <c r="AN255" s="1"/>
  <c r="AM257"/>
  <c r="AM256" s="1"/>
  <c r="AM255" s="1"/>
  <c r="AP256"/>
  <c r="AP255" s="1"/>
  <c r="AO256"/>
  <c r="AO255"/>
  <c r="AP253"/>
  <c r="AO253"/>
  <c r="AO252" s="1"/>
  <c r="AN253"/>
  <c r="AN252" s="1"/>
  <c r="AM253"/>
  <c r="AM252" s="1"/>
  <c r="AP252"/>
  <c r="AP250"/>
  <c r="AP249" s="1"/>
  <c r="AO250"/>
  <c r="AO249" s="1"/>
  <c r="AN250"/>
  <c r="AN249" s="1"/>
  <c r="AM250"/>
  <c r="AM249" s="1"/>
  <c r="AP247"/>
  <c r="AO247"/>
  <c r="AO246" s="1"/>
  <c r="AN247"/>
  <c r="AN246" s="1"/>
  <c r="AM247"/>
  <c r="AM246" s="1"/>
  <c r="AM245" s="1"/>
  <c r="AP246"/>
  <c r="AP243"/>
  <c r="AO243"/>
  <c r="AO242" s="1"/>
  <c r="AN243"/>
  <c r="AN242" s="1"/>
  <c r="AM243"/>
  <c r="AP242"/>
  <c r="AM242"/>
  <c r="AP240"/>
  <c r="AP239" s="1"/>
  <c r="AP238" s="1"/>
  <c r="AP237" s="1"/>
  <c r="AO240"/>
  <c r="AO239" s="1"/>
  <c r="AO238" s="1"/>
  <c r="AN240"/>
  <c r="AM240"/>
  <c r="AM239" s="1"/>
  <c r="AM238" s="1"/>
  <c r="AM237" s="1"/>
  <c r="AM236" s="1"/>
  <c r="AN239"/>
  <c r="AN238" s="1"/>
  <c r="AN237" s="1"/>
  <c r="AP226"/>
  <c r="AP225" s="1"/>
  <c r="AP224" s="1"/>
  <c r="AP223" s="1"/>
  <c r="AP222" s="1"/>
  <c r="AO226"/>
  <c r="AO225" s="1"/>
  <c r="AO224" s="1"/>
  <c r="AO223" s="1"/>
  <c r="AO222" s="1"/>
  <c r="AN226"/>
  <c r="AN225" s="1"/>
  <c r="AN224" s="1"/>
  <c r="AN223" s="1"/>
  <c r="AN222" s="1"/>
  <c r="AM226"/>
  <c r="AM225" s="1"/>
  <c r="AM224" s="1"/>
  <c r="AM223" s="1"/>
  <c r="AM222" s="1"/>
  <c r="AP219"/>
  <c r="AP218" s="1"/>
  <c r="AP217" s="1"/>
  <c r="AP216" s="1"/>
  <c r="AP215" s="1"/>
  <c r="AO219"/>
  <c r="AO218" s="1"/>
  <c r="AO217" s="1"/>
  <c r="AO216" s="1"/>
  <c r="AO215" s="1"/>
  <c r="AN219"/>
  <c r="AM219"/>
  <c r="AN218"/>
  <c r="AN217" s="1"/>
  <c r="AN216" s="1"/>
  <c r="AN215" s="1"/>
  <c r="AM218"/>
  <c r="AM217" s="1"/>
  <c r="AM216" s="1"/>
  <c r="AM215" s="1"/>
  <c r="AP212"/>
  <c r="AP211" s="1"/>
  <c r="AP210" s="1"/>
  <c r="AP209" s="1"/>
  <c r="AP208" s="1"/>
  <c r="AO212"/>
  <c r="AO211" s="1"/>
  <c r="AO210" s="1"/>
  <c r="AO209" s="1"/>
  <c r="AO208" s="1"/>
  <c r="AN212"/>
  <c r="AN211" s="1"/>
  <c r="AN210" s="1"/>
  <c r="AN209" s="1"/>
  <c r="AN208" s="1"/>
  <c r="AM212"/>
  <c r="AM211" s="1"/>
  <c r="AM210" s="1"/>
  <c r="AM209" s="1"/>
  <c r="AM208" s="1"/>
  <c r="AP205"/>
  <c r="AP204" s="1"/>
  <c r="AP203" s="1"/>
  <c r="AP202" s="1"/>
  <c r="AP201" s="1"/>
  <c r="AO205"/>
  <c r="AO204" s="1"/>
  <c r="AO203" s="1"/>
  <c r="AO202" s="1"/>
  <c r="AO201" s="1"/>
  <c r="AN205"/>
  <c r="AM205"/>
  <c r="AM204" s="1"/>
  <c r="AM203" s="1"/>
  <c r="AM202" s="1"/>
  <c r="AM201" s="1"/>
  <c r="AN204"/>
  <c r="AN203" s="1"/>
  <c r="AN202" s="1"/>
  <c r="AN201" s="1"/>
  <c r="AP197"/>
  <c r="AO197"/>
  <c r="AN197"/>
  <c r="AN196" s="1"/>
  <c r="AN195" s="1"/>
  <c r="AN194" s="1"/>
  <c r="AM197"/>
  <c r="AM196" s="1"/>
  <c r="AM195" s="1"/>
  <c r="AM194" s="1"/>
  <c r="AP196"/>
  <c r="AP195" s="1"/>
  <c r="AP194" s="1"/>
  <c r="AO196"/>
  <c r="AO195" s="1"/>
  <c r="AO194" s="1"/>
  <c r="AP192"/>
  <c r="AP191" s="1"/>
  <c r="AO192"/>
  <c r="AO191" s="1"/>
  <c r="AN192"/>
  <c r="AN191" s="1"/>
  <c r="AM192"/>
  <c r="AM191" s="1"/>
  <c r="AP189"/>
  <c r="AO189"/>
  <c r="AN189"/>
  <c r="AM189"/>
  <c r="AP187"/>
  <c r="AO187"/>
  <c r="AN187"/>
  <c r="AN186" s="1"/>
  <c r="AM187"/>
  <c r="AM186" s="1"/>
  <c r="AP186"/>
  <c r="AO186"/>
  <c r="AO185" s="1"/>
  <c r="AO184" s="1"/>
  <c r="AO183" s="1"/>
  <c r="AP178"/>
  <c r="AP177" s="1"/>
  <c r="AP176" s="1"/>
  <c r="AO178"/>
  <c r="AO177" s="1"/>
  <c r="AO176" s="1"/>
  <c r="AN178"/>
  <c r="AM178"/>
  <c r="AM177" s="1"/>
  <c r="AM176" s="1"/>
  <c r="AN177"/>
  <c r="AN176" s="1"/>
  <c r="AP174"/>
  <c r="AO174"/>
  <c r="AN174"/>
  <c r="AM174"/>
  <c r="AP173"/>
  <c r="AO173"/>
  <c r="AN173"/>
  <c r="AN172" s="1"/>
  <c r="AN171" s="1"/>
  <c r="AM173"/>
  <c r="AP163"/>
  <c r="AO163"/>
  <c r="AN163"/>
  <c r="AM163"/>
  <c r="AP161"/>
  <c r="AO161"/>
  <c r="AN161"/>
  <c r="AM161"/>
  <c r="AM160"/>
  <c r="AM159" s="1"/>
  <c r="AM158" s="1"/>
  <c r="AM157" s="1"/>
  <c r="AP154"/>
  <c r="AO154"/>
  <c r="AN154"/>
  <c r="AM154"/>
  <c r="AP153"/>
  <c r="AO153"/>
  <c r="AN153"/>
  <c r="AM153"/>
  <c r="AP152"/>
  <c r="AO152"/>
  <c r="AN152"/>
  <c r="AM152"/>
  <c r="AP151"/>
  <c r="AO151"/>
  <c r="AN151"/>
  <c r="AM151"/>
  <c r="AP150"/>
  <c r="AO150"/>
  <c r="AN150"/>
  <c r="AM150"/>
  <c r="AP147"/>
  <c r="AO147"/>
  <c r="AN147"/>
  <c r="AM147"/>
  <c r="AP145"/>
  <c r="AO145"/>
  <c r="AN145"/>
  <c r="AM145"/>
  <c r="AP143"/>
  <c r="AO143"/>
  <c r="AN143"/>
  <c r="AN142" s="1"/>
  <c r="AN141" s="1"/>
  <c r="AM143"/>
  <c r="AM142" s="1"/>
  <c r="AP134"/>
  <c r="AO134"/>
  <c r="AN134"/>
  <c r="AN133" s="1"/>
  <c r="AN132" s="1"/>
  <c r="AN131" s="1"/>
  <c r="AM134"/>
  <c r="AM133" s="1"/>
  <c r="AM132" s="1"/>
  <c r="AM131" s="1"/>
  <c r="AP133"/>
  <c r="AP132" s="1"/>
  <c r="AP131" s="1"/>
  <c r="AO133"/>
  <c r="AO132" s="1"/>
  <c r="AO131" s="1"/>
  <c r="AP125"/>
  <c r="AP124" s="1"/>
  <c r="AP123" s="1"/>
  <c r="AP122" s="1"/>
  <c r="AP121" s="1"/>
  <c r="AO125"/>
  <c r="AO124" s="1"/>
  <c r="AO123" s="1"/>
  <c r="AO122" s="1"/>
  <c r="AO121" s="1"/>
  <c r="AO120" s="1"/>
  <c r="AN125"/>
  <c r="AN124" s="1"/>
  <c r="AN123" s="1"/>
  <c r="AN122" s="1"/>
  <c r="AN121" s="1"/>
  <c r="AN120" s="1"/>
  <c r="AM125"/>
  <c r="AM124" s="1"/>
  <c r="AM123" s="1"/>
  <c r="AM122" s="1"/>
  <c r="AM121" s="1"/>
  <c r="AP117"/>
  <c r="AO117"/>
  <c r="AN117"/>
  <c r="AN116" s="1"/>
  <c r="AN115" s="1"/>
  <c r="AM117"/>
  <c r="AM116" s="1"/>
  <c r="AM115" s="1"/>
  <c r="AP116"/>
  <c r="AP115" s="1"/>
  <c r="AO116"/>
  <c r="AO115" s="1"/>
  <c r="AP113"/>
  <c r="AO113"/>
  <c r="AN113"/>
  <c r="AN112" s="1"/>
  <c r="AM113"/>
  <c r="AM112" s="1"/>
  <c r="AP112"/>
  <c r="AO112"/>
  <c r="AP110"/>
  <c r="AP109" s="1"/>
  <c r="AO110"/>
  <c r="AO109" s="1"/>
  <c r="AN110"/>
  <c r="AN109" s="1"/>
  <c r="AM110"/>
  <c r="AM109" s="1"/>
  <c r="AP107"/>
  <c r="AP106" s="1"/>
  <c r="AO107"/>
  <c r="AO106" s="1"/>
  <c r="AN107"/>
  <c r="AN106" s="1"/>
  <c r="AM107"/>
  <c r="AM106" s="1"/>
  <c r="AP102"/>
  <c r="AP101" s="1"/>
  <c r="AO102"/>
  <c r="AO101" s="1"/>
  <c r="AN102"/>
  <c r="AN101" s="1"/>
  <c r="AM102"/>
  <c r="AM101"/>
  <c r="AP99"/>
  <c r="AO99"/>
  <c r="AN99"/>
  <c r="AN98" s="1"/>
  <c r="AM99"/>
  <c r="AM98" s="1"/>
  <c r="AP98"/>
  <c r="AO98"/>
  <c r="AP96"/>
  <c r="AP95" s="1"/>
  <c r="AO96"/>
  <c r="AO95" s="1"/>
  <c r="AN96"/>
  <c r="AN95" s="1"/>
  <c r="AM96"/>
  <c r="AM95" s="1"/>
  <c r="AP93"/>
  <c r="AO93"/>
  <c r="AN93"/>
  <c r="AN92" s="1"/>
  <c r="AM93"/>
  <c r="AM92" s="1"/>
  <c r="AP92"/>
  <c r="AO92"/>
  <c r="AP90"/>
  <c r="AP89" s="1"/>
  <c r="AO90"/>
  <c r="AO89" s="1"/>
  <c r="AN90"/>
  <c r="AN89" s="1"/>
  <c r="AM90"/>
  <c r="AM89" s="1"/>
  <c r="AM88" s="1"/>
  <c r="AP86"/>
  <c r="AO86"/>
  <c r="AN86"/>
  <c r="AM86"/>
  <c r="AP84"/>
  <c r="AO84"/>
  <c r="AN84"/>
  <c r="AM84"/>
  <c r="AP82"/>
  <c r="AO82"/>
  <c r="AN82"/>
  <c r="AM82"/>
  <c r="AP80"/>
  <c r="AO80"/>
  <c r="AN80"/>
  <c r="AM80"/>
  <c r="AN79"/>
  <c r="AN78" s="1"/>
  <c r="AP73"/>
  <c r="AP72" s="1"/>
  <c r="AP71" s="1"/>
  <c r="AP70" s="1"/>
  <c r="AP69" s="1"/>
  <c r="AO73"/>
  <c r="AO72" s="1"/>
  <c r="AO71" s="1"/>
  <c r="AO70" s="1"/>
  <c r="AO69" s="1"/>
  <c r="AN73"/>
  <c r="AN72" s="1"/>
  <c r="AN71" s="1"/>
  <c r="AN70" s="1"/>
  <c r="AN69" s="1"/>
  <c r="AM73"/>
  <c r="AM72" s="1"/>
  <c r="AM71" s="1"/>
  <c r="AM70" s="1"/>
  <c r="AM69" s="1"/>
  <c r="AP64"/>
  <c r="AO64"/>
  <c r="AN64"/>
  <c r="AN63" s="1"/>
  <c r="AM64"/>
  <c r="AM63" s="1"/>
  <c r="AP63"/>
  <c r="AO63"/>
  <c r="AP61"/>
  <c r="AO61"/>
  <c r="AN61"/>
  <c r="AM61"/>
  <c r="AP59"/>
  <c r="AO59"/>
  <c r="AN59"/>
  <c r="AM59"/>
  <c r="AP57"/>
  <c r="AO57"/>
  <c r="AN57"/>
  <c r="AM57"/>
  <c r="AM56"/>
  <c r="AP52"/>
  <c r="AO52"/>
  <c r="AN52"/>
  <c r="AN51" s="1"/>
  <c r="AN50" s="1"/>
  <c r="AN49" s="1"/>
  <c r="AN48" s="1"/>
  <c r="AM52"/>
  <c r="AM51" s="1"/>
  <c r="AM50" s="1"/>
  <c r="AM49" s="1"/>
  <c r="AM48" s="1"/>
  <c r="AP51"/>
  <c r="AP50" s="1"/>
  <c r="AP49" s="1"/>
  <c r="AP48" s="1"/>
  <c r="AO51"/>
  <c r="AO50" s="1"/>
  <c r="AO49" s="1"/>
  <c r="AO48" s="1"/>
  <c r="AP43"/>
  <c r="AO43"/>
  <c r="AN43"/>
  <c r="AM43"/>
  <c r="AP41"/>
  <c r="AO41"/>
  <c r="AN41"/>
  <c r="AM41"/>
  <c r="AP39"/>
  <c r="AP38" s="1"/>
  <c r="AP37" s="1"/>
  <c r="AP36" s="1"/>
  <c r="AP35" s="1"/>
  <c r="AO39"/>
  <c r="AN39"/>
  <c r="AM39"/>
  <c r="AM38" s="1"/>
  <c r="AM37" s="1"/>
  <c r="AM36" s="1"/>
  <c r="AM35" s="1"/>
  <c r="AP31"/>
  <c r="AO31"/>
  <c r="AN31"/>
  <c r="AM31"/>
  <c r="AP29"/>
  <c r="AO29"/>
  <c r="AN29"/>
  <c r="AM29"/>
  <c r="AP27"/>
  <c r="AO27"/>
  <c r="AN27"/>
  <c r="AM27"/>
  <c r="AP25"/>
  <c r="AP24" s="1"/>
  <c r="AO25"/>
  <c r="AO24" s="1"/>
  <c r="AN25"/>
  <c r="AN24" s="1"/>
  <c r="AM25"/>
  <c r="AM24" s="1"/>
  <c r="AP22"/>
  <c r="AO22"/>
  <c r="AN22"/>
  <c r="AN21" s="1"/>
  <c r="AM22"/>
  <c r="AM21" s="1"/>
  <c r="AP21"/>
  <c r="AO21"/>
  <c r="AP19"/>
  <c r="AP18" s="1"/>
  <c r="AO19"/>
  <c r="AO18" s="1"/>
  <c r="AN19"/>
  <c r="AN18" s="1"/>
  <c r="AM19"/>
  <c r="AM18" s="1"/>
  <c r="AL1311"/>
  <c r="AR1311" s="1"/>
  <c r="AK1311"/>
  <c r="AQ1311" s="1"/>
  <c r="AH1310"/>
  <c r="AI1310"/>
  <c r="AJ1310"/>
  <c r="AL1310"/>
  <c r="AG1310"/>
  <c r="AL1296"/>
  <c r="AR1296" s="1"/>
  <c r="AK1296"/>
  <c r="AK1295" s="1"/>
  <c r="AK1294" s="1"/>
  <c r="AH1295"/>
  <c r="AH1294" s="1"/>
  <c r="AI1295"/>
  <c r="AI1294" s="1"/>
  <c r="AJ1295"/>
  <c r="AJ1294" s="1"/>
  <c r="AL1295"/>
  <c r="AL1294" s="1"/>
  <c r="AG1295"/>
  <c r="AG1294" s="1"/>
  <c r="AU782" l="1"/>
  <c r="AU781" s="1"/>
  <c r="AV782"/>
  <c r="AV781" s="1"/>
  <c r="AS869"/>
  <c r="AS868" s="1"/>
  <c r="AS867" s="1"/>
  <c r="AT869"/>
  <c r="AT868" s="1"/>
  <c r="AT867" s="1"/>
  <c r="AN160"/>
  <c r="AN159" s="1"/>
  <c r="AN158" s="1"/>
  <c r="AN157" s="1"/>
  <c r="AP172"/>
  <c r="AP171" s="1"/>
  <c r="AN994"/>
  <c r="AN993" s="1"/>
  <c r="AN992" s="1"/>
  <c r="AO994"/>
  <c r="AO993" s="1"/>
  <c r="AO992" s="1"/>
  <c r="AP1058"/>
  <c r="AT904"/>
  <c r="AT903" s="1"/>
  <c r="AT185"/>
  <c r="AT184" s="1"/>
  <c r="AT183" s="1"/>
  <c r="AV1289"/>
  <c r="AV1288" s="1"/>
  <c r="AS1289"/>
  <c r="AS1288" s="1"/>
  <c r="AT1246"/>
  <c r="AS551"/>
  <c r="AS550" s="1"/>
  <c r="AU523"/>
  <c r="AU522" s="1"/>
  <c r="AM55"/>
  <c r="AM54" s="1"/>
  <c r="AP56"/>
  <c r="AP55" s="1"/>
  <c r="AP54" s="1"/>
  <c r="AO88"/>
  <c r="AP120"/>
  <c r="AO267"/>
  <c r="AO327"/>
  <c r="AO326" s="1"/>
  <c r="AM809"/>
  <c r="AM808" s="1"/>
  <c r="AP1053"/>
  <c r="AM1204"/>
  <c r="AV56"/>
  <c r="AV55" s="1"/>
  <c r="AV54" s="1"/>
  <c r="AV47" s="1"/>
  <c r="AT160"/>
  <c r="AT159" s="1"/>
  <c r="AT158" s="1"/>
  <c r="AT157" s="1"/>
  <c r="AT172"/>
  <c r="AT171" s="1"/>
  <c r="AS833"/>
  <c r="AS832" s="1"/>
  <c r="AS831" s="1"/>
  <c r="AT1144"/>
  <c r="AU1522"/>
  <c r="AU1542"/>
  <c r="AN38"/>
  <c r="AN37" s="1"/>
  <c r="AN36" s="1"/>
  <c r="AN35" s="1"/>
  <c r="AM551"/>
  <c r="AM550" s="1"/>
  <c r="AM1144"/>
  <c r="AN1315"/>
  <c r="AS38"/>
  <c r="AS37" s="1"/>
  <c r="AS36" s="1"/>
  <c r="AS35" s="1"/>
  <c r="AU56"/>
  <c r="AS160"/>
  <c r="AS159" s="1"/>
  <c r="AS158" s="1"/>
  <c r="AS157" s="1"/>
  <c r="AS172"/>
  <c r="AS171" s="1"/>
  <c r="AT367"/>
  <c r="AT366" s="1"/>
  <c r="AT365" s="1"/>
  <c r="AS428"/>
  <c r="AS940"/>
  <c r="AS939" s="1"/>
  <c r="AU1011"/>
  <c r="AU1010" s="1"/>
  <c r="AS1166"/>
  <c r="AS1315"/>
  <c r="AK1310"/>
  <c r="AN56"/>
  <c r="AP372"/>
  <c r="AM523"/>
  <c r="AM681"/>
  <c r="AN782"/>
  <c r="AN781" s="1"/>
  <c r="AP782"/>
  <c r="AP781" s="1"/>
  <c r="AN860"/>
  <c r="AN958"/>
  <c r="AO1166"/>
  <c r="AN1204"/>
  <c r="AO1461"/>
  <c r="AO1460" s="1"/>
  <c r="AN1466"/>
  <c r="AV79"/>
  <c r="AV78" s="1"/>
  <c r="AS142"/>
  <c r="AS274"/>
  <c r="AV327"/>
  <c r="AV326" s="1"/>
  <c r="AS405"/>
  <c r="AU590"/>
  <c r="AS1368"/>
  <c r="AS1367" s="1"/>
  <c r="AS1366" s="1"/>
  <c r="AS1461"/>
  <c r="AS1460" s="1"/>
  <c r="AS1504"/>
  <c r="AV1549"/>
  <c r="AS1611"/>
  <c r="AS1606" s="1"/>
  <c r="AS1605" s="1"/>
  <c r="AM172"/>
  <c r="AM171" s="1"/>
  <c r="AO172"/>
  <c r="AO171" s="1"/>
  <c r="AP434"/>
  <c r="AP433" s="1"/>
  <c r="AP681"/>
  <c r="AN753"/>
  <c r="AN744" s="1"/>
  <c r="AN743" s="1"/>
  <c r="AO782"/>
  <c r="AO781" s="1"/>
  <c r="AN809"/>
  <c r="AN808" s="1"/>
  <c r="AN1166"/>
  <c r="AP1222"/>
  <c r="AM1289"/>
  <c r="AM1288" s="1"/>
  <c r="AP1360"/>
  <c r="AP1359" s="1"/>
  <c r="AP1358" s="1"/>
  <c r="AP1357" s="1"/>
  <c r="AN1461"/>
  <c r="AN1460" s="1"/>
  <c r="AV24"/>
  <c r="AU327"/>
  <c r="AU326" s="1"/>
  <c r="AV855"/>
  <c r="AV854" s="1"/>
  <c r="AT1067"/>
  <c r="AV1112"/>
  <c r="AV1111" s="1"/>
  <c r="AV1246"/>
  <c r="AS1261"/>
  <c r="AV1527"/>
  <c r="AS744"/>
  <c r="AS743" s="1"/>
  <c r="AR1310"/>
  <c r="AX1311"/>
  <c r="AX1310" s="1"/>
  <c r="AR1295"/>
  <c r="AR1294" s="1"/>
  <c r="AX1296"/>
  <c r="AX1295" s="1"/>
  <c r="AX1294" s="1"/>
  <c r="AQ1310"/>
  <c r="AW1311"/>
  <c r="AW1310" s="1"/>
  <c r="AN17"/>
  <c r="AN16" s="1"/>
  <c r="AN15" s="1"/>
  <c r="AN140"/>
  <c r="AN139" s="1"/>
  <c r="AN137" s="1"/>
  <c r="AM701"/>
  <c r="AM700" s="1"/>
  <c r="AM799"/>
  <c r="AM798" s="1"/>
  <c r="AM79"/>
  <c r="AM78" s="1"/>
  <c r="AP79"/>
  <c r="AP78" s="1"/>
  <c r="AM141"/>
  <c r="AM140"/>
  <c r="AM139" s="1"/>
  <c r="AM137" s="1"/>
  <c r="AN855"/>
  <c r="AP17"/>
  <c r="AP16" s="1"/>
  <c r="AP15" s="1"/>
  <c r="AM47"/>
  <c r="AS141"/>
  <c r="AS140"/>
  <c r="AS139" s="1"/>
  <c r="AS137" s="1"/>
  <c r="AN317"/>
  <c r="AO38"/>
  <c r="AO37" s="1"/>
  <c r="AO36" s="1"/>
  <c r="AO35" s="1"/>
  <c r="AO56"/>
  <c r="AO55" s="1"/>
  <c r="AO54" s="1"/>
  <c r="AO79"/>
  <c r="AO78" s="1"/>
  <c r="AP142"/>
  <c r="AP160"/>
  <c r="AP159" s="1"/>
  <c r="AP158" s="1"/>
  <c r="AP157" s="1"/>
  <c r="AN185"/>
  <c r="AN184" s="1"/>
  <c r="AN183" s="1"/>
  <c r="AN245"/>
  <c r="AN236" s="1"/>
  <c r="AM274"/>
  <c r="AP406"/>
  <c r="AO413"/>
  <c r="AN485"/>
  <c r="AN484" s="1"/>
  <c r="AP551"/>
  <c r="AP550" s="1"/>
  <c r="AO590"/>
  <c r="AO681"/>
  <c r="AO714"/>
  <c r="AO701" s="1"/>
  <c r="AO700" s="1"/>
  <c r="AM753"/>
  <c r="AM744" s="1"/>
  <c r="AM743" s="1"/>
  <c r="AO799"/>
  <c r="AO798" s="1"/>
  <c r="AP860"/>
  <c r="AM1011"/>
  <c r="AM1010" s="1"/>
  <c r="AM1005" s="1"/>
  <c r="AM1004" s="1"/>
  <c r="AM1166"/>
  <c r="AO1227"/>
  <c r="AO1235"/>
  <c r="AM1261"/>
  <c r="AM1246" s="1"/>
  <c r="AP1289"/>
  <c r="AP1288" s="1"/>
  <c r="AN1360"/>
  <c r="AN1359" s="1"/>
  <c r="AN1358" s="1"/>
  <c r="AN1357" s="1"/>
  <c r="AN1368"/>
  <c r="AN1367" s="1"/>
  <c r="AN1366" s="1"/>
  <c r="AO142"/>
  <c r="AO160"/>
  <c r="AO159" s="1"/>
  <c r="AO158" s="1"/>
  <c r="AO157" s="1"/>
  <c r="AM185"/>
  <c r="AM184" s="1"/>
  <c r="AP267"/>
  <c r="AP290"/>
  <c r="AP289" s="1"/>
  <c r="AP288" s="1"/>
  <c r="AP287" s="1"/>
  <c r="AO406"/>
  <c r="AN413"/>
  <c r="AN428"/>
  <c r="AM571"/>
  <c r="AN590"/>
  <c r="AP962"/>
  <c r="AP961" s="1"/>
  <c r="AP960" s="1"/>
  <c r="AM994"/>
  <c r="AM993" s="1"/>
  <c r="AM992" s="1"/>
  <c r="AO1005"/>
  <c r="AO1004" s="1"/>
  <c r="AN1011"/>
  <c r="AN1010" s="1"/>
  <c r="AP1011"/>
  <c r="AP1010" s="1"/>
  <c r="AO1058"/>
  <c r="AO1053" s="1"/>
  <c r="AO1052" s="1"/>
  <c r="AO1097"/>
  <c r="AO1096" s="1"/>
  <c r="AO1095" s="1"/>
  <c r="AO1094" s="1"/>
  <c r="AP1112"/>
  <c r="AP1111" s="1"/>
  <c r="AP1206"/>
  <c r="AP1205" s="1"/>
  <c r="AP1204" s="1"/>
  <c r="AM327"/>
  <c r="AM326" s="1"/>
  <c r="AP367"/>
  <c r="AP366" s="1"/>
  <c r="AP365" s="1"/>
  <c r="AM372"/>
  <c r="AM367" s="1"/>
  <c r="AM366" s="1"/>
  <c r="AM365" s="1"/>
  <c r="AN406"/>
  <c r="AN405" s="1"/>
  <c r="AM406"/>
  <c r="AM405" s="1"/>
  <c r="AM428"/>
  <c r="AO434"/>
  <c r="AO433" s="1"/>
  <c r="AN465"/>
  <c r="AN551"/>
  <c r="AN550" s="1"/>
  <c r="AP809"/>
  <c r="AP808" s="1"/>
  <c r="AM833"/>
  <c r="AM832" s="1"/>
  <c r="AM831" s="1"/>
  <c r="AM883"/>
  <c r="AM882" s="1"/>
  <c r="AO904"/>
  <c r="AO903" s="1"/>
  <c r="AO930"/>
  <c r="AO929" s="1"/>
  <c r="AM940"/>
  <c r="AM939" s="1"/>
  <c r="AM962"/>
  <c r="AM961" s="1"/>
  <c r="AM960" s="1"/>
  <c r="AM1112"/>
  <c r="AM1111" s="1"/>
  <c r="AO1112"/>
  <c r="AO1111" s="1"/>
  <c r="AM1222"/>
  <c r="AQ1296"/>
  <c r="AM1306"/>
  <c r="AO1306"/>
  <c r="AO1301" s="1"/>
  <c r="AO1300" s="1"/>
  <c r="AO237"/>
  <c r="AP428"/>
  <c r="AO485"/>
  <c r="AO484" s="1"/>
  <c r="AN523"/>
  <c r="AN522" s="1"/>
  <c r="AO551"/>
  <c r="AO550" s="1"/>
  <c r="AO571"/>
  <c r="AO570" s="1"/>
  <c r="AO569" s="1"/>
  <c r="AN681"/>
  <c r="AN714"/>
  <c r="AN701" s="1"/>
  <c r="AN700" s="1"/>
  <c r="AN799"/>
  <c r="AN798" s="1"/>
  <c r="AP799"/>
  <c r="AP798" s="1"/>
  <c r="AM860"/>
  <c r="AM855" s="1"/>
  <c r="AO883"/>
  <c r="AO882" s="1"/>
  <c r="AN930"/>
  <c r="AN929" s="1"/>
  <c r="AN1053"/>
  <c r="AN1052" s="1"/>
  <c r="AM1058"/>
  <c r="AM1053" s="1"/>
  <c r="AM1052" s="1"/>
  <c r="AN1144"/>
  <c r="AN1246"/>
  <c r="AM1315"/>
  <c r="AM1503"/>
  <c r="AO1542"/>
  <c r="AO1518" s="1"/>
  <c r="AO1494" s="1"/>
  <c r="AO1483" s="1"/>
  <c r="AO1458" s="1"/>
  <c r="AM1585"/>
  <c r="AM1584" s="1"/>
  <c r="AO1594"/>
  <c r="AM1611"/>
  <c r="AM1606" s="1"/>
  <c r="AM1605" s="1"/>
  <c r="AT38"/>
  <c r="AT37" s="1"/>
  <c r="AT36" s="1"/>
  <c r="AT35" s="1"/>
  <c r="AU38"/>
  <c r="AU37" s="1"/>
  <c r="AU36" s="1"/>
  <c r="AU35" s="1"/>
  <c r="AU79"/>
  <c r="AU78" s="1"/>
  <c r="AV140"/>
  <c r="AV139" s="1"/>
  <c r="AV137" s="1"/>
  <c r="AT142"/>
  <c r="AU160"/>
  <c r="AU159" s="1"/>
  <c r="AU158" s="1"/>
  <c r="AU157" s="1"/>
  <c r="AU172"/>
  <c r="AU171" s="1"/>
  <c r="AU405"/>
  <c r="AU399" s="1"/>
  <c r="AU393" s="1"/>
  <c r="AV478"/>
  <c r="AV477" s="1"/>
  <c r="AV476" s="1"/>
  <c r="AT551"/>
  <c r="AT550" s="1"/>
  <c r="AV590"/>
  <c r="AV639"/>
  <c r="AV638" s="1"/>
  <c r="AV666"/>
  <c r="AV665" s="1"/>
  <c r="AS731"/>
  <c r="AU753"/>
  <c r="AV799"/>
  <c r="AV798" s="1"/>
  <c r="AT809"/>
  <c r="AT808" s="1"/>
  <c r="AT860"/>
  <c r="AU883"/>
  <c r="AU882" s="1"/>
  <c r="AS904"/>
  <c r="AS903" s="1"/>
  <c r="AS1518"/>
  <c r="AT345"/>
  <c r="AT344" s="1"/>
  <c r="AP1466"/>
  <c r="AP1461" s="1"/>
  <c r="AP1460" s="1"/>
  <c r="AP1496"/>
  <c r="AP1495" s="1"/>
  <c r="AP1504"/>
  <c r="AP1503" s="1"/>
  <c r="AN1518"/>
  <c r="AP1522"/>
  <c r="AP1585"/>
  <c r="AP1584" s="1"/>
  <c r="AP1611"/>
  <c r="AP1606" s="1"/>
  <c r="AP1605" s="1"/>
  <c r="AN1630"/>
  <c r="AN1628" s="1"/>
  <c r="AT24"/>
  <c r="AT79"/>
  <c r="AT78" s="1"/>
  <c r="AT274"/>
  <c r="AT266" s="1"/>
  <c r="AV290"/>
  <c r="AV289" s="1"/>
  <c r="AV288" s="1"/>
  <c r="AV287" s="1"/>
  <c r="AV413"/>
  <c r="AV405" s="1"/>
  <c r="AV434"/>
  <c r="AV433" s="1"/>
  <c r="AV428" s="1"/>
  <c r="AU478"/>
  <c r="AU477" s="1"/>
  <c r="AU476" s="1"/>
  <c r="AV744"/>
  <c r="AV743" s="1"/>
  <c r="AU799"/>
  <c r="AU798" s="1"/>
  <c r="AT833"/>
  <c r="AT832" s="1"/>
  <c r="AT831" s="1"/>
  <c r="AS1503"/>
  <c r="AS345"/>
  <c r="AS344" s="1"/>
  <c r="AM1466"/>
  <c r="AM1461" s="1"/>
  <c r="AM1460" s="1"/>
  <c r="AM1518"/>
  <c r="AS17"/>
  <c r="AS16" s="1"/>
  <c r="AS15" s="1"/>
  <c r="AU55"/>
  <c r="AU54" s="1"/>
  <c r="AS120"/>
  <c r="AU120"/>
  <c r="AT245"/>
  <c r="AT236" s="1"/>
  <c r="AT317"/>
  <c r="AS372"/>
  <c r="AS367" s="1"/>
  <c r="AS366" s="1"/>
  <c r="AS365" s="1"/>
  <c r="AU465"/>
  <c r="AT571"/>
  <c r="AU744"/>
  <c r="AU743" s="1"/>
  <c r="AN1503"/>
  <c r="AN1494" s="1"/>
  <c r="AN1483" s="1"/>
  <c r="AN1458" s="1"/>
  <c r="AT17"/>
  <c r="AT16" s="1"/>
  <c r="AT15" s="1"/>
  <c r="AS47"/>
  <c r="AT56"/>
  <c r="AT55" s="1"/>
  <c r="AT54" s="1"/>
  <c r="AT47" s="1"/>
  <c r="AS185"/>
  <c r="AS184" s="1"/>
  <c r="AS183" s="1"/>
  <c r="AU183"/>
  <c r="AS245"/>
  <c r="AS236" s="1"/>
  <c r="AU267"/>
  <c r="AV274"/>
  <c r="AV266" s="1"/>
  <c r="AT405"/>
  <c r="AT399" s="1"/>
  <c r="AT393" s="1"/>
  <c r="AS523"/>
  <c r="AS522" s="1"/>
  <c r="AS571"/>
  <c r="AS639"/>
  <c r="AS638" s="1"/>
  <c r="AS666"/>
  <c r="AS665" s="1"/>
  <c r="AT714"/>
  <c r="AT701" s="1"/>
  <c r="AT731"/>
  <c r="AT753"/>
  <c r="AT744" s="1"/>
  <c r="AT743" s="1"/>
  <c r="AS714"/>
  <c r="AS701" s="1"/>
  <c r="AS700" s="1"/>
  <c r="AS781"/>
  <c r="AS799"/>
  <c r="AS798" s="1"/>
  <c r="AU833"/>
  <c r="AU832" s="1"/>
  <c r="AU831" s="1"/>
  <c r="AS860"/>
  <c r="AT940"/>
  <c r="AT939" s="1"/>
  <c r="AV962"/>
  <c r="AV961" s="1"/>
  <c r="AV960" s="1"/>
  <c r="AS994"/>
  <c r="AS993" s="1"/>
  <c r="AS992" s="1"/>
  <c r="AT1011"/>
  <c r="AT1010" s="1"/>
  <c r="AT1005" s="1"/>
  <c r="AT1004" s="1"/>
  <c r="AV1011"/>
  <c r="AV1010" s="1"/>
  <c r="AV1005" s="1"/>
  <c r="AV1004" s="1"/>
  <c r="AU1097"/>
  <c r="AU1096" s="1"/>
  <c r="AU1095" s="1"/>
  <c r="AU1094" s="1"/>
  <c r="AU1144"/>
  <c r="AT1204"/>
  <c r="AV1235"/>
  <c r="AU1307"/>
  <c r="AU1306" s="1"/>
  <c r="AT1315"/>
  <c r="AV1496"/>
  <c r="AV1495" s="1"/>
  <c r="AT1511"/>
  <c r="AT1503" s="1"/>
  <c r="AV1522"/>
  <c r="AT1535"/>
  <c r="AV1611"/>
  <c r="AV1606" s="1"/>
  <c r="AV1605" s="1"/>
  <c r="AV1582" s="1"/>
  <c r="AS883"/>
  <c r="AS882" s="1"/>
  <c r="AU1527"/>
  <c r="AS1584"/>
  <c r="AU1630"/>
  <c r="AU1628" s="1"/>
  <c r="AT962"/>
  <c r="AT961" s="1"/>
  <c r="AT960" s="1"/>
  <c r="AV994"/>
  <c r="AV993" s="1"/>
  <c r="AV992" s="1"/>
  <c r="AV1053"/>
  <c r="AT1112"/>
  <c r="AT1111" s="1"/>
  <c r="AU1246"/>
  <c r="AS962"/>
  <c r="AS961" s="1"/>
  <c r="AS960" s="1"/>
  <c r="AS958" s="1"/>
  <c r="AT994"/>
  <c r="AT993" s="1"/>
  <c r="AT992" s="1"/>
  <c r="AU994"/>
  <c r="AU993" s="1"/>
  <c r="AU992" s="1"/>
  <c r="AU958" s="1"/>
  <c r="AS1005"/>
  <c r="AS1004" s="1"/>
  <c r="AU1066"/>
  <c r="AU1065" s="1"/>
  <c r="AV1097"/>
  <c r="AV1096" s="1"/>
  <c r="AV1095" s="1"/>
  <c r="AV1094" s="1"/>
  <c r="AU1166"/>
  <c r="AU1204"/>
  <c r="AU1222"/>
  <c r="AV1307"/>
  <c r="AV1306" s="1"/>
  <c r="AV1535"/>
  <c r="AV1542"/>
  <c r="AV1518" s="1"/>
  <c r="AV1494" s="1"/>
  <c r="AV1483" s="1"/>
  <c r="AU1594"/>
  <c r="AU1585" s="1"/>
  <c r="AU1584" s="1"/>
  <c r="AU142"/>
  <c r="AU140" s="1"/>
  <c r="AU139" s="1"/>
  <c r="AS88"/>
  <c r="AV317"/>
  <c r="AV306" s="1"/>
  <c r="AV285" s="1"/>
  <c r="AT306"/>
  <c r="AS327"/>
  <c r="AS326" s="1"/>
  <c r="AS317" s="1"/>
  <c r="AS306" s="1"/>
  <c r="AT120"/>
  <c r="AU1511"/>
  <c r="AU1503" s="1"/>
  <c r="AT1466"/>
  <c r="AT1461" s="1"/>
  <c r="AT1460" s="1"/>
  <c r="AU47"/>
  <c r="AU24"/>
  <c r="AU17" s="1"/>
  <c r="AU16" s="1"/>
  <c r="AU15" s="1"/>
  <c r="AU13" s="1"/>
  <c r="AN463"/>
  <c r="AU485"/>
  <c r="AM485"/>
  <c r="AM484" s="1"/>
  <c r="AV485"/>
  <c r="AV484" s="1"/>
  <c r="AS465"/>
  <c r="AS463" s="1"/>
  <c r="AU318"/>
  <c r="AU317"/>
  <c r="AU306" s="1"/>
  <c r="AU285" s="1"/>
  <c r="AV17"/>
  <c r="AV16" s="1"/>
  <c r="AV15" s="1"/>
  <c r="AV13" s="1"/>
  <c r="AU88"/>
  <c r="AU77" s="1"/>
  <c r="AU76" s="1"/>
  <c r="AU67" s="1"/>
  <c r="AV120"/>
  <c r="AU245"/>
  <c r="AT141"/>
  <c r="AT140"/>
  <c r="AT139" s="1"/>
  <c r="AT137" s="1"/>
  <c r="AT88"/>
  <c r="AT77" s="1"/>
  <c r="AT76" s="1"/>
  <c r="AU236"/>
  <c r="AS267"/>
  <c r="AS266" s="1"/>
  <c r="AS77"/>
  <c r="AS76" s="1"/>
  <c r="AS67" s="1"/>
  <c r="AV88"/>
  <c r="AV77" s="1"/>
  <c r="AV76" s="1"/>
  <c r="AV245"/>
  <c r="AV236" s="1"/>
  <c r="AV181" s="1"/>
  <c r="AU274"/>
  <c r="AU266" s="1"/>
  <c r="AU181" s="1"/>
  <c r="AT451"/>
  <c r="AT452"/>
  <c r="AV372"/>
  <c r="AT465"/>
  <c r="AT463" s="1"/>
  <c r="AV465"/>
  <c r="AV463" s="1"/>
  <c r="AT523"/>
  <c r="AT522" s="1"/>
  <c r="AV522"/>
  <c r="AV551"/>
  <c r="AV550" s="1"/>
  <c r="AV571"/>
  <c r="AT666"/>
  <c r="AT665" s="1"/>
  <c r="AV701"/>
  <c r="AV731"/>
  <c r="AT781"/>
  <c r="AT799"/>
  <c r="AT798" s="1"/>
  <c r="AV833"/>
  <c r="AV832" s="1"/>
  <c r="AV831" s="1"/>
  <c r="AT855"/>
  <c r="AT883"/>
  <c r="AT882" s="1"/>
  <c r="AV904"/>
  <c r="AV903" s="1"/>
  <c r="AS452"/>
  <c r="AS451"/>
  <c r="AU571"/>
  <c r="AU570" s="1"/>
  <c r="AU569" s="1"/>
  <c r="AU520" s="1"/>
  <c r="AU701"/>
  <c r="AU731"/>
  <c r="AS855"/>
  <c r="AU904"/>
  <c r="AU903" s="1"/>
  <c r="AV452"/>
  <c r="AV451"/>
  <c r="AV367"/>
  <c r="AV366" s="1"/>
  <c r="AV365" s="1"/>
  <c r="AT590"/>
  <c r="AT570" s="1"/>
  <c r="AT569" s="1"/>
  <c r="AV845"/>
  <c r="AU451"/>
  <c r="AU452"/>
  <c r="AS399"/>
  <c r="AS393" s="1"/>
  <c r="AS355" s="1"/>
  <c r="AS590"/>
  <c r="AU855"/>
  <c r="AU854" s="1"/>
  <c r="AT1088"/>
  <c r="AT1086"/>
  <c r="AT1085" s="1"/>
  <c r="AT1083" s="1"/>
  <c r="AU1005"/>
  <c r="AU1004" s="1"/>
  <c r="AS1053"/>
  <c r="AS1052" s="1"/>
  <c r="AS1002" s="1"/>
  <c r="AS1112"/>
  <c r="AS1111" s="1"/>
  <c r="AV1144"/>
  <c r="AU1188"/>
  <c r="AU1092" s="1"/>
  <c r="AV1204"/>
  <c r="AV1227"/>
  <c r="AV1222" s="1"/>
  <c r="AS1246"/>
  <c r="AT1058"/>
  <c r="AT1053" s="1"/>
  <c r="AT1052" s="1"/>
  <c r="AV1066"/>
  <c r="AV1065" s="1"/>
  <c r="AV1052" s="1"/>
  <c r="AT1166"/>
  <c r="AS1188"/>
  <c r="AT1188"/>
  <c r="AU1053"/>
  <c r="AU1052" s="1"/>
  <c r="AS1144"/>
  <c r="AS1306"/>
  <c r="AS1301" s="1"/>
  <c r="AS1300" s="1"/>
  <c r="AS1298" s="1"/>
  <c r="AV1315"/>
  <c r="AT1368"/>
  <c r="AT1367" s="1"/>
  <c r="AT1366" s="1"/>
  <c r="AV1466"/>
  <c r="AV1461" s="1"/>
  <c r="AV1460" s="1"/>
  <c r="AU1518"/>
  <c r="AT1611"/>
  <c r="AT1606" s="1"/>
  <c r="AT1605" s="1"/>
  <c r="AT1582" s="1"/>
  <c r="AV1630"/>
  <c r="AV1628" s="1"/>
  <c r="AS1086"/>
  <c r="AS1085" s="1"/>
  <c r="AS1083" s="1"/>
  <c r="AU1315"/>
  <c r="AU1301" s="1"/>
  <c r="AU1300" s="1"/>
  <c r="AU1466"/>
  <c r="AU1461" s="1"/>
  <c r="AU1460" s="1"/>
  <c r="AS1494"/>
  <c r="AS1483" s="1"/>
  <c r="AS1458" s="1"/>
  <c r="AU1494"/>
  <c r="AU1483" s="1"/>
  <c r="AT1518"/>
  <c r="AT1494" s="1"/>
  <c r="AT1483" s="1"/>
  <c r="AU1611"/>
  <c r="AU1606" s="1"/>
  <c r="AU1605" s="1"/>
  <c r="AS1630"/>
  <c r="AS1628" s="1"/>
  <c r="AT1630"/>
  <c r="AT1628" s="1"/>
  <c r="AT1306"/>
  <c r="AT1301" s="1"/>
  <c r="AT1300" s="1"/>
  <c r="AU1368"/>
  <c r="AU1367" s="1"/>
  <c r="AU1366" s="1"/>
  <c r="AS1582"/>
  <c r="AM317"/>
  <c r="AM306" s="1"/>
  <c r="AM285" s="1"/>
  <c r="AM854"/>
  <c r="AM1368"/>
  <c r="AM1367" s="1"/>
  <c r="AM1366" s="1"/>
  <c r="AN1289"/>
  <c r="AN1288" s="1"/>
  <c r="AN854"/>
  <c r="AO141"/>
  <c r="AO140"/>
  <c r="AO139" s="1"/>
  <c r="AO137" s="1"/>
  <c r="AP318"/>
  <c r="AP317"/>
  <c r="AP306" s="1"/>
  <c r="AP285" s="1"/>
  <c r="AP451"/>
  <c r="AP452"/>
  <c r="AO318"/>
  <c r="AO317"/>
  <c r="AO306" s="1"/>
  <c r="AO452"/>
  <c r="AO451"/>
  <c r="AM17"/>
  <c r="AM16" s="1"/>
  <c r="AM15" s="1"/>
  <c r="AM13" s="1"/>
  <c r="AO47"/>
  <c r="AO77"/>
  <c r="AO76" s="1"/>
  <c r="AO67" s="1"/>
  <c r="AM120"/>
  <c r="AM183"/>
  <c r="AO245"/>
  <c r="AO236" s="1"/>
  <c r="AP274"/>
  <c r="AP266" s="1"/>
  <c r="AO372"/>
  <c r="AO367" s="1"/>
  <c r="AO366" s="1"/>
  <c r="AO365" s="1"/>
  <c r="AO428"/>
  <c r="AP465"/>
  <c r="AP463" s="1"/>
  <c r="AP522"/>
  <c r="AM522"/>
  <c r="AN55"/>
  <c r="AN54" s="1"/>
  <c r="AN47" s="1"/>
  <c r="AN13" s="1"/>
  <c r="AN88"/>
  <c r="AN77" s="1"/>
  <c r="AN76" s="1"/>
  <c r="AN67" s="1"/>
  <c r="AP88"/>
  <c r="AP77" s="1"/>
  <c r="AP76" s="1"/>
  <c r="AP67" s="1"/>
  <c r="AP185"/>
  <c r="AP184" s="1"/>
  <c r="AP183" s="1"/>
  <c r="AP245"/>
  <c r="AP236" s="1"/>
  <c r="AM266"/>
  <c r="AO274"/>
  <c r="AO266" s="1"/>
  <c r="AO285"/>
  <c r="AN372"/>
  <c r="AO405"/>
  <c r="AM465"/>
  <c r="AM463" s="1"/>
  <c r="AO465"/>
  <c r="AO463" s="1"/>
  <c r="AO523"/>
  <c r="AO522" s="1"/>
  <c r="AO520" s="1"/>
  <c r="AN306"/>
  <c r="AM451"/>
  <c r="AM452"/>
  <c r="AN367"/>
  <c r="AN366" s="1"/>
  <c r="AN365" s="1"/>
  <c r="AP141"/>
  <c r="AP140"/>
  <c r="AP139" s="1"/>
  <c r="AP137" s="1"/>
  <c r="AP47"/>
  <c r="AP13" s="1"/>
  <c r="AO17"/>
  <c r="AO16" s="1"/>
  <c r="AO15" s="1"/>
  <c r="AM77"/>
  <c r="AM76" s="1"/>
  <c r="AM67" s="1"/>
  <c r="AN266"/>
  <c r="AN285"/>
  <c r="AP418"/>
  <c r="AP405" s="1"/>
  <c r="AP399" s="1"/>
  <c r="AP393" s="1"/>
  <c r="AM590"/>
  <c r="AM570" s="1"/>
  <c r="AM569" s="1"/>
  <c r="AM666"/>
  <c r="AM665" s="1"/>
  <c r="AO666"/>
  <c r="AO665" s="1"/>
  <c r="AO753"/>
  <c r="AO744" s="1"/>
  <c r="AO743" s="1"/>
  <c r="AN883"/>
  <c r="AN882" s="1"/>
  <c r="AM904"/>
  <c r="AM903" s="1"/>
  <c r="AN940"/>
  <c r="AN939" s="1"/>
  <c r="AP1005"/>
  <c r="AP1004" s="1"/>
  <c r="AO1144"/>
  <c r="AP1188"/>
  <c r="AN571"/>
  <c r="AN570" s="1"/>
  <c r="AN569" s="1"/>
  <c r="AN520" s="1"/>
  <c r="AN451"/>
  <c r="AN832"/>
  <c r="AN831" s="1"/>
  <c r="AO855"/>
  <c r="AO854" s="1"/>
  <c r="AP855"/>
  <c r="AP854" s="1"/>
  <c r="AM930"/>
  <c r="AM929" s="1"/>
  <c r="AM958"/>
  <c r="AO962"/>
  <c r="AO961" s="1"/>
  <c r="AO960" s="1"/>
  <c r="AO958" s="1"/>
  <c r="AP1166"/>
  <c r="AM1188"/>
  <c r="AP571"/>
  <c r="AP590"/>
  <c r="AN666"/>
  <c r="AN665" s="1"/>
  <c r="AP666"/>
  <c r="AP665" s="1"/>
  <c r="AP753"/>
  <c r="AP744" s="1"/>
  <c r="AP743" s="1"/>
  <c r="AN904"/>
  <c r="AN903" s="1"/>
  <c r="AO940"/>
  <c r="AO939" s="1"/>
  <c r="AP940"/>
  <c r="AP939" s="1"/>
  <c r="AP1066"/>
  <c r="AP1065" s="1"/>
  <c r="AP1052" s="1"/>
  <c r="AM1086"/>
  <c r="AM1085" s="1"/>
  <c r="AM1083" s="1"/>
  <c r="AP1097"/>
  <c r="AP1096" s="1"/>
  <c r="AP1095" s="1"/>
  <c r="AP1094" s="1"/>
  <c r="AN1222"/>
  <c r="AN1188" s="1"/>
  <c r="AP1261"/>
  <c r="AP1246" s="1"/>
  <c r="AN1088"/>
  <c r="AN1086"/>
  <c r="AN1085" s="1"/>
  <c r="AN1083" s="1"/>
  <c r="AN1005"/>
  <c r="AN1004" s="1"/>
  <c r="AN1002" s="1"/>
  <c r="AM1067"/>
  <c r="AP994"/>
  <c r="AP993" s="1"/>
  <c r="AP992" s="1"/>
  <c r="AP958" s="1"/>
  <c r="AN1087"/>
  <c r="AN1112"/>
  <c r="AN1111" s="1"/>
  <c r="AP1144"/>
  <c r="AM1301"/>
  <c r="AM1300" s="1"/>
  <c r="AM1298" s="1"/>
  <c r="AP1307"/>
  <c r="AP1306" s="1"/>
  <c r="AP1368"/>
  <c r="AP1367" s="1"/>
  <c r="AP1366" s="1"/>
  <c r="AP1518"/>
  <c r="AP1494" s="1"/>
  <c r="AP1483" s="1"/>
  <c r="AP1458" s="1"/>
  <c r="AN1611"/>
  <c r="AN1606" s="1"/>
  <c r="AN1605" s="1"/>
  <c r="AN1582" s="1"/>
  <c r="AP1630"/>
  <c r="AP1628" s="1"/>
  <c r="AN1306"/>
  <c r="AN1301" s="1"/>
  <c r="AN1300" s="1"/>
  <c r="AN1298" s="1"/>
  <c r="AO1368"/>
  <c r="AO1367" s="1"/>
  <c r="AO1366" s="1"/>
  <c r="AO1630"/>
  <c r="AO1628" s="1"/>
  <c r="AP1315"/>
  <c r="AP1301" s="1"/>
  <c r="AP1300" s="1"/>
  <c r="AP1298" s="1"/>
  <c r="AO1585"/>
  <c r="AO1584" s="1"/>
  <c r="AO1611"/>
  <c r="AO1606" s="1"/>
  <c r="AO1605" s="1"/>
  <c r="AM1630"/>
  <c r="AM1628" s="1"/>
  <c r="AJ1639"/>
  <c r="AJ1638" s="1"/>
  <c r="AJ1637" s="1"/>
  <c r="AJ1636" s="1"/>
  <c r="AI1639"/>
  <c r="AI1638" s="1"/>
  <c r="AI1637" s="1"/>
  <c r="AI1636" s="1"/>
  <c r="AH1639"/>
  <c r="AH1638" s="1"/>
  <c r="AH1637" s="1"/>
  <c r="AH1636" s="1"/>
  <c r="AG1639"/>
  <c r="AG1638" s="1"/>
  <c r="AG1637" s="1"/>
  <c r="AG1636" s="1"/>
  <c r="AJ1634"/>
  <c r="AI1634"/>
  <c r="AH1634"/>
  <c r="AH1633" s="1"/>
  <c r="AH1632" s="1"/>
  <c r="AH1631" s="1"/>
  <c r="AG1634"/>
  <c r="AG1633" s="1"/>
  <c r="AG1632" s="1"/>
  <c r="AG1631" s="1"/>
  <c r="AJ1633"/>
  <c r="AJ1632" s="1"/>
  <c r="AJ1631" s="1"/>
  <c r="AI1633"/>
  <c r="AI1632" s="1"/>
  <c r="AI1631" s="1"/>
  <c r="AJ1625"/>
  <c r="AJ1624" s="1"/>
  <c r="AI1625"/>
  <c r="AI1624" s="1"/>
  <c r="AH1625"/>
  <c r="AH1624" s="1"/>
  <c r="AG1625"/>
  <c r="AG1624"/>
  <c r="AJ1622"/>
  <c r="AI1622"/>
  <c r="AH1622"/>
  <c r="AH1621" s="1"/>
  <c r="AG1622"/>
  <c r="AG1621" s="1"/>
  <c r="AJ1621"/>
  <c r="AI1621"/>
  <c r="AJ1619"/>
  <c r="AJ1618" s="1"/>
  <c r="AI1619"/>
  <c r="AI1618" s="1"/>
  <c r="AH1619"/>
  <c r="AH1618" s="1"/>
  <c r="AG1619"/>
  <c r="AG1618" s="1"/>
  <c r="AJ1616"/>
  <c r="AI1616"/>
  <c r="AH1616"/>
  <c r="AH1615" s="1"/>
  <c r="AG1616"/>
  <c r="AG1615" s="1"/>
  <c r="AJ1615"/>
  <c r="AI1615"/>
  <c r="AJ1613"/>
  <c r="AJ1612" s="1"/>
  <c r="AI1613"/>
  <c r="AI1612" s="1"/>
  <c r="AH1613"/>
  <c r="AH1612" s="1"/>
  <c r="AG1613"/>
  <c r="AG1612" s="1"/>
  <c r="AJ1609"/>
  <c r="AJ1608" s="1"/>
  <c r="AJ1607" s="1"/>
  <c r="AI1609"/>
  <c r="AI1608" s="1"/>
  <c r="AI1607" s="1"/>
  <c r="AH1609"/>
  <c r="AH1608" s="1"/>
  <c r="AH1607" s="1"/>
  <c r="AG1609"/>
  <c r="AG1608" s="1"/>
  <c r="AG1607" s="1"/>
  <c r="AJ1602"/>
  <c r="AJ1601" s="1"/>
  <c r="AJ1600" s="1"/>
  <c r="AJ1599" s="1"/>
  <c r="AI1602"/>
  <c r="AI1601" s="1"/>
  <c r="AI1600" s="1"/>
  <c r="AI1599" s="1"/>
  <c r="AH1602"/>
  <c r="AH1601" s="1"/>
  <c r="AH1600" s="1"/>
  <c r="AH1599" s="1"/>
  <c r="AG1602"/>
  <c r="AG1601"/>
  <c r="AG1600" s="1"/>
  <c r="AG1599" s="1"/>
  <c r="AJ1597"/>
  <c r="AI1597"/>
  <c r="AH1597"/>
  <c r="AG1597"/>
  <c r="AJ1595"/>
  <c r="AI1595"/>
  <c r="AI1594" s="1"/>
  <c r="AH1595"/>
  <c r="AH1594" s="1"/>
  <c r="AG1595"/>
  <c r="AG1594" s="1"/>
  <c r="AJ1592"/>
  <c r="AI1592"/>
  <c r="AH1592"/>
  <c r="AG1592"/>
  <c r="AH1590"/>
  <c r="AJ1590"/>
  <c r="AI1590"/>
  <c r="AG1590"/>
  <c r="AJ1588"/>
  <c r="AJ1587" s="1"/>
  <c r="AJ1586" s="1"/>
  <c r="AI1588"/>
  <c r="AH1588"/>
  <c r="AG1588"/>
  <c r="AG1587" s="1"/>
  <c r="AG1586" s="1"/>
  <c r="AI1587"/>
  <c r="AI1586" s="1"/>
  <c r="AJ1579"/>
  <c r="AI1579"/>
  <c r="AI1578" s="1"/>
  <c r="AI1577" s="1"/>
  <c r="AI1576" s="1"/>
  <c r="AI1575" s="1"/>
  <c r="AH1579"/>
  <c r="AH1578" s="1"/>
  <c r="AH1577" s="1"/>
  <c r="AH1576" s="1"/>
  <c r="AH1575" s="1"/>
  <c r="AG1579"/>
  <c r="AG1578" s="1"/>
  <c r="AG1577" s="1"/>
  <c r="AG1576" s="1"/>
  <c r="AG1575" s="1"/>
  <c r="AJ1578"/>
  <c r="AJ1577" s="1"/>
  <c r="AJ1576" s="1"/>
  <c r="AJ1575" s="1"/>
  <c r="AJ1572"/>
  <c r="AI1572"/>
  <c r="AI1571" s="1"/>
  <c r="AI1570" s="1"/>
  <c r="AI1569" s="1"/>
  <c r="AI1568" s="1"/>
  <c r="AH1572"/>
  <c r="AG1572"/>
  <c r="AG1571" s="1"/>
  <c r="AG1570" s="1"/>
  <c r="AG1569" s="1"/>
  <c r="AG1568" s="1"/>
  <c r="AJ1571"/>
  <c r="AJ1570" s="1"/>
  <c r="AJ1569" s="1"/>
  <c r="AJ1568" s="1"/>
  <c r="AH1571"/>
  <c r="AH1570" s="1"/>
  <c r="AH1569" s="1"/>
  <c r="AH1568" s="1"/>
  <c r="AJ1565"/>
  <c r="AI1565"/>
  <c r="AI1564" s="1"/>
  <c r="AI1563" s="1"/>
  <c r="AH1565"/>
  <c r="AH1564" s="1"/>
  <c r="AH1563" s="1"/>
  <c r="AG1565"/>
  <c r="AG1564" s="1"/>
  <c r="AG1563" s="1"/>
  <c r="AJ1564"/>
  <c r="AJ1563" s="1"/>
  <c r="AJ1557"/>
  <c r="AI1557"/>
  <c r="AI1556" s="1"/>
  <c r="AI1555" s="1"/>
  <c r="AI1554" s="1"/>
  <c r="AH1557"/>
  <c r="AH1556" s="1"/>
  <c r="AH1555" s="1"/>
  <c r="AH1554" s="1"/>
  <c r="AG1557"/>
  <c r="AG1556" s="1"/>
  <c r="AG1555" s="1"/>
  <c r="AG1554" s="1"/>
  <c r="AJ1556"/>
  <c r="AJ1555"/>
  <c r="AJ1554" s="1"/>
  <c r="AJ1552"/>
  <c r="AI1552"/>
  <c r="AH1552"/>
  <c r="AG1552"/>
  <c r="AJ1550"/>
  <c r="AI1550"/>
  <c r="AH1550"/>
  <c r="AG1550"/>
  <c r="AG1549" s="1"/>
  <c r="AJ1549"/>
  <c r="AI1549"/>
  <c r="AH1549"/>
  <c r="AJ1547"/>
  <c r="AI1547"/>
  <c r="AH1547"/>
  <c r="AG1547"/>
  <c r="AJ1545"/>
  <c r="AI1545"/>
  <c r="AH1545"/>
  <c r="AG1545"/>
  <c r="AJ1543"/>
  <c r="AI1543"/>
  <c r="AI1542" s="1"/>
  <c r="AH1543"/>
  <c r="AH1542" s="1"/>
  <c r="AG1543"/>
  <c r="AG1542" s="1"/>
  <c r="AJ1542"/>
  <c r="AJ1540"/>
  <c r="AI1540"/>
  <c r="AH1540"/>
  <c r="AG1540"/>
  <c r="AJ1538"/>
  <c r="AI1538"/>
  <c r="AH1538"/>
  <c r="AG1538"/>
  <c r="AJ1536"/>
  <c r="AI1536"/>
  <c r="AH1536"/>
  <c r="AG1536"/>
  <c r="AG1535" s="1"/>
  <c r="AJ1535"/>
  <c r="AI1535"/>
  <c r="AH1535"/>
  <c r="AJ1533"/>
  <c r="AI1533"/>
  <c r="AI1532" s="1"/>
  <c r="AH1533"/>
  <c r="AH1532" s="1"/>
  <c r="AG1533"/>
  <c r="AG1532" s="1"/>
  <c r="AJ1532"/>
  <c r="AJ1530"/>
  <c r="AI1530"/>
  <c r="AH1530"/>
  <c r="AG1530"/>
  <c r="AJ1528"/>
  <c r="AI1528"/>
  <c r="AH1528"/>
  <c r="AG1528"/>
  <c r="AG1527" s="1"/>
  <c r="AJ1527"/>
  <c r="AI1527"/>
  <c r="AH1527"/>
  <c r="AJ1525"/>
  <c r="AI1525"/>
  <c r="AH1525"/>
  <c r="AG1525"/>
  <c r="AJ1523"/>
  <c r="AI1523"/>
  <c r="AI1522" s="1"/>
  <c r="AH1523"/>
  <c r="AH1522" s="1"/>
  <c r="AG1523"/>
  <c r="AJ1522"/>
  <c r="AG1522"/>
  <c r="AJ1520"/>
  <c r="AI1520"/>
  <c r="AH1520"/>
  <c r="AG1520"/>
  <c r="AG1519" s="1"/>
  <c r="AJ1519"/>
  <c r="AJ1518" s="1"/>
  <c r="AI1519"/>
  <c r="AH1519"/>
  <c r="AJ1516"/>
  <c r="AI1516"/>
  <c r="AH1516"/>
  <c r="AG1516"/>
  <c r="AJ1514"/>
  <c r="AI1514"/>
  <c r="AH1514"/>
  <c r="AG1514"/>
  <c r="AJ1512"/>
  <c r="AJ1511" s="1"/>
  <c r="AI1512"/>
  <c r="AI1511" s="1"/>
  <c r="AH1512"/>
  <c r="AG1512"/>
  <c r="AG1511" s="1"/>
  <c r="AH1511"/>
  <c r="AJ1509"/>
  <c r="AI1509"/>
  <c r="AH1509"/>
  <c r="AG1509"/>
  <c r="AJ1507"/>
  <c r="AI1507"/>
  <c r="AH1507"/>
  <c r="AG1507"/>
  <c r="AJ1505"/>
  <c r="AI1505"/>
  <c r="AI1504" s="1"/>
  <c r="AH1505"/>
  <c r="AH1504" s="1"/>
  <c r="AH1503" s="1"/>
  <c r="AG1505"/>
  <c r="AG1504" s="1"/>
  <c r="AJ1504"/>
  <c r="AJ1501"/>
  <c r="AI1501"/>
  <c r="AH1501"/>
  <c r="AG1501"/>
  <c r="AJ1499"/>
  <c r="AI1499"/>
  <c r="AH1499"/>
  <c r="AG1499"/>
  <c r="AJ1497"/>
  <c r="AJ1496" s="1"/>
  <c r="AJ1495" s="1"/>
  <c r="AI1497"/>
  <c r="AI1496" s="1"/>
  <c r="AI1495" s="1"/>
  <c r="AH1497"/>
  <c r="AG1497"/>
  <c r="AG1496" s="1"/>
  <c r="AG1495" s="1"/>
  <c r="AH1496"/>
  <c r="AH1495" s="1"/>
  <c r="AJ1492"/>
  <c r="AJ1491" s="1"/>
  <c r="AJ1490" s="1"/>
  <c r="AJ1489" s="1"/>
  <c r="AI1492"/>
  <c r="AH1492"/>
  <c r="AH1491" s="1"/>
  <c r="AH1490" s="1"/>
  <c r="AH1489" s="1"/>
  <c r="AG1492"/>
  <c r="AG1491" s="1"/>
  <c r="AG1490" s="1"/>
  <c r="AG1489" s="1"/>
  <c r="AI1491"/>
  <c r="AI1490" s="1"/>
  <c r="AI1489" s="1"/>
  <c r="AJ1487"/>
  <c r="AI1487"/>
  <c r="AI1486" s="1"/>
  <c r="AI1485" s="1"/>
  <c r="AI1484" s="1"/>
  <c r="AH1487"/>
  <c r="AH1486" s="1"/>
  <c r="AH1485" s="1"/>
  <c r="AH1484" s="1"/>
  <c r="AG1487"/>
  <c r="AG1486" s="1"/>
  <c r="AG1485" s="1"/>
  <c r="AG1484" s="1"/>
  <c r="AJ1486"/>
  <c r="AJ1485" s="1"/>
  <c r="AJ1484" s="1"/>
  <c r="AJ1480"/>
  <c r="AI1480"/>
  <c r="AI1479" s="1"/>
  <c r="AH1480"/>
  <c r="AH1479" s="1"/>
  <c r="AG1480"/>
  <c r="AG1479" s="1"/>
  <c r="AJ1479"/>
  <c r="AJ1471"/>
  <c r="AI1471"/>
  <c r="AI1470" s="1"/>
  <c r="AH1471"/>
  <c r="AH1470" s="1"/>
  <c r="AG1471"/>
  <c r="AG1470" s="1"/>
  <c r="AJ1470"/>
  <c r="AJ1468"/>
  <c r="AI1468"/>
  <c r="AI1467" s="1"/>
  <c r="AH1468"/>
  <c r="AH1467" s="1"/>
  <c r="AG1468"/>
  <c r="AG1467" s="1"/>
  <c r="AJ1467"/>
  <c r="AJ1464"/>
  <c r="AI1464"/>
  <c r="AI1463" s="1"/>
  <c r="AI1462" s="1"/>
  <c r="AH1464"/>
  <c r="AG1464"/>
  <c r="AG1463" s="1"/>
  <c r="AG1462" s="1"/>
  <c r="AJ1463"/>
  <c r="AJ1462" s="1"/>
  <c r="AH1463"/>
  <c r="AH1462" s="1"/>
  <c r="AJ1455"/>
  <c r="AI1455"/>
  <c r="AH1455"/>
  <c r="AG1455"/>
  <c r="AG1454" s="1"/>
  <c r="AG1453" s="1"/>
  <c r="AG1452" s="1"/>
  <c r="AG1451" s="1"/>
  <c r="AJ1454"/>
  <c r="AJ1453" s="1"/>
  <c r="AJ1452" s="1"/>
  <c r="AJ1451" s="1"/>
  <c r="AI1454"/>
  <c r="AI1453" s="1"/>
  <c r="AI1452" s="1"/>
  <c r="AI1451" s="1"/>
  <c r="AH1454"/>
  <c r="AH1453" s="1"/>
  <c r="AH1452" s="1"/>
  <c r="AH1451" s="1"/>
  <c r="AJ1448"/>
  <c r="AI1448"/>
  <c r="AH1448"/>
  <c r="AG1448"/>
  <c r="AG1447" s="1"/>
  <c r="AJ1447"/>
  <c r="AI1447"/>
  <c r="AH1447"/>
  <c r="AJ1445"/>
  <c r="AI1445"/>
  <c r="AI1444" s="1"/>
  <c r="AH1445"/>
  <c r="AH1444" s="1"/>
  <c r="AG1445"/>
  <c r="AG1444" s="1"/>
  <c r="AJ1444"/>
  <c r="AJ1442"/>
  <c r="AI1442"/>
  <c r="AI1441" s="1"/>
  <c r="AH1442"/>
  <c r="AH1441" s="1"/>
  <c r="AG1442"/>
  <c r="AG1441" s="1"/>
  <c r="AJ1441"/>
  <c r="AJ1439"/>
  <c r="AI1439"/>
  <c r="AI1438" s="1"/>
  <c r="AH1439"/>
  <c r="AG1439"/>
  <c r="AG1438" s="1"/>
  <c r="AJ1438"/>
  <c r="AH1438"/>
  <c r="AJ1436"/>
  <c r="AI1436"/>
  <c r="AH1436"/>
  <c r="AG1436"/>
  <c r="AG1435" s="1"/>
  <c r="AJ1435"/>
  <c r="AI1435"/>
  <c r="AH1435"/>
  <c r="AJ1433"/>
  <c r="AI1433"/>
  <c r="AI1432" s="1"/>
  <c r="AH1433"/>
  <c r="AH1432" s="1"/>
  <c r="AG1433"/>
  <c r="AG1432" s="1"/>
  <c r="AJ1432"/>
  <c r="AJ1430"/>
  <c r="AI1430"/>
  <c r="AH1430"/>
  <c r="AG1430"/>
  <c r="AG1429" s="1"/>
  <c r="AJ1429"/>
  <c r="AI1429"/>
  <c r="AH1429"/>
  <c r="AJ1427"/>
  <c r="AI1427"/>
  <c r="AI1426" s="1"/>
  <c r="AH1427"/>
  <c r="AH1426" s="1"/>
  <c r="AG1427"/>
  <c r="AJ1426"/>
  <c r="AG1426"/>
  <c r="AJ1424"/>
  <c r="AI1424"/>
  <c r="AH1424"/>
  <c r="AG1424"/>
  <c r="AG1423" s="1"/>
  <c r="AJ1423"/>
  <c r="AI1423"/>
  <c r="AH1423"/>
  <c r="AJ1421"/>
  <c r="AI1421"/>
  <c r="AI1420" s="1"/>
  <c r="AH1421"/>
  <c r="AH1420" s="1"/>
  <c r="AG1421"/>
  <c r="AG1420" s="1"/>
  <c r="AJ1420"/>
  <c r="AJ1418"/>
  <c r="AI1418"/>
  <c r="AH1418"/>
  <c r="AG1418"/>
  <c r="AG1417" s="1"/>
  <c r="AJ1417"/>
  <c r="AI1417"/>
  <c r="AH1417"/>
  <c r="AJ1415"/>
  <c r="AI1415"/>
  <c r="AI1414" s="1"/>
  <c r="AH1415"/>
  <c r="AH1414" s="1"/>
  <c r="AG1415"/>
  <c r="AG1414" s="1"/>
  <c r="AJ1414"/>
  <c r="AJ1412"/>
  <c r="AJ1411" s="1"/>
  <c r="AI1412"/>
  <c r="AI1411" s="1"/>
  <c r="AH1412"/>
  <c r="AH1411" s="1"/>
  <c r="AG1412"/>
  <c r="AG1411" s="1"/>
  <c r="AJ1409"/>
  <c r="AI1409"/>
  <c r="AI1408" s="1"/>
  <c r="AH1409"/>
  <c r="AH1408" s="1"/>
  <c r="AG1409"/>
  <c r="AG1408" s="1"/>
  <c r="AJ1408"/>
  <c r="AJ1406"/>
  <c r="AJ1405" s="1"/>
  <c r="AI1406"/>
  <c r="AI1405" s="1"/>
  <c r="AH1406"/>
  <c r="AH1405" s="1"/>
  <c r="AG1406"/>
  <c r="AG1405" s="1"/>
  <c r="AJ1403"/>
  <c r="AI1403"/>
  <c r="AI1402" s="1"/>
  <c r="AH1403"/>
  <c r="AH1402" s="1"/>
  <c r="AG1403"/>
  <c r="AG1402" s="1"/>
  <c r="AJ1402"/>
  <c r="AJ1400"/>
  <c r="AJ1399" s="1"/>
  <c r="AI1400"/>
  <c r="AI1399" s="1"/>
  <c r="AH1400"/>
  <c r="AH1399" s="1"/>
  <c r="AG1400"/>
  <c r="AG1399" s="1"/>
  <c r="AJ1397"/>
  <c r="AI1397"/>
  <c r="AI1396" s="1"/>
  <c r="AH1397"/>
  <c r="AH1396" s="1"/>
  <c r="AG1397"/>
  <c r="AG1396" s="1"/>
  <c r="AJ1396"/>
  <c r="AJ1394"/>
  <c r="AI1394"/>
  <c r="AH1394"/>
  <c r="AG1394"/>
  <c r="AG1393" s="1"/>
  <c r="AJ1393"/>
  <c r="AI1393"/>
  <c r="AH1393"/>
  <c r="AJ1391"/>
  <c r="AI1391"/>
  <c r="AI1390" s="1"/>
  <c r="AH1391"/>
  <c r="AH1390" s="1"/>
  <c r="AG1391"/>
  <c r="AG1390" s="1"/>
  <c r="AJ1390"/>
  <c r="AJ1388"/>
  <c r="AI1388"/>
  <c r="AH1388"/>
  <c r="AH1387" s="1"/>
  <c r="AG1388"/>
  <c r="AG1387" s="1"/>
  <c r="AJ1387"/>
  <c r="AI1387"/>
  <c r="AJ1385"/>
  <c r="AI1385"/>
  <c r="AH1385"/>
  <c r="AG1385"/>
  <c r="AJ1384"/>
  <c r="AI1384"/>
  <c r="AH1384"/>
  <c r="AG1384"/>
  <c r="AJ1382"/>
  <c r="AI1382"/>
  <c r="AH1382"/>
  <c r="AG1382"/>
  <c r="AJ1381"/>
  <c r="AI1381"/>
  <c r="AH1381"/>
  <c r="AG1381"/>
  <c r="AJ1379"/>
  <c r="AI1379"/>
  <c r="AH1379"/>
  <c r="AG1379"/>
  <c r="AJ1378"/>
  <c r="AI1378"/>
  <c r="AH1378"/>
  <c r="AG1378"/>
  <c r="AJ1376"/>
  <c r="AI1376"/>
  <c r="AH1376"/>
  <c r="AG1376"/>
  <c r="AJ1375"/>
  <c r="AI1375"/>
  <c r="AH1375"/>
  <c r="AG1375"/>
  <c r="AJ1373"/>
  <c r="AJ1372" s="1"/>
  <c r="AI1373"/>
  <c r="AH1373"/>
  <c r="AH1372" s="1"/>
  <c r="AG1373"/>
  <c r="AI1372"/>
  <c r="AG1372"/>
  <c r="AJ1370"/>
  <c r="AJ1369" s="1"/>
  <c r="AI1370"/>
  <c r="AI1369" s="1"/>
  <c r="AH1370"/>
  <c r="AH1369" s="1"/>
  <c r="AG1370"/>
  <c r="AG1369" s="1"/>
  <c r="AJ1363"/>
  <c r="AI1363"/>
  <c r="AH1363"/>
  <c r="AG1363"/>
  <c r="AJ1361"/>
  <c r="AI1361"/>
  <c r="AI1360" s="1"/>
  <c r="AI1359" s="1"/>
  <c r="AI1358" s="1"/>
  <c r="AI1357" s="1"/>
  <c r="AH1361"/>
  <c r="AH1360" s="1"/>
  <c r="AH1359" s="1"/>
  <c r="AH1358" s="1"/>
  <c r="AH1357" s="1"/>
  <c r="AG1361"/>
  <c r="AG1360" s="1"/>
  <c r="AG1359" s="1"/>
  <c r="AG1358" s="1"/>
  <c r="AG1357" s="1"/>
  <c r="AJ1360"/>
  <c r="AJ1359" s="1"/>
  <c r="AJ1358" s="1"/>
  <c r="AJ1357" s="1"/>
  <c r="AJ1342"/>
  <c r="AI1342"/>
  <c r="AH1342"/>
  <c r="AG1342"/>
  <c r="AJ1341"/>
  <c r="AI1341"/>
  <c r="AH1341"/>
  <c r="AG1341"/>
  <c r="AJ1340"/>
  <c r="AI1340"/>
  <c r="AH1340"/>
  <c r="AG1340"/>
  <c r="AJ1339"/>
  <c r="AI1339"/>
  <c r="AH1339"/>
  <c r="AG1339"/>
  <c r="AJ1338"/>
  <c r="AI1338"/>
  <c r="AH1338"/>
  <c r="AG1338"/>
  <c r="AJ1331"/>
  <c r="AI1331"/>
  <c r="AI1330" s="1"/>
  <c r="AI1329" s="1"/>
  <c r="AI1328" s="1"/>
  <c r="AH1331"/>
  <c r="AG1331"/>
  <c r="AG1330" s="1"/>
  <c r="AG1329" s="1"/>
  <c r="AG1328" s="1"/>
  <c r="AJ1330"/>
  <c r="AJ1329" s="1"/>
  <c r="AJ1328" s="1"/>
  <c r="AH1330"/>
  <c r="AH1329" s="1"/>
  <c r="AH1328" s="1"/>
  <c r="AJ1326"/>
  <c r="AI1326"/>
  <c r="AH1326"/>
  <c r="AH1325" s="1"/>
  <c r="AG1326"/>
  <c r="AJ1325"/>
  <c r="AI1325"/>
  <c r="AG1325"/>
  <c r="AJ1323"/>
  <c r="AI1323"/>
  <c r="AH1323"/>
  <c r="AG1323"/>
  <c r="AJ1322"/>
  <c r="AI1322"/>
  <c r="AH1322"/>
  <c r="AG1322"/>
  <c r="AJ1320"/>
  <c r="AJ1319" s="1"/>
  <c r="AI1320"/>
  <c r="AI1319" s="1"/>
  <c r="AH1320"/>
  <c r="AH1319" s="1"/>
  <c r="AG1320"/>
  <c r="AG1319" s="1"/>
  <c r="AJ1317"/>
  <c r="AI1317"/>
  <c r="AH1317"/>
  <c r="AG1317"/>
  <c r="AJ1316"/>
  <c r="AI1316"/>
  <c r="AH1316"/>
  <c r="AG1316"/>
  <c r="AJ1313"/>
  <c r="AI1313"/>
  <c r="AH1313"/>
  <c r="AG1313"/>
  <c r="AJ1312"/>
  <c r="AI1312"/>
  <c r="AH1312"/>
  <c r="AG1312"/>
  <c r="AJ1308"/>
  <c r="AI1308"/>
  <c r="AI1307" s="1"/>
  <c r="AI1306" s="1"/>
  <c r="AH1308"/>
  <c r="AH1307" s="1"/>
  <c r="AH1306" s="1"/>
  <c r="AG1308"/>
  <c r="AG1307" s="1"/>
  <c r="AG1306" s="1"/>
  <c r="AJ1307"/>
  <c r="AJ1306" s="1"/>
  <c r="AJ1304"/>
  <c r="AI1304"/>
  <c r="AI1303" s="1"/>
  <c r="AI1302" s="1"/>
  <c r="AH1304"/>
  <c r="AH1303" s="1"/>
  <c r="AH1302" s="1"/>
  <c r="AG1304"/>
  <c r="AG1303" s="1"/>
  <c r="AG1302" s="1"/>
  <c r="AJ1303"/>
  <c r="AJ1302" s="1"/>
  <c r="AJ1292"/>
  <c r="AI1292"/>
  <c r="AH1292"/>
  <c r="AG1292"/>
  <c r="AG1291" s="1"/>
  <c r="AG1290" s="1"/>
  <c r="AJ1291"/>
  <c r="AJ1290" s="1"/>
  <c r="AI1291"/>
  <c r="AI1290" s="1"/>
  <c r="AH1291"/>
  <c r="AH1290" s="1"/>
  <c r="AJ1285"/>
  <c r="AI1285"/>
  <c r="AI1284" s="1"/>
  <c r="AI1283" s="1"/>
  <c r="AI1282" s="1"/>
  <c r="AI1281" s="1"/>
  <c r="AH1285"/>
  <c r="AH1284" s="1"/>
  <c r="AH1283" s="1"/>
  <c r="AH1282" s="1"/>
  <c r="AH1281" s="1"/>
  <c r="AG1285"/>
  <c r="AG1284" s="1"/>
  <c r="AG1283" s="1"/>
  <c r="AG1282" s="1"/>
  <c r="AG1281" s="1"/>
  <c r="AJ1284"/>
  <c r="AJ1283" s="1"/>
  <c r="AJ1282" s="1"/>
  <c r="AJ1281" s="1"/>
  <c r="AJ1278"/>
  <c r="AJ1277" s="1"/>
  <c r="AJ1276" s="1"/>
  <c r="AJ1275" s="1"/>
  <c r="AI1278"/>
  <c r="AH1278"/>
  <c r="AH1277" s="1"/>
  <c r="AH1276" s="1"/>
  <c r="AH1275" s="1"/>
  <c r="AG1278"/>
  <c r="AG1277" s="1"/>
  <c r="AG1276" s="1"/>
  <c r="AG1275" s="1"/>
  <c r="AI1277"/>
  <c r="AI1276" s="1"/>
  <c r="AI1275" s="1"/>
  <c r="AJ1273"/>
  <c r="AI1273"/>
  <c r="AH1273"/>
  <c r="AH1272" s="1"/>
  <c r="AH1271" s="1"/>
  <c r="AH1270" s="1"/>
  <c r="AG1273"/>
  <c r="AG1272" s="1"/>
  <c r="AG1271" s="1"/>
  <c r="AG1270" s="1"/>
  <c r="AJ1272"/>
  <c r="AJ1271" s="1"/>
  <c r="AJ1270" s="1"/>
  <c r="AI1272"/>
  <c r="AI1271" s="1"/>
  <c r="AI1270" s="1"/>
  <c r="AJ1268"/>
  <c r="AI1268"/>
  <c r="AI1267" s="1"/>
  <c r="AI1266" s="1"/>
  <c r="AH1268"/>
  <c r="AH1267" s="1"/>
  <c r="AH1266" s="1"/>
  <c r="AG1268"/>
  <c r="AG1267" s="1"/>
  <c r="AG1266" s="1"/>
  <c r="AJ1267"/>
  <c r="AJ1266" s="1"/>
  <c r="AJ1264"/>
  <c r="AI1264"/>
  <c r="AI1263" s="1"/>
  <c r="AI1262" s="1"/>
  <c r="AH1264"/>
  <c r="AH1263" s="1"/>
  <c r="AH1262" s="1"/>
  <c r="AG1264"/>
  <c r="AG1263" s="1"/>
  <c r="AG1262" s="1"/>
  <c r="AJ1263"/>
  <c r="AJ1262" s="1"/>
  <c r="AJ1255"/>
  <c r="AJ1254" s="1"/>
  <c r="AJ1253" s="1"/>
  <c r="AJ1252" s="1"/>
  <c r="AI1255"/>
  <c r="AI1254" s="1"/>
  <c r="AI1253" s="1"/>
  <c r="AI1252" s="1"/>
  <c r="AH1255"/>
  <c r="AH1254" s="1"/>
  <c r="AH1253" s="1"/>
  <c r="AH1252" s="1"/>
  <c r="AG1255"/>
  <c r="AG1254" s="1"/>
  <c r="AG1253" s="1"/>
  <c r="AG1252" s="1"/>
  <c r="AL1251"/>
  <c r="AK1251"/>
  <c r="AK1250" s="1"/>
  <c r="AK1249" s="1"/>
  <c r="AK1248" s="1"/>
  <c r="AK1247" s="1"/>
  <c r="AJ1251"/>
  <c r="AJ1250" s="1"/>
  <c r="AJ1249" s="1"/>
  <c r="AJ1248" s="1"/>
  <c r="AJ1247" s="1"/>
  <c r="AI1251"/>
  <c r="AH1251"/>
  <c r="AG1251"/>
  <c r="AL1250"/>
  <c r="AL1249" s="1"/>
  <c r="AL1248" s="1"/>
  <c r="AL1247" s="1"/>
  <c r="AI1250"/>
  <c r="AH1250"/>
  <c r="AH1249" s="1"/>
  <c r="AH1248" s="1"/>
  <c r="AH1247" s="1"/>
  <c r="AG1250"/>
  <c r="AG1249" s="1"/>
  <c r="AG1248" s="1"/>
  <c r="AG1247" s="1"/>
  <c r="AI1249"/>
  <c r="AI1248" s="1"/>
  <c r="AI1247" s="1"/>
  <c r="AJ1243"/>
  <c r="AJ1242" s="1"/>
  <c r="AJ1241" s="1"/>
  <c r="AJ1240" s="1"/>
  <c r="AI1243"/>
  <c r="AI1242" s="1"/>
  <c r="AI1241" s="1"/>
  <c r="AI1240" s="1"/>
  <c r="AH1243"/>
  <c r="AH1242" s="1"/>
  <c r="AH1241" s="1"/>
  <c r="AH1240" s="1"/>
  <c r="AG1243"/>
  <c r="AG1242" s="1"/>
  <c r="AG1241" s="1"/>
  <c r="AG1240" s="1"/>
  <c r="AJ1238"/>
  <c r="AI1238"/>
  <c r="AH1238"/>
  <c r="AG1238"/>
  <c r="AJ1236"/>
  <c r="AI1236"/>
  <c r="AI1235" s="1"/>
  <c r="AH1236"/>
  <c r="AH1235" s="1"/>
  <c r="AG1236"/>
  <c r="AJ1233"/>
  <c r="AJ1232" s="1"/>
  <c r="AI1233"/>
  <c r="AI1232" s="1"/>
  <c r="AH1233"/>
  <c r="AH1232" s="1"/>
  <c r="AG1233"/>
  <c r="AG1232" s="1"/>
  <c r="AJ1230"/>
  <c r="AI1230"/>
  <c r="AH1230"/>
  <c r="AG1230"/>
  <c r="AJ1228"/>
  <c r="AI1228"/>
  <c r="AH1228"/>
  <c r="AH1227" s="1"/>
  <c r="AG1228"/>
  <c r="AG1227" s="1"/>
  <c r="AL1225"/>
  <c r="AL1224" s="1"/>
  <c r="AL1223" s="1"/>
  <c r="AK1225"/>
  <c r="AK1224" s="1"/>
  <c r="AK1223" s="1"/>
  <c r="AJ1225"/>
  <c r="AI1225"/>
  <c r="AI1224" s="1"/>
  <c r="AI1223" s="1"/>
  <c r="AH1225"/>
  <c r="AH1224" s="1"/>
  <c r="AH1223" s="1"/>
  <c r="AG1225"/>
  <c r="AG1224" s="1"/>
  <c r="AG1223" s="1"/>
  <c r="AJ1224"/>
  <c r="AJ1223" s="1"/>
  <c r="AJ1220"/>
  <c r="AI1220"/>
  <c r="AH1220"/>
  <c r="AG1220"/>
  <c r="AJ1219"/>
  <c r="AI1219"/>
  <c r="AH1219"/>
  <c r="AG1219"/>
  <c r="AJ1209"/>
  <c r="AI1209"/>
  <c r="AH1209"/>
  <c r="AG1209"/>
  <c r="AJ1207"/>
  <c r="AI1207"/>
  <c r="AI1206" s="1"/>
  <c r="AI1205" s="1"/>
  <c r="AI1204" s="1"/>
  <c r="AH1207"/>
  <c r="AH1206" s="1"/>
  <c r="AH1205" s="1"/>
  <c r="AH1204" s="1"/>
  <c r="AG1207"/>
  <c r="AG1206" s="1"/>
  <c r="AG1205" s="1"/>
  <c r="AG1204" s="1"/>
  <c r="AJ1206"/>
  <c r="AJ1205"/>
  <c r="AJ1204" s="1"/>
  <c r="AJ1202"/>
  <c r="AJ1201" s="1"/>
  <c r="AJ1200" s="1"/>
  <c r="AJ1199" s="1"/>
  <c r="AI1202"/>
  <c r="AI1201" s="1"/>
  <c r="AI1200" s="1"/>
  <c r="AI1199" s="1"/>
  <c r="AH1202"/>
  <c r="AH1201" s="1"/>
  <c r="AH1200" s="1"/>
  <c r="AH1199" s="1"/>
  <c r="AG1202"/>
  <c r="AG1201" s="1"/>
  <c r="AG1200" s="1"/>
  <c r="AG1199" s="1"/>
  <c r="AJ1197"/>
  <c r="AJ1196" s="1"/>
  <c r="AJ1195" s="1"/>
  <c r="AJ1194" s="1"/>
  <c r="AI1197"/>
  <c r="AI1196" s="1"/>
  <c r="AI1195" s="1"/>
  <c r="AI1194" s="1"/>
  <c r="AH1197"/>
  <c r="AH1196" s="1"/>
  <c r="AH1195" s="1"/>
  <c r="AH1194" s="1"/>
  <c r="AG1197"/>
  <c r="AG1196" s="1"/>
  <c r="AG1195" s="1"/>
  <c r="AG1194" s="1"/>
  <c r="AJ1192"/>
  <c r="AI1192"/>
  <c r="AI1191" s="1"/>
  <c r="AI1190" s="1"/>
  <c r="AI1189" s="1"/>
  <c r="AH1192"/>
  <c r="AH1191" s="1"/>
  <c r="AH1190" s="1"/>
  <c r="AH1189" s="1"/>
  <c r="AG1192"/>
  <c r="AG1191" s="1"/>
  <c r="AG1190" s="1"/>
  <c r="AG1189" s="1"/>
  <c r="AJ1191"/>
  <c r="AJ1190" s="1"/>
  <c r="AJ1189" s="1"/>
  <c r="AJ1185"/>
  <c r="AI1185"/>
  <c r="AI1184" s="1"/>
  <c r="AI1183" s="1"/>
  <c r="AI1182" s="1"/>
  <c r="AH1185"/>
  <c r="AH1184" s="1"/>
  <c r="AH1183" s="1"/>
  <c r="AH1182" s="1"/>
  <c r="AG1185"/>
  <c r="AG1184" s="1"/>
  <c r="AG1183" s="1"/>
  <c r="AG1182" s="1"/>
  <c r="AJ1184"/>
  <c r="AJ1183" s="1"/>
  <c r="AJ1182" s="1"/>
  <c r="AJ1180"/>
  <c r="AJ1179" s="1"/>
  <c r="AJ1178" s="1"/>
  <c r="AJ1177" s="1"/>
  <c r="AI1180"/>
  <c r="AI1179" s="1"/>
  <c r="AI1178" s="1"/>
  <c r="AI1177" s="1"/>
  <c r="AH1180"/>
  <c r="AH1179" s="1"/>
  <c r="AH1178" s="1"/>
  <c r="AH1177" s="1"/>
  <c r="AG1180"/>
  <c r="AG1179" s="1"/>
  <c r="AG1178" s="1"/>
  <c r="AG1177" s="1"/>
  <c r="AJ1175"/>
  <c r="AI1175"/>
  <c r="AI1174" s="1"/>
  <c r="AI1173" s="1"/>
  <c r="AI1172" s="1"/>
  <c r="AH1175"/>
  <c r="AH1174" s="1"/>
  <c r="AH1173" s="1"/>
  <c r="AH1172" s="1"/>
  <c r="AG1175"/>
  <c r="AG1174" s="1"/>
  <c r="AG1173" s="1"/>
  <c r="AG1172" s="1"/>
  <c r="AJ1174"/>
  <c r="AJ1173" s="1"/>
  <c r="AJ1172" s="1"/>
  <c r="AJ1170"/>
  <c r="AJ1169" s="1"/>
  <c r="AJ1168" s="1"/>
  <c r="AJ1167" s="1"/>
  <c r="AI1170"/>
  <c r="AI1169" s="1"/>
  <c r="AI1168" s="1"/>
  <c r="AI1167" s="1"/>
  <c r="AH1170"/>
  <c r="AH1169" s="1"/>
  <c r="AH1168" s="1"/>
  <c r="AH1167" s="1"/>
  <c r="AG1170"/>
  <c r="AG1169" s="1"/>
  <c r="AG1168" s="1"/>
  <c r="AG1167" s="1"/>
  <c r="AJ1163"/>
  <c r="AJ1162" s="1"/>
  <c r="AJ1161" s="1"/>
  <c r="AJ1160" s="1"/>
  <c r="AI1163"/>
  <c r="AI1162" s="1"/>
  <c r="AI1161" s="1"/>
  <c r="AI1160" s="1"/>
  <c r="AH1163"/>
  <c r="AH1162" s="1"/>
  <c r="AH1161" s="1"/>
  <c r="AH1160" s="1"/>
  <c r="AG1163"/>
  <c r="AG1162" s="1"/>
  <c r="AG1161" s="1"/>
  <c r="AG1160" s="1"/>
  <c r="AJ1158"/>
  <c r="AI1158"/>
  <c r="AI1157" s="1"/>
  <c r="AI1156" s="1"/>
  <c r="AI1155" s="1"/>
  <c r="AH1158"/>
  <c r="AH1157" s="1"/>
  <c r="AH1156" s="1"/>
  <c r="AH1155" s="1"/>
  <c r="AG1158"/>
  <c r="AG1157" s="1"/>
  <c r="AG1156" s="1"/>
  <c r="AG1155" s="1"/>
  <c r="AJ1157"/>
  <c r="AJ1156" s="1"/>
  <c r="AJ1155" s="1"/>
  <c r="AJ1153"/>
  <c r="AJ1152" s="1"/>
  <c r="AJ1151" s="1"/>
  <c r="AJ1150" s="1"/>
  <c r="AI1153"/>
  <c r="AI1152" s="1"/>
  <c r="AI1151" s="1"/>
  <c r="AI1150" s="1"/>
  <c r="AH1153"/>
  <c r="AH1152" s="1"/>
  <c r="AH1151" s="1"/>
  <c r="AH1150" s="1"/>
  <c r="AG1153"/>
  <c r="AG1152" s="1"/>
  <c r="AG1151" s="1"/>
  <c r="AG1150" s="1"/>
  <c r="AJ1148"/>
  <c r="AI1148"/>
  <c r="AI1147" s="1"/>
  <c r="AI1146" s="1"/>
  <c r="AI1145" s="1"/>
  <c r="AH1148"/>
  <c r="AH1147" s="1"/>
  <c r="AH1146" s="1"/>
  <c r="AH1145" s="1"/>
  <c r="AG1148"/>
  <c r="AG1147" s="1"/>
  <c r="AG1146" s="1"/>
  <c r="AG1145" s="1"/>
  <c r="AJ1147"/>
  <c r="AJ1146" s="1"/>
  <c r="AJ1145" s="1"/>
  <c r="AJ1131"/>
  <c r="AI1131"/>
  <c r="AI1130" s="1"/>
  <c r="AH1131"/>
  <c r="AH1130" s="1"/>
  <c r="AG1131"/>
  <c r="AG1130" s="1"/>
  <c r="AJ1130"/>
  <c r="AJ1128"/>
  <c r="AJ1127" s="1"/>
  <c r="AI1128"/>
  <c r="AI1127" s="1"/>
  <c r="AH1128"/>
  <c r="AH1127" s="1"/>
  <c r="AG1128"/>
  <c r="AG1127" s="1"/>
  <c r="AJ1125"/>
  <c r="AI1125"/>
  <c r="AI1124" s="1"/>
  <c r="AH1125"/>
  <c r="AH1124" s="1"/>
  <c r="AG1125"/>
  <c r="AG1124" s="1"/>
  <c r="AJ1124"/>
  <c r="AJ1122"/>
  <c r="AJ1121" s="1"/>
  <c r="AI1122"/>
  <c r="AI1121" s="1"/>
  <c r="AH1122"/>
  <c r="AH1121" s="1"/>
  <c r="AG1122"/>
  <c r="AG1121" s="1"/>
  <c r="AJ1119"/>
  <c r="AI1119"/>
  <c r="AI1118" s="1"/>
  <c r="AI1117" s="1"/>
  <c r="AH1119"/>
  <c r="AH1118" s="1"/>
  <c r="AH1117" s="1"/>
  <c r="AG1119"/>
  <c r="AG1118" s="1"/>
  <c r="AG1117" s="1"/>
  <c r="AJ1118"/>
  <c r="AJ1117" s="1"/>
  <c r="AJ1115"/>
  <c r="AI1115"/>
  <c r="AI1114" s="1"/>
  <c r="AI1113" s="1"/>
  <c r="AH1115"/>
  <c r="AH1114" s="1"/>
  <c r="AH1113" s="1"/>
  <c r="AG1115"/>
  <c r="AJ1114"/>
  <c r="AJ1113" s="1"/>
  <c r="AG1114"/>
  <c r="AG1113" s="1"/>
  <c r="AJ1108"/>
  <c r="AI1108"/>
  <c r="AI1107" s="1"/>
  <c r="AI1106" s="1"/>
  <c r="AI1105" s="1"/>
  <c r="AI1104" s="1"/>
  <c r="AH1108"/>
  <c r="AH1107" s="1"/>
  <c r="AH1106" s="1"/>
  <c r="AH1105" s="1"/>
  <c r="AH1104" s="1"/>
  <c r="AG1108"/>
  <c r="AG1107" s="1"/>
  <c r="AG1106" s="1"/>
  <c r="AG1105" s="1"/>
  <c r="AG1104" s="1"/>
  <c r="AJ1107"/>
  <c r="AJ1106" s="1"/>
  <c r="AJ1105" s="1"/>
  <c r="AJ1104" s="1"/>
  <c r="AJ1100"/>
  <c r="AI1100"/>
  <c r="AH1100"/>
  <c r="AG1100"/>
  <c r="AJ1098"/>
  <c r="AJ1097" s="1"/>
  <c r="AJ1096" s="1"/>
  <c r="AJ1095" s="1"/>
  <c r="AJ1094" s="1"/>
  <c r="AI1098"/>
  <c r="AI1097" s="1"/>
  <c r="AI1096" s="1"/>
  <c r="AI1095" s="1"/>
  <c r="AI1094" s="1"/>
  <c r="AH1098"/>
  <c r="AG1098"/>
  <c r="AJ1089"/>
  <c r="AJ1087" s="1"/>
  <c r="AI1089"/>
  <c r="AI1088" s="1"/>
  <c r="AH1089"/>
  <c r="AH1088" s="1"/>
  <c r="AG1089"/>
  <c r="AG1088" s="1"/>
  <c r="AJ1088"/>
  <c r="AI1087"/>
  <c r="AH1087"/>
  <c r="AJ1080"/>
  <c r="AJ1079" s="1"/>
  <c r="AJ1078" s="1"/>
  <c r="AJ1077" s="1"/>
  <c r="AJ1076" s="1"/>
  <c r="AI1080"/>
  <c r="AI1079" s="1"/>
  <c r="AI1078" s="1"/>
  <c r="AI1077" s="1"/>
  <c r="AI1076" s="1"/>
  <c r="AH1080"/>
  <c r="AH1079" s="1"/>
  <c r="AH1078" s="1"/>
  <c r="AH1077" s="1"/>
  <c r="AH1076" s="1"/>
  <c r="AG1080"/>
  <c r="AG1079" s="1"/>
  <c r="AG1078" s="1"/>
  <c r="AG1077" s="1"/>
  <c r="AG1076" s="1"/>
  <c r="AJ1068"/>
  <c r="AJ1067" s="1"/>
  <c r="AI1068"/>
  <c r="AI1067" s="1"/>
  <c r="AH1068"/>
  <c r="AH1067" s="1"/>
  <c r="AG1068"/>
  <c r="AG1067" s="1"/>
  <c r="AJ1066"/>
  <c r="AJ1065" s="1"/>
  <c r="AI1066"/>
  <c r="AI1065" s="1"/>
  <c r="AJ1063"/>
  <c r="AI1063"/>
  <c r="AI1062" s="1"/>
  <c r="AH1063"/>
  <c r="AH1062" s="1"/>
  <c r="AG1063"/>
  <c r="AG1062" s="1"/>
  <c r="AJ1062"/>
  <c r="AJ1060"/>
  <c r="AJ1059" s="1"/>
  <c r="AI1060"/>
  <c r="AI1059" s="1"/>
  <c r="AI1058" s="1"/>
  <c r="AH1060"/>
  <c r="AH1059" s="1"/>
  <c r="AG1060"/>
  <c r="AG1059" s="1"/>
  <c r="AJ1056"/>
  <c r="AJ1055" s="1"/>
  <c r="AJ1054" s="1"/>
  <c r="AI1056"/>
  <c r="AI1055" s="1"/>
  <c r="AI1054" s="1"/>
  <c r="AH1056"/>
  <c r="AH1055" s="1"/>
  <c r="AH1054" s="1"/>
  <c r="AG1056"/>
  <c r="AG1055" s="1"/>
  <c r="AG1054" s="1"/>
  <c r="AJ1049"/>
  <c r="AJ1048" s="1"/>
  <c r="AJ1047" s="1"/>
  <c r="AJ1046" s="1"/>
  <c r="AI1049"/>
  <c r="AI1048" s="1"/>
  <c r="AI1047" s="1"/>
  <c r="AI1046" s="1"/>
  <c r="AH1049"/>
  <c r="AH1048" s="1"/>
  <c r="AH1047" s="1"/>
  <c r="AH1046" s="1"/>
  <c r="AG1049"/>
  <c r="AG1048" s="1"/>
  <c r="AG1047" s="1"/>
  <c r="AG1046" s="1"/>
  <c r="AJ1040"/>
  <c r="AI1040"/>
  <c r="AI1039" s="1"/>
  <c r="AI1038" s="1"/>
  <c r="AI1037" s="1"/>
  <c r="AH1040"/>
  <c r="AH1039" s="1"/>
  <c r="AH1038" s="1"/>
  <c r="AH1037" s="1"/>
  <c r="AG1040"/>
  <c r="AG1039" s="1"/>
  <c r="AG1038" s="1"/>
  <c r="AG1037" s="1"/>
  <c r="AJ1039"/>
  <c r="AJ1038" s="1"/>
  <c r="AJ1037" s="1"/>
  <c r="AJ1024"/>
  <c r="AJ1023" s="1"/>
  <c r="AI1024"/>
  <c r="AI1023" s="1"/>
  <c r="AH1024"/>
  <c r="AH1023" s="1"/>
  <c r="AG1024"/>
  <c r="AG1023" s="1"/>
  <c r="AJ1021"/>
  <c r="AI1021"/>
  <c r="AI1020" s="1"/>
  <c r="AH1021"/>
  <c r="AH1020" s="1"/>
  <c r="AG1021"/>
  <c r="AG1020" s="1"/>
  <c r="AJ1020"/>
  <c r="AJ1018"/>
  <c r="AJ1017" s="1"/>
  <c r="AJ1016" s="1"/>
  <c r="AI1018"/>
  <c r="AI1017" s="1"/>
  <c r="AI1016" s="1"/>
  <c r="AH1018"/>
  <c r="AH1017" s="1"/>
  <c r="AH1016" s="1"/>
  <c r="AG1018"/>
  <c r="AG1017" s="1"/>
  <c r="AG1016" s="1"/>
  <c r="AJ1014"/>
  <c r="AI1014"/>
  <c r="AH1014"/>
  <c r="AG1014"/>
  <c r="AL1012"/>
  <c r="AK1012"/>
  <c r="AJ1012"/>
  <c r="AI1012"/>
  <c r="AH1012"/>
  <c r="AG1012"/>
  <c r="AG1011" s="1"/>
  <c r="AG1010" s="1"/>
  <c r="AJ1008"/>
  <c r="AI1008"/>
  <c r="AI1007" s="1"/>
  <c r="AI1006" s="1"/>
  <c r="AH1008"/>
  <c r="AH1007" s="1"/>
  <c r="AH1006" s="1"/>
  <c r="AG1008"/>
  <c r="AG1007" s="1"/>
  <c r="AG1006" s="1"/>
  <c r="AJ1007"/>
  <c r="AJ1006" s="1"/>
  <c r="AJ999"/>
  <c r="AJ998" s="1"/>
  <c r="AI999"/>
  <c r="AH999"/>
  <c r="AH998" s="1"/>
  <c r="AG999"/>
  <c r="AG998" s="1"/>
  <c r="AI998"/>
  <c r="AJ996"/>
  <c r="AI996"/>
  <c r="AI995" s="1"/>
  <c r="AH996"/>
  <c r="AH995" s="1"/>
  <c r="AG996"/>
  <c r="AG995" s="1"/>
  <c r="AJ995"/>
  <c r="AJ989"/>
  <c r="AI989"/>
  <c r="AI988" s="1"/>
  <c r="AI987" s="1"/>
  <c r="AI986" s="1"/>
  <c r="AI985" s="1"/>
  <c r="AH989"/>
  <c r="AH988" s="1"/>
  <c r="AH987" s="1"/>
  <c r="AH986" s="1"/>
  <c r="AH985" s="1"/>
  <c r="AG989"/>
  <c r="AJ988"/>
  <c r="AJ987" s="1"/>
  <c r="AJ986" s="1"/>
  <c r="AJ985" s="1"/>
  <c r="AG988"/>
  <c r="AG987" s="1"/>
  <c r="AG986" s="1"/>
  <c r="AG985" s="1"/>
  <c r="AJ982"/>
  <c r="AI982"/>
  <c r="AI981" s="1"/>
  <c r="AH982"/>
  <c r="AH981" s="1"/>
  <c r="AG982"/>
  <c r="AG981" s="1"/>
  <c r="AJ981"/>
  <c r="AJ979"/>
  <c r="AJ978" s="1"/>
  <c r="AI979"/>
  <c r="AI978" s="1"/>
  <c r="AH979"/>
  <c r="AH978" s="1"/>
  <c r="AG979"/>
  <c r="AG978" s="1"/>
  <c r="AJ976"/>
  <c r="AI976"/>
  <c r="AI975" s="1"/>
  <c r="AH976"/>
  <c r="AH975" s="1"/>
  <c r="AG976"/>
  <c r="AG975" s="1"/>
  <c r="AJ975"/>
  <c r="AJ973"/>
  <c r="AJ972" s="1"/>
  <c r="AI973"/>
  <c r="AI972" s="1"/>
  <c r="AH973"/>
  <c r="AH972" s="1"/>
  <c r="AG973"/>
  <c r="AG972" s="1"/>
  <c r="AJ970"/>
  <c r="AI970"/>
  <c r="AI969" s="1"/>
  <c r="AH970"/>
  <c r="AH969" s="1"/>
  <c r="AG970"/>
  <c r="AJ969"/>
  <c r="AG969"/>
  <c r="AJ967"/>
  <c r="AJ966" s="1"/>
  <c r="AI967"/>
  <c r="AI966" s="1"/>
  <c r="AH967"/>
  <c r="AH966" s="1"/>
  <c r="AG967"/>
  <c r="AG966" s="1"/>
  <c r="AJ964"/>
  <c r="AI964"/>
  <c r="AI963" s="1"/>
  <c r="AH964"/>
  <c r="AH963" s="1"/>
  <c r="AG964"/>
  <c r="AG963" s="1"/>
  <c r="AJ963"/>
  <c r="AJ955"/>
  <c r="AJ954" s="1"/>
  <c r="AI955"/>
  <c r="AI954" s="1"/>
  <c r="AH955"/>
  <c r="AH954" s="1"/>
  <c r="AG955"/>
  <c r="AG954" s="1"/>
  <c r="AJ952"/>
  <c r="AI952"/>
  <c r="AI951" s="1"/>
  <c r="AH952"/>
  <c r="AH951" s="1"/>
  <c r="AG952"/>
  <c r="AG951" s="1"/>
  <c r="AJ951"/>
  <c r="AJ949"/>
  <c r="AJ948" s="1"/>
  <c r="AI949"/>
  <c r="AI948" s="1"/>
  <c r="AH949"/>
  <c r="AH948" s="1"/>
  <c r="AG949"/>
  <c r="AG948" s="1"/>
  <c r="AJ946"/>
  <c r="AI946"/>
  <c r="AI945" s="1"/>
  <c r="AH946"/>
  <c r="AH945" s="1"/>
  <c r="AG946"/>
  <c r="AG945" s="1"/>
  <c r="AJ945"/>
  <c r="AJ943"/>
  <c r="AI943"/>
  <c r="AH943"/>
  <c r="AH942" s="1"/>
  <c r="AH941" s="1"/>
  <c r="AG943"/>
  <c r="AG942" s="1"/>
  <c r="AG941" s="1"/>
  <c r="AJ942"/>
  <c r="AJ941" s="1"/>
  <c r="AI942"/>
  <c r="AI941" s="1"/>
  <c r="AJ936"/>
  <c r="AI936"/>
  <c r="AH936"/>
  <c r="AH935" s="1"/>
  <c r="AG936"/>
  <c r="AG935" s="1"/>
  <c r="AJ935"/>
  <c r="AI935"/>
  <c r="AJ933"/>
  <c r="AJ932" s="1"/>
  <c r="AJ931" s="1"/>
  <c r="AI933"/>
  <c r="AI932" s="1"/>
  <c r="AI931" s="1"/>
  <c r="AH933"/>
  <c r="AH932" s="1"/>
  <c r="AH931" s="1"/>
  <c r="AG933"/>
  <c r="AG932" s="1"/>
  <c r="AG931" s="1"/>
  <c r="AJ926"/>
  <c r="AJ925" s="1"/>
  <c r="AJ924" s="1"/>
  <c r="AJ923" s="1"/>
  <c r="AJ922" s="1"/>
  <c r="AI926"/>
  <c r="AI925" s="1"/>
  <c r="AI924" s="1"/>
  <c r="AI923" s="1"/>
  <c r="AI922" s="1"/>
  <c r="AH926"/>
  <c r="AH925" s="1"/>
  <c r="AH924" s="1"/>
  <c r="AH923" s="1"/>
  <c r="AH922" s="1"/>
  <c r="AG926"/>
  <c r="AG925" s="1"/>
  <c r="AG924" s="1"/>
  <c r="AG923" s="1"/>
  <c r="AG922" s="1"/>
  <c r="AJ919"/>
  <c r="AJ918" s="1"/>
  <c r="AI919"/>
  <c r="AI918" s="1"/>
  <c r="AH919"/>
  <c r="AH918" s="1"/>
  <c r="AG919"/>
  <c r="AG918" s="1"/>
  <c r="AJ916"/>
  <c r="AI916"/>
  <c r="AH916"/>
  <c r="AH915" s="1"/>
  <c r="AG916"/>
  <c r="AG915" s="1"/>
  <c r="AJ915"/>
  <c r="AI915"/>
  <c r="AJ913"/>
  <c r="AJ912" s="1"/>
  <c r="AI913"/>
  <c r="AI912" s="1"/>
  <c r="AH913"/>
  <c r="AG913"/>
  <c r="AG912" s="1"/>
  <c r="AH912"/>
  <c r="AJ910"/>
  <c r="AI910"/>
  <c r="AH910"/>
  <c r="AH909" s="1"/>
  <c r="AG910"/>
  <c r="AG909" s="1"/>
  <c r="AJ909"/>
  <c r="AI909"/>
  <c r="AJ907"/>
  <c r="AJ906" s="1"/>
  <c r="AI907"/>
  <c r="AI906" s="1"/>
  <c r="AH907"/>
  <c r="AH906" s="1"/>
  <c r="AH905" s="1"/>
  <c r="AG907"/>
  <c r="AG906" s="1"/>
  <c r="AG905" s="1"/>
  <c r="AJ905"/>
  <c r="AI905"/>
  <c r="AJ895"/>
  <c r="AJ894" s="1"/>
  <c r="AI895"/>
  <c r="AI894" s="1"/>
  <c r="AH895"/>
  <c r="AH894" s="1"/>
  <c r="AG895"/>
  <c r="AG894" s="1"/>
  <c r="AJ892"/>
  <c r="AI892"/>
  <c r="AH892"/>
  <c r="AH891" s="1"/>
  <c r="AG892"/>
  <c r="AG891" s="1"/>
  <c r="AJ891"/>
  <c r="AI891"/>
  <c r="AJ889"/>
  <c r="AJ888" s="1"/>
  <c r="AI889"/>
  <c r="AI888" s="1"/>
  <c r="AH889"/>
  <c r="AG889"/>
  <c r="AG888" s="1"/>
  <c r="AH888"/>
  <c r="AJ886"/>
  <c r="AI886"/>
  <c r="AH886"/>
  <c r="AH885" s="1"/>
  <c r="AG886"/>
  <c r="AG885" s="1"/>
  <c r="AG884" s="1"/>
  <c r="AJ885"/>
  <c r="AJ884" s="1"/>
  <c r="AI885"/>
  <c r="AI884" s="1"/>
  <c r="AI883" s="1"/>
  <c r="AI882" s="1"/>
  <c r="AH884"/>
  <c r="AJ870"/>
  <c r="AI870"/>
  <c r="AH870"/>
  <c r="AH869" s="1"/>
  <c r="AH868" s="1"/>
  <c r="AH867" s="1"/>
  <c r="AG870"/>
  <c r="AG869" s="1"/>
  <c r="AJ869"/>
  <c r="AJ868" s="1"/>
  <c r="AJ867" s="1"/>
  <c r="AI869"/>
  <c r="AI868" s="1"/>
  <c r="AI867" s="1"/>
  <c r="AG868"/>
  <c r="AG867" s="1"/>
  <c r="AJ865"/>
  <c r="AJ864" s="1"/>
  <c r="AI865"/>
  <c r="AI864" s="1"/>
  <c r="AH865"/>
  <c r="AH864" s="1"/>
  <c r="AG865"/>
  <c r="AG864" s="1"/>
  <c r="AJ862"/>
  <c r="AI862"/>
  <c r="AH862"/>
  <c r="AH861" s="1"/>
  <c r="AG862"/>
  <c r="AJ861"/>
  <c r="AI861"/>
  <c r="AG861"/>
  <c r="AJ858"/>
  <c r="AI858"/>
  <c r="AI857" s="1"/>
  <c r="AI856" s="1"/>
  <c r="AH858"/>
  <c r="AH857" s="1"/>
  <c r="AH856" s="1"/>
  <c r="AG858"/>
  <c r="AG857" s="1"/>
  <c r="AG856" s="1"/>
  <c r="AJ857"/>
  <c r="AJ856" s="1"/>
  <c r="AJ851"/>
  <c r="AI851"/>
  <c r="AH851"/>
  <c r="AH850" s="1"/>
  <c r="AG851"/>
  <c r="AG850" s="1"/>
  <c r="AG849" s="1"/>
  <c r="AG848" s="1"/>
  <c r="AG847" s="1"/>
  <c r="AJ850"/>
  <c r="AJ849" s="1"/>
  <c r="AJ848" s="1"/>
  <c r="AJ847" s="1"/>
  <c r="AI850"/>
  <c r="AI849" s="1"/>
  <c r="AI848" s="1"/>
  <c r="AI847" s="1"/>
  <c r="AH849"/>
  <c r="AH848" s="1"/>
  <c r="AH847" s="1"/>
  <c r="AJ842"/>
  <c r="AJ841" s="1"/>
  <c r="AI842"/>
  <c r="AI841" s="1"/>
  <c r="AI840" s="1"/>
  <c r="AH842"/>
  <c r="AH841" s="1"/>
  <c r="AH840" s="1"/>
  <c r="AG842"/>
  <c r="AG841" s="1"/>
  <c r="AG840" s="1"/>
  <c r="AJ840"/>
  <c r="AJ838"/>
  <c r="AJ837" s="1"/>
  <c r="AI838"/>
  <c r="AI837" s="1"/>
  <c r="AH838"/>
  <c r="AH837" s="1"/>
  <c r="AG838"/>
  <c r="AG837" s="1"/>
  <c r="AJ835"/>
  <c r="AI835"/>
  <c r="AI834" s="1"/>
  <c r="AH835"/>
  <c r="AH834" s="1"/>
  <c r="AG835"/>
  <c r="AG834" s="1"/>
  <c r="AJ834"/>
  <c r="AJ828"/>
  <c r="AJ827" s="1"/>
  <c r="AI828"/>
  <c r="AI827" s="1"/>
  <c r="AH828"/>
  <c r="AG828"/>
  <c r="AG827" s="1"/>
  <c r="AH827"/>
  <c r="AJ825"/>
  <c r="AI825"/>
  <c r="AI824" s="1"/>
  <c r="AH825"/>
  <c r="AH824" s="1"/>
  <c r="AG825"/>
  <c r="AG824" s="1"/>
  <c r="AJ824"/>
  <c r="AJ822"/>
  <c r="AJ821" s="1"/>
  <c r="AI822"/>
  <c r="AI821" s="1"/>
  <c r="AH822"/>
  <c r="AH821" s="1"/>
  <c r="AG822"/>
  <c r="AG821" s="1"/>
  <c r="AJ819"/>
  <c r="AI819"/>
  <c r="AI818" s="1"/>
  <c r="AH819"/>
  <c r="AH818" s="1"/>
  <c r="AG819"/>
  <c r="AJ818"/>
  <c r="AG818"/>
  <c r="AJ816"/>
  <c r="AI816"/>
  <c r="AH816"/>
  <c r="AG816"/>
  <c r="AJ812"/>
  <c r="AI812"/>
  <c r="AH812"/>
  <c r="AG812"/>
  <c r="AJ810"/>
  <c r="AI810"/>
  <c r="AI809" s="1"/>
  <c r="AI808" s="1"/>
  <c r="AH810"/>
  <c r="AG810"/>
  <c r="AG809" s="1"/>
  <c r="AG808" s="1"/>
  <c r="AH809"/>
  <c r="AH808" s="1"/>
  <c r="AJ806"/>
  <c r="AJ805" s="1"/>
  <c r="AJ804" s="1"/>
  <c r="AI806"/>
  <c r="AH806"/>
  <c r="AH805" s="1"/>
  <c r="AH804" s="1"/>
  <c r="AG806"/>
  <c r="AG805" s="1"/>
  <c r="AG804" s="1"/>
  <c r="AI805"/>
  <c r="AI804" s="1"/>
  <c r="AJ802"/>
  <c r="AJ801" s="1"/>
  <c r="AJ800" s="1"/>
  <c r="AI802"/>
  <c r="AI801" s="1"/>
  <c r="AI800" s="1"/>
  <c r="AH802"/>
  <c r="AH801" s="1"/>
  <c r="AH800" s="1"/>
  <c r="AG802"/>
  <c r="AG801" s="1"/>
  <c r="AG800" s="1"/>
  <c r="AJ789"/>
  <c r="AJ788" s="1"/>
  <c r="AJ787" s="1"/>
  <c r="AI789"/>
  <c r="AI788" s="1"/>
  <c r="AI787" s="1"/>
  <c r="AH789"/>
  <c r="AH788" s="1"/>
  <c r="AH787" s="1"/>
  <c r="AG789"/>
  <c r="AG788" s="1"/>
  <c r="AG787" s="1"/>
  <c r="AJ785"/>
  <c r="AJ784" s="1"/>
  <c r="AJ783" s="1"/>
  <c r="AI785"/>
  <c r="AI784" s="1"/>
  <c r="AI783" s="1"/>
  <c r="AH785"/>
  <c r="AH784" s="1"/>
  <c r="AH783" s="1"/>
  <c r="AG785"/>
  <c r="AG784" s="1"/>
  <c r="AG783" s="1"/>
  <c r="AJ762"/>
  <c r="AJ761" s="1"/>
  <c r="AJ760" s="1"/>
  <c r="AI762"/>
  <c r="AI761" s="1"/>
  <c r="AI760" s="1"/>
  <c r="AH762"/>
  <c r="AH761" s="1"/>
  <c r="AH760" s="1"/>
  <c r="AG762"/>
  <c r="AG761" s="1"/>
  <c r="AG760" s="1"/>
  <c r="AJ758"/>
  <c r="AJ757" s="1"/>
  <c r="AI758"/>
  <c r="AI757" s="1"/>
  <c r="AH758"/>
  <c r="AH757" s="1"/>
  <c r="AG758"/>
  <c r="AG757" s="1"/>
  <c r="AJ755"/>
  <c r="AI755"/>
  <c r="AI754" s="1"/>
  <c r="AH755"/>
  <c r="AH754" s="1"/>
  <c r="AG755"/>
  <c r="AG754" s="1"/>
  <c r="AG753" s="1"/>
  <c r="AJ754"/>
  <c r="AJ753" s="1"/>
  <c r="AJ751"/>
  <c r="AI751"/>
  <c r="AI750" s="1"/>
  <c r="AI749" s="1"/>
  <c r="AH751"/>
  <c r="AH750" s="1"/>
  <c r="AH749" s="1"/>
  <c r="AG751"/>
  <c r="AG750" s="1"/>
  <c r="AG749" s="1"/>
  <c r="AJ750"/>
  <c r="AJ749" s="1"/>
  <c r="AJ747"/>
  <c r="AI747"/>
  <c r="AI746" s="1"/>
  <c r="AI745" s="1"/>
  <c r="AH747"/>
  <c r="AH746" s="1"/>
  <c r="AH745" s="1"/>
  <c r="AG747"/>
  <c r="AG746" s="1"/>
  <c r="AG745" s="1"/>
  <c r="AJ746"/>
  <c r="AJ745" s="1"/>
  <c r="AJ737"/>
  <c r="AI737"/>
  <c r="AI736" s="1"/>
  <c r="AH737"/>
  <c r="AH736" s="1"/>
  <c r="AG737"/>
  <c r="AG736" s="1"/>
  <c r="AJ736"/>
  <c r="AJ734"/>
  <c r="AJ733" s="1"/>
  <c r="AJ732" s="1"/>
  <c r="AJ731" s="1"/>
  <c r="AI734"/>
  <c r="AI733" s="1"/>
  <c r="AI732" s="1"/>
  <c r="AH734"/>
  <c r="AG734"/>
  <c r="AG733" s="1"/>
  <c r="AG732" s="1"/>
  <c r="AH733"/>
  <c r="AH732" s="1"/>
  <c r="AH731" s="1"/>
  <c r="AJ729"/>
  <c r="AI729"/>
  <c r="AI728" s="1"/>
  <c r="AH729"/>
  <c r="AH728" s="1"/>
  <c r="AG729"/>
  <c r="AG728" s="1"/>
  <c r="AJ728"/>
  <c r="AJ726"/>
  <c r="AJ725" s="1"/>
  <c r="AI726"/>
  <c r="AI725" s="1"/>
  <c r="AH726"/>
  <c r="AH725" s="1"/>
  <c r="AG726"/>
  <c r="AG725" s="1"/>
  <c r="AJ723"/>
  <c r="AI723"/>
  <c r="AI722" s="1"/>
  <c r="AH723"/>
  <c r="AH722" s="1"/>
  <c r="AG723"/>
  <c r="AG722" s="1"/>
  <c r="AJ722"/>
  <c r="AJ719"/>
  <c r="AI719"/>
  <c r="AI718" s="1"/>
  <c r="AH719"/>
  <c r="AH718" s="1"/>
  <c r="AG719"/>
  <c r="AG718" s="1"/>
  <c r="AJ718"/>
  <c r="AJ716"/>
  <c r="AJ715" s="1"/>
  <c r="AI716"/>
  <c r="AI715" s="1"/>
  <c r="AH716"/>
  <c r="AH715" s="1"/>
  <c r="AG716"/>
  <c r="AG715" s="1"/>
  <c r="AJ712"/>
  <c r="AJ711" s="1"/>
  <c r="AJ710" s="1"/>
  <c r="AI712"/>
  <c r="AI711" s="1"/>
  <c r="AI710" s="1"/>
  <c r="AH712"/>
  <c r="AH711" s="1"/>
  <c r="AH710" s="1"/>
  <c r="AG712"/>
  <c r="AG711" s="1"/>
  <c r="AG710" s="1"/>
  <c r="AJ708"/>
  <c r="AJ707" s="1"/>
  <c r="AJ706" s="1"/>
  <c r="AI708"/>
  <c r="AI707" s="1"/>
  <c r="AI706" s="1"/>
  <c r="AH708"/>
  <c r="AH707" s="1"/>
  <c r="AH706" s="1"/>
  <c r="AG708"/>
  <c r="AG707" s="1"/>
  <c r="AG706" s="1"/>
  <c r="AJ704"/>
  <c r="AJ703" s="1"/>
  <c r="AJ702" s="1"/>
  <c r="AI704"/>
  <c r="AH704"/>
  <c r="AH703" s="1"/>
  <c r="AH702" s="1"/>
  <c r="AG704"/>
  <c r="AG703" s="1"/>
  <c r="AG702" s="1"/>
  <c r="AI703"/>
  <c r="AI702" s="1"/>
  <c r="AJ697"/>
  <c r="AJ696" s="1"/>
  <c r="AJ695" s="1"/>
  <c r="AJ694" s="1"/>
  <c r="AI697"/>
  <c r="AI696" s="1"/>
  <c r="AI695" s="1"/>
  <c r="AI694" s="1"/>
  <c r="AH697"/>
  <c r="AH696" s="1"/>
  <c r="AH695" s="1"/>
  <c r="AH694" s="1"/>
  <c r="AG697"/>
  <c r="AG696" s="1"/>
  <c r="AG695" s="1"/>
  <c r="AG694" s="1"/>
  <c r="AJ687"/>
  <c r="AI687"/>
  <c r="AH687"/>
  <c r="AH686" s="1"/>
  <c r="AG687"/>
  <c r="AG686" s="1"/>
  <c r="AJ686"/>
  <c r="AI686"/>
  <c r="AJ683"/>
  <c r="AI683"/>
  <c r="AH683"/>
  <c r="AH682" s="1"/>
  <c r="AG683"/>
  <c r="AG682" s="1"/>
  <c r="AJ682"/>
  <c r="AI682"/>
  <c r="AI681" s="1"/>
  <c r="AJ679"/>
  <c r="AI679"/>
  <c r="AH679"/>
  <c r="AH678" s="1"/>
  <c r="AH677" s="1"/>
  <c r="AG679"/>
  <c r="AG678" s="1"/>
  <c r="AG677" s="1"/>
  <c r="AJ678"/>
  <c r="AJ677" s="1"/>
  <c r="AI678"/>
  <c r="AI677" s="1"/>
  <c r="AJ674"/>
  <c r="AJ673" s="1"/>
  <c r="AJ672" s="1"/>
  <c r="AI674"/>
  <c r="AI673" s="1"/>
  <c r="AI672" s="1"/>
  <c r="AH674"/>
  <c r="AH673" s="1"/>
  <c r="AH672" s="1"/>
  <c r="AG674"/>
  <c r="AG673"/>
  <c r="AG672" s="1"/>
  <c r="AJ669"/>
  <c r="AI669"/>
  <c r="AH669"/>
  <c r="AH668" s="1"/>
  <c r="AH667" s="1"/>
  <c r="AG669"/>
  <c r="AG668" s="1"/>
  <c r="AG667" s="1"/>
  <c r="AJ668"/>
  <c r="AJ667" s="1"/>
  <c r="AI668"/>
  <c r="AI667" s="1"/>
  <c r="AJ660"/>
  <c r="AJ659" s="1"/>
  <c r="AJ658" s="1"/>
  <c r="AJ657" s="1"/>
  <c r="AJ656" s="1"/>
  <c r="AI660"/>
  <c r="AI659" s="1"/>
  <c r="AI658" s="1"/>
  <c r="AI657" s="1"/>
  <c r="AI656" s="1"/>
  <c r="AH660"/>
  <c r="AH659" s="1"/>
  <c r="AH658" s="1"/>
  <c r="AH657" s="1"/>
  <c r="AH656" s="1"/>
  <c r="AG660"/>
  <c r="AG659"/>
  <c r="AG658" s="1"/>
  <c r="AG657" s="1"/>
  <c r="AG656" s="1"/>
  <c r="AJ653"/>
  <c r="AJ652" s="1"/>
  <c r="AJ651" s="1"/>
  <c r="AJ650" s="1"/>
  <c r="AI653"/>
  <c r="AI652" s="1"/>
  <c r="AI651" s="1"/>
  <c r="AI650" s="1"/>
  <c r="AH653"/>
  <c r="AH652" s="1"/>
  <c r="AH651" s="1"/>
  <c r="AH650" s="1"/>
  <c r="AG653"/>
  <c r="AG652" s="1"/>
  <c r="AG651" s="1"/>
  <c r="AG650" s="1"/>
  <c r="AJ647"/>
  <c r="AJ646" s="1"/>
  <c r="AI647"/>
  <c r="AI646" s="1"/>
  <c r="AH647"/>
  <c r="AH646" s="1"/>
  <c r="AG647"/>
  <c r="AG646" s="1"/>
  <c r="AL644"/>
  <c r="AL643" s="1"/>
  <c r="AK644"/>
  <c r="AK643" s="1"/>
  <c r="AJ644"/>
  <c r="AJ643" s="1"/>
  <c r="AI644"/>
  <c r="AI643" s="1"/>
  <c r="AH644"/>
  <c r="AH643" s="1"/>
  <c r="AG644"/>
  <c r="AG643" s="1"/>
  <c r="AL641"/>
  <c r="AL640" s="1"/>
  <c r="AK641"/>
  <c r="AK640" s="1"/>
  <c r="AJ641"/>
  <c r="AJ640" s="1"/>
  <c r="AI641"/>
  <c r="AI640" s="1"/>
  <c r="AH641"/>
  <c r="AG641"/>
  <c r="AG640" s="1"/>
  <c r="AH640"/>
  <c r="AJ630"/>
  <c r="AI630"/>
  <c r="AH630"/>
  <c r="AH629" s="1"/>
  <c r="AG630"/>
  <c r="AG629" s="1"/>
  <c r="AJ629"/>
  <c r="AI629"/>
  <c r="AJ626"/>
  <c r="AI626"/>
  <c r="AH626"/>
  <c r="AH625" s="1"/>
  <c r="AG626"/>
  <c r="AG625" s="1"/>
  <c r="AJ625"/>
  <c r="AI625"/>
  <c r="AJ622"/>
  <c r="AI622"/>
  <c r="AH622"/>
  <c r="AH621" s="1"/>
  <c r="AH620" s="1"/>
  <c r="AG622"/>
  <c r="AG621" s="1"/>
  <c r="AG620" s="1"/>
  <c r="AJ621"/>
  <c r="AJ620" s="1"/>
  <c r="AI621"/>
  <c r="AI620" s="1"/>
  <c r="AJ614"/>
  <c r="AI614"/>
  <c r="AH614"/>
  <c r="AH613" s="1"/>
  <c r="AG614"/>
  <c r="AG613" s="1"/>
  <c r="AJ613"/>
  <c r="AI613"/>
  <c r="AJ606"/>
  <c r="AI606"/>
  <c r="AH606"/>
  <c r="AH605" s="1"/>
  <c r="AG606"/>
  <c r="AG605" s="1"/>
  <c r="AJ605"/>
  <c r="AI605"/>
  <c r="AJ602"/>
  <c r="AI602"/>
  <c r="AH602"/>
  <c r="AH601" s="1"/>
  <c r="AG602"/>
  <c r="AG601" s="1"/>
  <c r="AJ601"/>
  <c r="AI601"/>
  <c r="AJ599"/>
  <c r="AJ598" s="1"/>
  <c r="AI599"/>
  <c r="AI598" s="1"/>
  <c r="AH599"/>
  <c r="AH598" s="1"/>
  <c r="AG599"/>
  <c r="AG598" s="1"/>
  <c r="AJ595"/>
  <c r="AJ594" s="1"/>
  <c r="AI595"/>
  <c r="AI594" s="1"/>
  <c r="AH595"/>
  <c r="AH594" s="1"/>
  <c r="AG595"/>
  <c r="AG594" s="1"/>
  <c r="AJ592"/>
  <c r="AI592"/>
  <c r="AH592"/>
  <c r="AH591" s="1"/>
  <c r="AG592"/>
  <c r="AG591" s="1"/>
  <c r="AJ591"/>
  <c r="AI591"/>
  <c r="AJ587"/>
  <c r="AJ586" s="1"/>
  <c r="AI587"/>
  <c r="AI586" s="1"/>
  <c r="AH587"/>
  <c r="AH586" s="1"/>
  <c r="AG587"/>
  <c r="AG586" s="1"/>
  <c r="AJ583"/>
  <c r="AJ582" s="1"/>
  <c r="AI583"/>
  <c r="AI582" s="1"/>
  <c r="AH583"/>
  <c r="AG583"/>
  <c r="AG582" s="1"/>
  <c r="AH582"/>
  <c r="AJ580"/>
  <c r="AI580"/>
  <c r="AH580"/>
  <c r="AH579" s="1"/>
  <c r="AG580"/>
  <c r="AG579" s="1"/>
  <c r="AJ579"/>
  <c r="AI579"/>
  <c r="AJ576"/>
  <c r="AI576"/>
  <c r="AH576"/>
  <c r="AH575" s="1"/>
  <c r="AG576"/>
  <c r="AG575" s="1"/>
  <c r="AJ575"/>
  <c r="AI575"/>
  <c r="AJ573"/>
  <c r="AJ572" s="1"/>
  <c r="AI573"/>
  <c r="AI572" s="1"/>
  <c r="AH573"/>
  <c r="AH572" s="1"/>
  <c r="AG573"/>
  <c r="AG572" s="1"/>
  <c r="AJ561"/>
  <c r="AJ560" s="1"/>
  <c r="AI561"/>
  <c r="AI560" s="1"/>
  <c r="AH561"/>
  <c r="AH560" s="1"/>
  <c r="AG561"/>
  <c r="AG560" s="1"/>
  <c r="AJ558"/>
  <c r="AI558"/>
  <c r="AH558"/>
  <c r="AH557" s="1"/>
  <c r="AH556" s="1"/>
  <c r="AG558"/>
  <c r="AG557" s="1"/>
  <c r="AG556" s="1"/>
  <c r="AJ557"/>
  <c r="AJ556" s="1"/>
  <c r="AI557"/>
  <c r="AI556" s="1"/>
  <c r="AL554"/>
  <c r="AK554"/>
  <c r="AK553" s="1"/>
  <c r="AK552" s="1"/>
  <c r="AJ554"/>
  <c r="AJ553" s="1"/>
  <c r="AJ552" s="1"/>
  <c r="AJ551" s="1"/>
  <c r="AJ550" s="1"/>
  <c r="AI554"/>
  <c r="AI553" s="1"/>
  <c r="AI552" s="1"/>
  <c r="AH554"/>
  <c r="AG554"/>
  <c r="AL553"/>
  <c r="AL552" s="1"/>
  <c r="AH553"/>
  <c r="AH552" s="1"/>
  <c r="AG553"/>
  <c r="AG552" s="1"/>
  <c r="AJ547"/>
  <c r="AJ546" s="1"/>
  <c r="AJ545" s="1"/>
  <c r="AJ544" s="1"/>
  <c r="AI547"/>
  <c r="AI546" s="1"/>
  <c r="AI545" s="1"/>
  <c r="AI544" s="1"/>
  <c r="AH547"/>
  <c r="AG547"/>
  <c r="AG546" s="1"/>
  <c r="AG545" s="1"/>
  <c r="AG544" s="1"/>
  <c r="AH546"/>
  <c r="AH545" s="1"/>
  <c r="AH544" s="1"/>
  <c r="AJ537"/>
  <c r="AI537"/>
  <c r="AH537"/>
  <c r="AH536" s="1"/>
  <c r="AG537"/>
  <c r="AG536" s="1"/>
  <c r="AJ536"/>
  <c r="AI536"/>
  <c r="AJ534"/>
  <c r="AJ533" s="1"/>
  <c r="AJ532" s="1"/>
  <c r="AI534"/>
  <c r="AI533" s="1"/>
  <c r="AI532" s="1"/>
  <c r="AH534"/>
  <c r="AH533" s="1"/>
  <c r="AH532" s="1"/>
  <c r="AG534"/>
  <c r="AG533" s="1"/>
  <c r="AG532" s="1"/>
  <c r="AJ530"/>
  <c r="AJ529" s="1"/>
  <c r="AJ528" s="1"/>
  <c r="AI530"/>
  <c r="AI529" s="1"/>
  <c r="AI528" s="1"/>
  <c r="AH530"/>
  <c r="AG530"/>
  <c r="AH529"/>
  <c r="AH528" s="1"/>
  <c r="AG529"/>
  <c r="AG528" s="1"/>
  <c r="AJ526"/>
  <c r="AJ525" s="1"/>
  <c r="AJ524" s="1"/>
  <c r="AI526"/>
  <c r="AI525" s="1"/>
  <c r="AI524" s="1"/>
  <c r="AH526"/>
  <c r="AH525" s="1"/>
  <c r="AH524" s="1"/>
  <c r="AH523" s="1"/>
  <c r="AH522" s="1"/>
  <c r="AG526"/>
  <c r="AG525" s="1"/>
  <c r="AG524" s="1"/>
  <c r="AJ500"/>
  <c r="AI500"/>
  <c r="AH500"/>
  <c r="AH499" s="1"/>
  <c r="AG500"/>
  <c r="AG499" s="1"/>
  <c r="AJ499"/>
  <c r="AI499"/>
  <c r="AJ494"/>
  <c r="AI494"/>
  <c r="AH494"/>
  <c r="AG494"/>
  <c r="AJ492"/>
  <c r="AI492"/>
  <c r="AI491" s="1"/>
  <c r="AI490" s="1"/>
  <c r="AH492"/>
  <c r="AH491" s="1"/>
  <c r="AH490" s="1"/>
  <c r="AG492"/>
  <c r="AG491"/>
  <c r="AG490" s="1"/>
  <c r="AJ488"/>
  <c r="AJ487" s="1"/>
  <c r="AJ486" s="1"/>
  <c r="AI488"/>
  <c r="AI487" s="1"/>
  <c r="AI486" s="1"/>
  <c r="AH488"/>
  <c r="AH487" s="1"/>
  <c r="AH486" s="1"/>
  <c r="AG488"/>
  <c r="AG487"/>
  <c r="AG486" s="1"/>
  <c r="AG485" s="1"/>
  <c r="AG484" s="1"/>
  <c r="AJ481"/>
  <c r="AI481"/>
  <c r="AH481"/>
  <c r="AG481"/>
  <c r="AJ479"/>
  <c r="AJ478" s="1"/>
  <c r="AJ477" s="1"/>
  <c r="AJ476" s="1"/>
  <c r="AI479"/>
  <c r="AH479"/>
  <c r="AH478" s="1"/>
  <c r="AH477" s="1"/>
  <c r="AH476" s="1"/>
  <c r="AG479"/>
  <c r="AG478" s="1"/>
  <c r="AG477" s="1"/>
  <c r="AG476" s="1"/>
  <c r="AJ474"/>
  <c r="AI474"/>
  <c r="AH474"/>
  <c r="AH473" s="1"/>
  <c r="AH472" s="1"/>
  <c r="AH471" s="1"/>
  <c r="AG474"/>
  <c r="AG473" s="1"/>
  <c r="AG472" s="1"/>
  <c r="AG471" s="1"/>
  <c r="AJ473"/>
  <c r="AJ472" s="1"/>
  <c r="AJ471" s="1"/>
  <c r="AI473"/>
  <c r="AI472" s="1"/>
  <c r="AI471" s="1"/>
  <c r="AJ469"/>
  <c r="AJ468" s="1"/>
  <c r="AJ467" s="1"/>
  <c r="AJ466" s="1"/>
  <c r="AI469"/>
  <c r="AI468" s="1"/>
  <c r="AI467" s="1"/>
  <c r="AI466" s="1"/>
  <c r="AH469"/>
  <c r="AH468" s="1"/>
  <c r="AH467" s="1"/>
  <c r="AH466" s="1"/>
  <c r="AG469"/>
  <c r="AG468"/>
  <c r="AG467" s="1"/>
  <c r="AG466" s="1"/>
  <c r="AJ456"/>
  <c r="AI456"/>
  <c r="AH456"/>
  <c r="AH455" s="1"/>
  <c r="AH454" s="1"/>
  <c r="AH453" s="1"/>
  <c r="AG456"/>
  <c r="AG455" s="1"/>
  <c r="AG454" s="1"/>
  <c r="AG453" s="1"/>
  <c r="AJ455"/>
  <c r="AJ454" s="1"/>
  <c r="AJ453" s="1"/>
  <c r="AI455"/>
  <c r="AI454" s="1"/>
  <c r="AI453" s="1"/>
  <c r="AJ448"/>
  <c r="AJ447" s="1"/>
  <c r="AJ446" s="1"/>
  <c r="AJ445" s="1"/>
  <c r="AJ444" s="1"/>
  <c r="AJ443" s="1"/>
  <c r="AI448"/>
  <c r="AI447" s="1"/>
  <c r="AI446" s="1"/>
  <c r="AI445" s="1"/>
  <c r="AI444" s="1"/>
  <c r="AI443" s="1"/>
  <c r="AH448"/>
  <c r="AH447" s="1"/>
  <c r="AH446" s="1"/>
  <c r="AH445" s="1"/>
  <c r="AH444" s="1"/>
  <c r="AH443" s="1"/>
  <c r="AG448"/>
  <c r="AG447" s="1"/>
  <c r="AG446" s="1"/>
  <c r="AG445" s="1"/>
  <c r="AG444" s="1"/>
  <c r="AG443" s="1"/>
  <c r="AJ439"/>
  <c r="AI439"/>
  <c r="AH439"/>
  <c r="AG439"/>
  <c r="AJ437"/>
  <c r="AI437"/>
  <c r="AH437"/>
  <c r="AG437"/>
  <c r="AJ435"/>
  <c r="AJ434" s="1"/>
  <c r="AJ433" s="1"/>
  <c r="AI435"/>
  <c r="AI434" s="1"/>
  <c r="AI433" s="1"/>
  <c r="AH435"/>
  <c r="AH434" s="1"/>
  <c r="AH433" s="1"/>
  <c r="AG435"/>
  <c r="AJ431"/>
  <c r="AJ430" s="1"/>
  <c r="AJ429" s="1"/>
  <c r="AI431"/>
  <c r="AI430" s="1"/>
  <c r="AI429" s="1"/>
  <c r="AI428" s="1"/>
  <c r="AH431"/>
  <c r="AG431"/>
  <c r="AG430" s="1"/>
  <c r="AG429" s="1"/>
  <c r="AH430"/>
  <c r="AH429" s="1"/>
  <c r="AJ421"/>
  <c r="AI421"/>
  <c r="AH421"/>
  <c r="AG421"/>
  <c r="AJ419"/>
  <c r="AI419"/>
  <c r="AH419"/>
  <c r="AH418" s="1"/>
  <c r="AG419"/>
  <c r="AG418" s="1"/>
  <c r="AJ418"/>
  <c r="AI418"/>
  <c r="AJ416"/>
  <c r="AI416"/>
  <c r="AH416"/>
  <c r="AG416"/>
  <c r="AJ414"/>
  <c r="AJ413" s="1"/>
  <c r="AI414"/>
  <c r="AI413" s="1"/>
  <c r="AH414"/>
  <c r="AH413" s="1"/>
  <c r="AG414"/>
  <c r="AG413" s="1"/>
  <c r="AJ411"/>
  <c r="AI411"/>
  <c r="AH411"/>
  <c r="AH410" s="1"/>
  <c r="AG411"/>
  <c r="AG410" s="1"/>
  <c r="AJ410"/>
  <c r="AI410"/>
  <c r="AJ408"/>
  <c r="AJ407" s="1"/>
  <c r="AI408"/>
  <c r="AI407" s="1"/>
  <c r="AH408"/>
  <c r="AH407" s="1"/>
  <c r="AG408"/>
  <c r="AG407" s="1"/>
  <c r="AG406" s="1"/>
  <c r="AG405" s="1"/>
  <c r="AJ403"/>
  <c r="AI403"/>
  <c r="AH403"/>
  <c r="AH402" s="1"/>
  <c r="AH401" s="1"/>
  <c r="AH400" s="1"/>
  <c r="AG403"/>
  <c r="AG402" s="1"/>
  <c r="AG401" s="1"/>
  <c r="AG400" s="1"/>
  <c r="AJ402"/>
  <c r="AJ401" s="1"/>
  <c r="AJ400" s="1"/>
  <c r="AI402"/>
  <c r="AI401" s="1"/>
  <c r="AI400" s="1"/>
  <c r="AJ397"/>
  <c r="AI397"/>
  <c r="AH397"/>
  <c r="AH396" s="1"/>
  <c r="AH395" s="1"/>
  <c r="AH394" s="1"/>
  <c r="AG397"/>
  <c r="AG396" s="1"/>
  <c r="AG395" s="1"/>
  <c r="AG394" s="1"/>
  <c r="AJ396"/>
  <c r="AJ395" s="1"/>
  <c r="AJ394" s="1"/>
  <c r="AI396"/>
  <c r="AI395" s="1"/>
  <c r="AI394" s="1"/>
  <c r="AJ390"/>
  <c r="AI390"/>
  <c r="AH390"/>
  <c r="AH389" s="1"/>
  <c r="AH388" s="1"/>
  <c r="AG390"/>
  <c r="AG389" s="1"/>
  <c r="AG388" s="1"/>
  <c r="AJ389"/>
  <c r="AJ388" s="1"/>
  <c r="AI389"/>
  <c r="AI388" s="1"/>
  <c r="AJ383"/>
  <c r="AI383"/>
  <c r="AH383"/>
  <c r="AH382" s="1"/>
  <c r="AG383"/>
  <c r="AG382" s="1"/>
  <c r="AJ382"/>
  <c r="AI382"/>
  <c r="AJ380"/>
  <c r="AJ379" s="1"/>
  <c r="AI380"/>
  <c r="AI379" s="1"/>
  <c r="AH380"/>
  <c r="AH379" s="1"/>
  <c r="AG380"/>
  <c r="AG379" s="1"/>
  <c r="AJ377"/>
  <c r="AI377"/>
  <c r="AH377"/>
  <c r="AH376" s="1"/>
  <c r="AG377"/>
  <c r="AG376" s="1"/>
  <c r="AJ376"/>
  <c r="AI376"/>
  <c r="AJ374"/>
  <c r="AJ373" s="1"/>
  <c r="AI374"/>
  <c r="AI373" s="1"/>
  <c r="AH374"/>
  <c r="AH373" s="1"/>
  <c r="AG374"/>
  <c r="AG373" s="1"/>
  <c r="AJ370"/>
  <c r="AJ369" s="1"/>
  <c r="AJ368" s="1"/>
  <c r="AI370"/>
  <c r="AI369" s="1"/>
  <c r="AI368" s="1"/>
  <c r="AH370"/>
  <c r="AH369" s="1"/>
  <c r="AH368" s="1"/>
  <c r="AG370"/>
  <c r="AG369" s="1"/>
  <c r="AG368" s="1"/>
  <c r="AJ361"/>
  <c r="AJ360" s="1"/>
  <c r="AJ359" s="1"/>
  <c r="AJ358" s="1"/>
  <c r="AJ357" s="1"/>
  <c r="AI361"/>
  <c r="AI360" s="1"/>
  <c r="AI359" s="1"/>
  <c r="AI358" s="1"/>
  <c r="AI357" s="1"/>
  <c r="AH361"/>
  <c r="AH360" s="1"/>
  <c r="AH359" s="1"/>
  <c r="AH358" s="1"/>
  <c r="AH357" s="1"/>
  <c r="AG361"/>
  <c r="AG360" s="1"/>
  <c r="AG359" s="1"/>
  <c r="AG358" s="1"/>
  <c r="AG357" s="1"/>
  <c r="AJ348"/>
  <c r="AI348"/>
  <c r="AH348"/>
  <c r="AH347" s="1"/>
  <c r="AH346" s="1"/>
  <c r="AH345" s="1"/>
  <c r="AH344" s="1"/>
  <c r="AG348"/>
  <c r="AG347" s="1"/>
  <c r="AG346" s="1"/>
  <c r="AG345" s="1"/>
  <c r="AG344" s="1"/>
  <c r="AJ347"/>
  <c r="AJ346" s="1"/>
  <c r="AJ345" s="1"/>
  <c r="AJ344" s="1"/>
  <c r="AI347"/>
  <c r="AI346" s="1"/>
  <c r="AI345" s="1"/>
  <c r="AI344" s="1"/>
  <c r="AJ341"/>
  <c r="AI341"/>
  <c r="AH341"/>
  <c r="AH340" s="1"/>
  <c r="AH339" s="1"/>
  <c r="AH338" s="1"/>
  <c r="AG341"/>
  <c r="AG340" s="1"/>
  <c r="AG339" s="1"/>
  <c r="AG338" s="1"/>
  <c r="AJ340"/>
  <c r="AJ339" s="1"/>
  <c r="AJ338" s="1"/>
  <c r="AI340"/>
  <c r="AI339" s="1"/>
  <c r="AI338" s="1"/>
  <c r="AJ336"/>
  <c r="AJ335" s="1"/>
  <c r="AI336"/>
  <c r="AI335" s="1"/>
  <c r="AH336"/>
  <c r="AG336"/>
  <c r="AH335"/>
  <c r="AG335"/>
  <c r="AJ332"/>
  <c r="AI332"/>
  <c r="AH332"/>
  <c r="AG332"/>
  <c r="AJ330"/>
  <c r="AI330"/>
  <c r="AH330"/>
  <c r="AG330"/>
  <c r="AJ328"/>
  <c r="AJ327" s="1"/>
  <c r="AJ326" s="1"/>
  <c r="AI328"/>
  <c r="AI327" s="1"/>
  <c r="AI326" s="1"/>
  <c r="AH328"/>
  <c r="AH327" s="1"/>
  <c r="AH326" s="1"/>
  <c r="AG328"/>
  <c r="AG327" s="1"/>
  <c r="AG326" s="1"/>
  <c r="AJ324"/>
  <c r="AJ323" s="1"/>
  <c r="AJ322" s="1"/>
  <c r="AI324"/>
  <c r="AI323" s="1"/>
  <c r="AI322" s="1"/>
  <c r="AH324"/>
  <c r="AH323" s="1"/>
  <c r="AH322" s="1"/>
  <c r="AG324"/>
  <c r="AG323" s="1"/>
  <c r="AG322" s="1"/>
  <c r="AL320"/>
  <c r="AL319" s="1"/>
  <c r="AK320"/>
  <c r="AK319" s="1"/>
  <c r="AJ320"/>
  <c r="AI320"/>
  <c r="AH320"/>
  <c r="AH319" s="1"/>
  <c r="AG320"/>
  <c r="AG319" s="1"/>
  <c r="AJ319"/>
  <c r="AJ318" s="1"/>
  <c r="AI319"/>
  <c r="AI318" s="1"/>
  <c r="AJ315"/>
  <c r="AJ314" s="1"/>
  <c r="AJ313" s="1"/>
  <c r="AJ312" s="1"/>
  <c r="AI315"/>
  <c r="AI314" s="1"/>
  <c r="AI313" s="1"/>
  <c r="AI312" s="1"/>
  <c r="AH315"/>
  <c r="AH314" s="1"/>
  <c r="AH313" s="1"/>
  <c r="AH312" s="1"/>
  <c r="AG315"/>
  <c r="AG314" s="1"/>
  <c r="AG313" s="1"/>
  <c r="AG312" s="1"/>
  <c r="AJ310"/>
  <c r="AI310"/>
  <c r="AH310"/>
  <c r="AG310"/>
  <c r="AG309" s="1"/>
  <c r="AG308" s="1"/>
  <c r="AG307" s="1"/>
  <c r="AJ309"/>
  <c r="AJ308" s="1"/>
  <c r="AJ307" s="1"/>
  <c r="AI309"/>
  <c r="AI308" s="1"/>
  <c r="AI307" s="1"/>
  <c r="AH309"/>
  <c r="AH308" s="1"/>
  <c r="AH307" s="1"/>
  <c r="AJ303"/>
  <c r="AI303"/>
  <c r="AH303"/>
  <c r="AG303"/>
  <c r="AG302" s="1"/>
  <c r="AG301" s="1"/>
  <c r="AG300" s="1"/>
  <c r="AG299" s="1"/>
  <c r="AJ302"/>
  <c r="AJ301" s="1"/>
  <c r="AJ300" s="1"/>
  <c r="AJ299" s="1"/>
  <c r="AI302"/>
  <c r="AI301" s="1"/>
  <c r="AI300" s="1"/>
  <c r="AI299" s="1"/>
  <c r="AH302"/>
  <c r="AH301" s="1"/>
  <c r="AH300" s="1"/>
  <c r="AH299" s="1"/>
  <c r="AJ295"/>
  <c r="AI295"/>
  <c r="AH295"/>
  <c r="AG295"/>
  <c r="AJ293"/>
  <c r="AI293"/>
  <c r="AH293"/>
  <c r="AG293"/>
  <c r="AJ291"/>
  <c r="AI291"/>
  <c r="AH291"/>
  <c r="AG291"/>
  <c r="AG290" s="1"/>
  <c r="AG289" s="1"/>
  <c r="AG288" s="1"/>
  <c r="AG287" s="1"/>
  <c r="AJ290"/>
  <c r="AJ289" s="1"/>
  <c r="AJ288" s="1"/>
  <c r="AJ287" s="1"/>
  <c r="AJ282"/>
  <c r="AI282"/>
  <c r="AI281" s="1"/>
  <c r="AH282"/>
  <c r="AH281" s="1"/>
  <c r="AG282"/>
  <c r="AG281" s="1"/>
  <c r="AJ281"/>
  <c r="AJ279"/>
  <c r="AI279"/>
  <c r="AH279"/>
  <c r="AG279"/>
  <c r="AJ278"/>
  <c r="AI278"/>
  <c r="AH278"/>
  <c r="AG278"/>
  <c r="AJ276"/>
  <c r="AI276"/>
  <c r="AI275" s="1"/>
  <c r="AH276"/>
  <c r="AH275" s="1"/>
  <c r="AG276"/>
  <c r="AG275" s="1"/>
  <c r="AJ275"/>
  <c r="AJ272"/>
  <c r="AI272"/>
  <c r="AH272"/>
  <c r="AG272"/>
  <c r="AG271" s="1"/>
  <c r="AJ271"/>
  <c r="AI271"/>
  <c r="AH271"/>
  <c r="AJ269"/>
  <c r="AI269"/>
  <c r="AI268" s="1"/>
  <c r="AH269"/>
  <c r="AH268" s="1"/>
  <c r="AG269"/>
  <c r="AG268" s="1"/>
  <c r="AJ268"/>
  <c r="AJ263"/>
  <c r="AJ262" s="1"/>
  <c r="AI263"/>
  <c r="AI262" s="1"/>
  <c r="AH263"/>
  <c r="AH262" s="1"/>
  <c r="AG263"/>
  <c r="AG262" s="1"/>
  <c r="AJ260"/>
  <c r="AI260"/>
  <c r="AI259" s="1"/>
  <c r="AH260"/>
  <c r="AH259" s="1"/>
  <c r="AG260"/>
  <c r="AG259" s="1"/>
  <c r="AJ259"/>
  <c r="AJ257"/>
  <c r="AJ256" s="1"/>
  <c r="AJ255" s="1"/>
  <c r="AI257"/>
  <c r="AH257"/>
  <c r="AH256" s="1"/>
  <c r="AH255" s="1"/>
  <c r="AG257"/>
  <c r="AG256" s="1"/>
  <c r="AG255" s="1"/>
  <c r="AI256"/>
  <c r="AI255" s="1"/>
  <c r="AJ253"/>
  <c r="AJ252" s="1"/>
  <c r="AI253"/>
  <c r="AI252" s="1"/>
  <c r="AH253"/>
  <c r="AH252" s="1"/>
  <c r="AG253"/>
  <c r="AG252" s="1"/>
  <c r="AJ250"/>
  <c r="AI250"/>
  <c r="AI249" s="1"/>
  <c r="AH250"/>
  <c r="AH249" s="1"/>
  <c r="AG250"/>
  <c r="AG249" s="1"/>
  <c r="AJ249"/>
  <c r="AJ247"/>
  <c r="AJ246" s="1"/>
  <c r="AI247"/>
  <c r="AI246" s="1"/>
  <c r="AH247"/>
  <c r="AH246" s="1"/>
  <c r="AG247"/>
  <c r="AG246" s="1"/>
  <c r="AJ243"/>
  <c r="AJ242" s="1"/>
  <c r="AI243"/>
  <c r="AI242" s="1"/>
  <c r="AH243"/>
  <c r="AH242" s="1"/>
  <c r="AG243"/>
  <c r="AG242" s="1"/>
  <c r="AJ240"/>
  <c r="AI240"/>
  <c r="AI239" s="1"/>
  <c r="AI238" s="1"/>
  <c r="AH240"/>
  <c r="AH239" s="1"/>
  <c r="AH238" s="1"/>
  <c r="AG240"/>
  <c r="AG239" s="1"/>
  <c r="AG238" s="1"/>
  <c r="AJ239"/>
  <c r="AJ238" s="1"/>
  <c r="AJ226"/>
  <c r="AI226"/>
  <c r="AI225" s="1"/>
  <c r="AI224" s="1"/>
  <c r="AI223" s="1"/>
  <c r="AI222" s="1"/>
  <c r="AH226"/>
  <c r="AH225" s="1"/>
  <c r="AH224" s="1"/>
  <c r="AH223" s="1"/>
  <c r="AH222" s="1"/>
  <c r="AG226"/>
  <c r="AJ225"/>
  <c r="AJ224" s="1"/>
  <c r="AJ223" s="1"/>
  <c r="AJ222" s="1"/>
  <c r="AG225"/>
  <c r="AG224" s="1"/>
  <c r="AG223" s="1"/>
  <c r="AG222" s="1"/>
  <c r="AJ219"/>
  <c r="AI219"/>
  <c r="AI218" s="1"/>
  <c r="AI217" s="1"/>
  <c r="AI216" s="1"/>
  <c r="AI215" s="1"/>
  <c r="AH219"/>
  <c r="AH218" s="1"/>
  <c r="AH217" s="1"/>
  <c r="AH216" s="1"/>
  <c r="AH215" s="1"/>
  <c r="AG219"/>
  <c r="AG218" s="1"/>
  <c r="AG217" s="1"/>
  <c r="AG216" s="1"/>
  <c r="AG215" s="1"/>
  <c r="AJ218"/>
  <c r="AJ217" s="1"/>
  <c r="AJ216" s="1"/>
  <c r="AJ215" s="1"/>
  <c r="AJ212"/>
  <c r="AI212"/>
  <c r="AI211" s="1"/>
  <c r="AI210" s="1"/>
  <c r="AI209" s="1"/>
  <c r="AI208" s="1"/>
  <c r="AH212"/>
  <c r="AH211" s="1"/>
  <c r="AH210" s="1"/>
  <c r="AH209" s="1"/>
  <c r="AH208" s="1"/>
  <c r="AG212"/>
  <c r="AJ211"/>
  <c r="AJ210" s="1"/>
  <c r="AJ209" s="1"/>
  <c r="AJ208" s="1"/>
  <c r="AG211"/>
  <c r="AG210" s="1"/>
  <c r="AG209" s="1"/>
  <c r="AG208" s="1"/>
  <c r="AJ205"/>
  <c r="AI205"/>
  <c r="AI204" s="1"/>
  <c r="AI203" s="1"/>
  <c r="AI202" s="1"/>
  <c r="AI201" s="1"/>
  <c r="AH205"/>
  <c r="AH204" s="1"/>
  <c r="AH203" s="1"/>
  <c r="AH202" s="1"/>
  <c r="AH201" s="1"/>
  <c r="AG205"/>
  <c r="AG204" s="1"/>
  <c r="AG203" s="1"/>
  <c r="AG202" s="1"/>
  <c r="AG201" s="1"/>
  <c r="AJ204"/>
  <c r="AJ203" s="1"/>
  <c r="AJ202" s="1"/>
  <c r="AJ201" s="1"/>
  <c r="AJ197"/>
  <c r="AJ196" s="1"/>
  <c r="AJ195" s="1"/>
  <c r="AJ194" s="1"/>
  <c r="AI197"/>
  <c r="AI196" s="1"/>
  <c r="AI195" s="1"/>
  <c r="AI194" s="1"/>
  <c r="AH197"/>
  <c r="AH196" s="1"/>
  <c r="AH195" s="1"/>
  <c r="AH194" s="1"/>
  <c r="AG197"/>
  <c r="AG196" s="1"/>
  <c r="AG195" s="1"/>
  <c r="AG194" s="1"/>
  <c r="AJ192"/>
  <c r="AI192"/>
  <c r="AH192"/>
  <c r="AH191" s="1"/>
  <c r="AG192"/>
  <c r="AG191" s="1"/>
  <c r="AJ191"/>
  <c r="AI191"/>
  <c r="AJ189"/>
  <c r="AI189"/>
  <c r="AH189"/>
  <c r="AG189"/>
  <c r="AJ187"/>
  <c r="AJ186" s="1"/>
  <c r="AI187"/>
  <c r="AI186" s="1"/>
  <c r="AH187"/>
  <c r="AH186" s="1"/>
  <c r="AG187"/>
  <c r="AG186" s="1"/>
  <c r="AJ178"/>
  <c r="AI178"/>
  <c r="AH178"/>
  <c r="AH177" s="1"/>
  <c r="AH176" s="1"/>
  <c r="AG178"/>
  <c r="AG177" s="1"/>
  <c r="AG176" s="1"/>
  <c r="AJ177"/>
  <c r="AJ176" s="1"/>
  <c r="AI177"/>
  <c r="AI176" s="1"/>
  <c r="AJ174"/>
  <c r="AI174"/>
  <c r="AH174"/>
  <c r="AG174"/>
  <c r="AJ173"/>
  <c r="AI173"/>
  <c r="AH173"/>
  <c r="AG173"/>
  <c r="AJ163"/>
  <c r="AI163"/>
  <c r="AH163"/>
  <c r="AG163"/>
  <c r="AJ161"/>
  <c r="AI161"/>
  <c r="AH161"/>
  <c r="AG161"/>
  <c r="AJ160"/>
  <c r="AJ159" s="1"/>
  <c r="AJ158" s="1"/>
  <c r="AJ157" s="1"/>
  <c r="AI160"/>
  <c r="AI159" s="1"/>
  <c r="AI158" s="1"/>
  <c r="AI157" s="1"/>
  <c r="AJ154"/>
  <c r="AI154"/>
  <c r="AH154"/>
  <c r="AG154"/>
  <c r="AJ153"/>
  <c r="AI153"/>
  <c r="AH153"/>
  <c r="AG153"/>
  <c r="AJ152"/>
  <c r="AI152"/>
  <c r="AH152"/>
  <c r="AG152"/>
  <c r="AJ151"/>
  <c r="AI151"/>
  <c r="AH151"/>
  <c r="AG151"/>
  <c r="AJ150"/>
  <c r="AI150"/>
  <c r="AH150"/>
  <c r="AG150"/>
  <c r="AJ147"/>
  <c r="AI147"/>
  <c r="AH147"/>
  <c r="AG147"/>
  <c r="AJ145"/>
  <c r="AI145"/>
  <c r="AH145"/>
  <c r="AG145"/>
  <c r="AJ143"/>
  <c r="AI143"/>
  <c r="AH143"/>
  <c r="AH142" s="1"/>
  <c r="AG143"/>
  <c r="AG142" s="1"/>
  <c r="AJ142"/>
  <c r="AJ141" s="1"/>
  <c r="AI142"/>
  <c r="AI141" s="1"/>
  <c r="AJ134"/>
  <c r="AJ133" s="1"/>
  <c r="AJ132" s="1"/>
  <c r="AJ131" s="1"/>
  <c r="AI134"/>
  <c r="AI133" s="1"/>
  <c r="AI132" s="1"/>
  <c r="AI131" s="1"/>
  <c r="AH134"/>
  <c r="AH133" s="1"/>
  <c r="AH132" s="1"/>
  <c r="AH131" s="1"/>
  <c r="AG134"/>
  <c r="AG133" s="1"/>
  <c r="AG132" s="1"/>
  <c r="AG131" s="1"/>
  <c r="AJ125"/>
  <c r="AI125"/>
  <c r="AH125"/>
  <c r="AH124" s="1"/>
  <c r="AH123" s="1"/>
  <c r="AH122" s="1"/>
  <c r="AH121" s="1"/>
  <c r="AG125"/>
  <c r="AG124" s="1"/>
  <c r="AG123" s="1"/>
  <c r="AG122" s="1"/>
  <c r="AG121" s="1"/>
  <c r="AJ124"/>
  <c r="AJ123" s="1"/>
  <c r="AJ122" s="1"/>
  <c r="AJ121" s="1"/>
  <c r="AI124"/>
  <c r="AI123" s="1"/>
  <c r="AI122" s="1"/>
  <c r="AI121" s="1"/>
  <c r="AI120" s="1"/>
  <c r="AJ117"/>
  <c r="AJ116" s="1"/>
  <c r="AJ115" s="1"/>
  <c r="AI117"/>
  <c r="AI116" s="1"/>
  <c r="AI115" s="1"/>
  <c r="AH117"/>
  <c r="AH116" s="1"/>
  <c r="AH115" s="1"/>
  <c r="AG117"/>
  <c r="AG116" s="1"/>
  <c r="AG115" s="1"/>
  <c r="AJ113"/>
  <c r="AJ112" s="1"/>
  <c r="AI113"/>
  <c r="AI112" s="1"/>
  <c r="AH113"/>
  <c r="AH112" s="1"/>
  <c r="AG113"/>
  <c r="AG112" s="1"/>
  <c r="AJ110"/>
  <c r="AI110"/>
  <c r="AH110"/>
  <c r="AH109" s="1"/>
  <c r="AG110"/>
  <c r="AG109" s="1"/>
  <c r="AJ109"/>
  <c r="AI109"/>
  <c r="AJ107"/>
  <c r="AJ106" s="1"/>
  <c r="AI107"/>
  <c r="AI106" s="1"/>
  <c r="AH107"/>
  <c r="AH106" s="1"/>
  <c r="AG107"/>
  <c r="AG106" s="1"/>
  <c r="AJ102"/>
  <c r="AI102"/>
  <c r="AH102"/>
  <c r="AH101" s="1"/>
  <c r="AG102"/>
  <c r="AG101" s="1"/>
  <c r="AJ101"/>
  <c r="AI101"/>
  <c r="AJ99"/>
  <c r="AJ98" s="1"/>
  <c r="AI99"/>
  <c r="AI98" s="1"/>
  <c r="AH99"/>
  <c r="AG99"/>
  <c r="AG98" s="1"/>
  <c r="AH98"/>
  <c r="AJ96"/>
  <c r="AI96"/>
  <c r="AH96"/>
  <c r="AH95" s="1"/>
  <c r="AG96"/>
  <c r="AG95" s="1"/>
  <c r="AJ95"/>
  <c r="AI95"/>
  <c r="AJ93"/>
  <c r="AJ92" s="1"/>
  <c r="AI93"/>
  <c r="AI92" s="1"/>
  <c r="AH93"/>
  <c r="AG93"/>
  <c r="AG92" s="1"/>
  <c r="AH92"/>
  <c r="AJ90"/>
  <c r="AI90"/>
  <c r="AH90"/>
  <c r="AH89" s="1"/>
  <c r="AG90"/>
  <c r="AG89" s="1"/>
  <c r="AJ89"/>
  <c r="AI89"/>
  <c r="AJ86"/>
  <c r="AI86"/>
  <c r="AH86"/>
  <c r="AG86"/>
  <c r="AJ84"/>
  <c r="AI84"/>
  <c r="AH84"/>
  <c r="AG84"/>
  <c r="AJ82"/>
  <c r="AI82"/>
  <c r="AH82"/>
  <c r="AG82"/>
  <c r="AJ80"/>
  <c r="AI80"/>
  <c r="AH80"/>
  <c r="AH79" s="1"/>
  <c r="AH78" s="1"/>
  <c r="AG80"/>
  <c r="AG79" s="1"/>
  <c r="AG78" s="1"/>
  <c r="AJ79"/>
  <c r="AJ78" s="1"/>
  <c r="AI79"/>
  <c r="AI78" s="1"/>
  <c r="AJ73"/>
  <c r="AI73"/>
  <c r="AH73"/>
  <c r="AH72" s="1"/>
  <c r="AH71" s="1"/>
  <c r="AH70" s="1"/>
  <c r="AH69" s="1"/>
  <c r="AG73"/>
  <c r="AG72" s="1"/>
  <c r="AG71" s="1"/>
  <c r="AG70" s="1"/>
  <c r="AG69" s="1"/>
  <c r="AJ72"/>
  <c r="AJ71" s="1"/>
  <c r="AJ70" s="1"/>
  <c r="AJ69" s="1"/>
  <c r="AI72"/>
  <c r="AI71" s="1"/>
  <c r="AI70" s="1"/>
  <c r="AI69" s="1"/>
  <c r="AJ64"/>
  <c r="AJ63" s="1"/>
  <c r="AI64"/>
  <c r="AI63" s="1"/>
  <c r="AH64"/>
  <c r="AH63" s="1"/>
  <c r="AG64"/>
  <c r="AG63" s="1"/>
  <c r="AJ61"/>
  <c r="AI61"/>
  <c r="AH61"/>
  <c r="AG61"/>
  <c r="AJ59"/>
  <c r="AI59"/>
  <c r="AH59"/>
  <c r="AG59"/>
  <c r="AJ57"/>
  <c r="AI57"/>
  <c r="AH57"/>
  <c r="AG57"/>
  <c r="AJ56"/>
  <c r="AI56"/>
  <c r="AJ52"/>
  <c r="AJ51" s="1"/>
  <c r="AJ50" s="1"/>
  <c r="AJ49" s="1"/>
  <c r="AJ48" s="1"/>
  <c r="AI52"/>
  <c r="AI51" s="1"/>
  <c r="AI50" s="1"/>
  <c r="AI49" s="1"/>
  <c r="AI48" s="1"/>
  <c r="AH52"/>
  <c r="AH51" s="1"/>
  <c r="AH50" s="1"/>
  <c r="AH49" s="1"/>
  <c r="AH48" s="1"/>
  <c r="AG52"/>
  <c r="AG51" s="1"/>
  <c r="AG50" s="1"/>
  <c r="AG49" s="1"/>
  <c r="AG48" s="1"/>
  <c r="AJ43"/>
  <c r="AI43"/>
  <c r="AH43"/>
  <c r="AG43"/>
  <c r="AJ41"/>
  <c r="AI41"/>
  <c r="AH41"/>
  <c r="AG41"/>
  <c r="AJ39"/>
  <c r="AI39"/>
  <c r="AH39"/>
  <c r="AH38" s="1"/>
  <c r="AH37" s="1"/>
  <c r="AH36" s="1"/>
  <c r="AH35" s="1"/>
  <c r="AG39"/>
  <c r="AG38" s="1"/>
  <c r="AG37" s="1"/>
  <c r="AG36" s="1"/>
  <c r="AG35" s="1"/>
  <c r="AJ38"/>
  <c r="AJ37" s="1"/>
  <c r="AJ36" s="1"/>
  <c r="AJ35" s="1"/>
  <c r="AI38"/>
  <c r="AI37" s="1"/>
  <c r="AI36" s="1"/>
  <c r="AI35" s="1"/>
  <c r="AJ31"/>
  <c r="AI31"/>
  <c r="AH31"/>
  <c r="AG31"/>
  <c r="AJ29"/>
  <c r="AI29"/>
  <c r="AH29"/>
  <c r="AG29"/>
  <c r="AJ27"/>
  <c r="AI27"/>
  <c r="AH27"/>
  <c r="AG27"/>
  <c r="AJ25"/>
  <c r="AI25"/>
  <c r="AI24" s="1"/>
  <c r="AH25"/>
  <c r="AH24" s="1"/>
  <c r="AG25"/>
  <c r="AG24" s="1"/>
  <c r="AJ24"/>
  <c r="AJ22"/>
  <c r="AJ21" s="1"/>
  <c r="AI22"/>
  <c r="AI21" s="1"/>
  <c r="AH22"/>
  <c r="AH21" s="1"/>
  <c r="AG22"/>
  <c r="AG21" s="1"/>
  <c r="AJ19"/>
  <c r="AI19"/>
  <c r="AH19"/>
  <c r="AH18" s="1"/>
  <c r="AG19"/>
  <c r="AG18" s="1"/>
  <c r="AJ18"/>
  <c r="AI18"/>
  <c r="AB851"/>
  <c r="AB850" s="1"/>
  <c r="AB849" s="1"/>
  <c r="AC851"/>
  <c r="AC850" s="1"/>
  <c r="AC849" s="1"/>
  <c r="AD851"/>
  <c r="AD850" s="1"/>
  <c r="AD849" s="1"/>
  <c r="AA851"/>
  <c r="AA850" s="1"/>
  <c r="AA849" s="1"/>
  <c r="AA848" s="1"/>
  <c r="AA847" s="1"/>
  <c r="AB1602"/>
  <c r="AB1601" s="1"/>
  <c r="AB1600" s="1"/>
  <c r="AB1599" s="1"/>
  <c r="AC1602"/>
  <c r="AC1601" s="1"/>
  <c r="AC1600" s="1"/>
  <c r="AC1599" s="1"/>
  <c r="AD1602"/>
  <c r="AD1601" s="1"/>
  <c r="AD1600" s="1"/>
  <c r="AD1599" s="1"/>
  <c r="AA1602"/>
  <c r="AA1601" s="1"/>
  <c r="AA1600" s="1"/>
  <c r="AA1599" s="1"/>
  <c r="AC411"/>
  <c r="AC410" s="1"/>
  <c r="AD411"/>
  <c r="AD410" s="1"/>
  <c r="AF440"/>
  <c r="AL440" s="1"/>
  <c r="AR440" s="1"/>
  <c r="AE440"/>
  <c r="AK440" s="1"/>
  <c r="AQ440" s="1"/>
  <c r="AF363"/>
  <c r="AL363" s="1"/>
  <c r="AR363" s="1"/>
  <c r="AX363" s="1"/>
  <c r="AE363"/>
  <c r="AK363" s="1"/>
  <c r="AQ363" s="1"/>
  <c r="AW363" s="1"/>
  <c r="AB361"/>
  <c r="AC361"/>
  <c r="AD361"/>
  <c r="AA361"/>
  <c r="AB944"/>
  <c r="AF956"/>
  <c r="AL956" s="1"/>
  <c r="AE956"/>
  <c r="AB955"/>
  <c r="AB954" s="1"/>
  <c r="AC955"/>
  <c r="AC954" s="1"/>
  <c r="AD955"/>
  <c r="AD954" s="1"/>
  <c r="AA955"/>
  <c r="AA954" s="1"/>
  <c r="AF937"/>
  <c r="AL937" s="1"/>
  <c r="AE937"/>
  <c r="AB936"/>
  <c r="AB935" s="1"/>
  <c r="AC936"/>
  <c r="AC935" s="1"/>
  <c r="AD936"/>
  <c r="AD935" s="1"/>
  <c r="AA936"/>
  <c r="AA935" s="1"/>
  <c r="AF934"/>
  <c r="AE934"/>
  <c r="AB933"/>
  <c r="AB932" s="1"/>
  <c r="AB931" s="1"/>
  <c r="AC933"/>
  <c r="AC932" s="1"/>
  <c r="AC931" s="1"/>
  <c r="AD933"/>
  <c r="AD932" s="1"/>
  <c r="AD931" s="1"/>
  <c r="AA933"/>
  <c r="AA932" s="1"/>
  <c r="AA931" s="1"/>
  <c r="AF908"/>
  <c r="AL908" s="1"/>
  <c r="AE908"/>
  <c r="AK908" s="1"/>
  <c r="AF893"/>
  <c r="AE893"/>
  <c r="AB892"/>
  <c r="AB891" s="1"/>
  <c r="AC892"/>
  <c r="AC891" s="1"/>
  <c r="AD892"/>
  <c r="AD891" s="1"/>
  <c r="AA892"/>
  <c r="AA891" s="1"/>
  <c r="AF852"/>
  <c r="AL852" s="1"/>
  <c r="AE852"/>
  <c r="AK852" s="1"/>
  <c r="AF1221"/>
  <c r="AE1221"/>
  <c r="AB1220"/>
  <c r="AB1219" s="1"/>
  <c r="AC1220"/>
  <c r="AC1219" s="1"/>
  <c r="AD1220"/>
  <c r="AD1219" s="1"/>
  <c r="AA1220"/>
  <c r="AA1219" s="1"/>
  <c r="AB1100"/>
  <c r="AC1100"/>
  <c r="AD1100"/>
  <c r="AF1102"/>
  <c r="AL1102" s="1"/>
  <c r="AR1102" s="1"/>
  <c r="AX1102" s="1"/>
  <c r="AE1102"/>
  <c r="AK1102" s="1"/>
  <c r="AQ1102" s="1"/>
  <c r="AW1102" s="1"/>
  <c r="AA1100"/>
  <c r="AB1236"/>
  <c r="AC1236"/>
  <c r="AD1236"/>
  <c r="AF1239"/>
  <c r="AE1239"/>
  <c r="AF1237"/>
  <c r="AE1237"/>
  <c r="AB1238"/>
  <c r="AC1238"/>
  <c r="AD1238"/>
  <c r="AA1238"/>
  <c r="AA1236"/>
  <c r="AJ1011" l="1"/>
  <c r="AJ1010" s="1"/>
  <c r="AS854"/>
  <c r="AT854"/>
  <c r="AS285"/>
  <c r="AS570"/>
  <c r="AS13"/>
  <c r="AV399"/>
  <c r="AV393" s="1"/>
  <c r="AM1582"/>
  <c r="AO1222"/>
  <c r="AO1188" s="1"/>
  <c r="AS845"/>
  <c r="AU355"/>
  <c r="AT67"/>
  <c r="AJ930"/>
  <c r="AJ929" s="1"/>
  <c r="AU845"/>
  <c r="AS569"/>
  <c r="AS520" s="1"/>
  <c r="AF955"/>
  <c r="AF954" s="1"/>
  <c r="AI88"/>
  <c r="AH185"/>
  <c r="AH184" s="1"/>
  <c r="AI267"/>
  <c r="AJ406"/>
  <c r="AI485"/>
  <c r="AI484" s="1"/>
  <c r="AJ681"/>
  <c r="AI1518"/>
  <c r="AS1092"/>
  <c r="AT1092"/>
  <c r="AV1188"/>
  <c r="AT845"/>
  <c r="AU1582"/>
  <c r="AG185"/>
  <c r="AG184" s="1"/>
  <c r="AG183" s="1"/>
  <c r="AH267"/>
  <c r="AH274"/>
  <c r="AG1315"/>
  <c r="AT355"/>
  <c r="AT181"/>
  <c r="AO1092"/>
  <c r="AG1518"/>
  <c r="AP845"/>
  <c r="AO13"/>
  <c r="AT1002"/>
  <c r="AV67"/>
  <c r="AT700"/>
  <c r="AT285"/>
  <c r="AM1494"/>
  <c r="AM1483" s="1"/>
  <c r="AM399"/>
  <c r="AM393" s="1"/>
  <c r="AH372"/>
  <c r="AH367" s="1"/>
  <c r="AH366" s="1"/>
  <c r="AH365" s="1"/>
  <c r="AK907"/>
  <c r="AK906" s="1"/>
  <c r="AK905" s="1"/>
  <c r="AQ908"/>
  <c r="AL936"/>
  <c r="AL935" s="1"/>
  <c r="AR937"/>
  <c r="AL851"/>
  <c r="AL850" s="1"/>
  <c r="AL849" s="1"/>
  <c r="AL848" s="1"/>
  <c r="AL847" s="1"/>
  <c r="AR852"/>
  <c r="AL907"/>
  <c r="AL906" s="1"/>
  <c r="AL905" s="1"/>
  <c r="AR908"/>
  <c r="AL955"/>
  <c r="AL954" s="1"/>
  <c r="AR956"/>
  <c r="AW440"/>
  <c r="AU484"/>
  <c r="AU463" s="1"/>
  <c r="AI17"/>
  <c r="AI16" s="1"/>
  <c r="AI15" s="1"/>
  <c r="AF936"/>
  <c r="AF935" s="1"/>
  <c r="AJ55"/>
  <c r="AJ54" s="1"/>
  <c r="AI140"/>
  <c r="AI139" s="1"/>
  <c r="AI172"/>
  <c r="AI171" s="1"/>
  <c r="AI185"/>
  <c r="AI184" s="1"/>
  <c r="AI183" s="1"/>
  <c r="AJ267"/>
  <c r="AI274"/>
  <c r="AJ465"/>
  <c r="AI523"/>
  <c r="AG551"/>
  <c r="AG550" s="1"/>
  <c r="AI639"/>
  <c r="AI638" s="1"/>
  <c r="AI666"/>
  <c r="AI665" s="1"/>
  <c r="AG681"/>
  <c r="AG782"/>
  <c r="AG781" s="1"/>
  <c r="AJ833"/>
  <c r="AJ832" s="1"/>
  <c r="AJ831" s="1"/>
  <c r="AH930"/>
  <c r="AH929" s="1"/>
  <c r="AI1011"/>
  <c r="AI1010" s="1"/>
  <c r="AI1005" s="1"/>
  <c r="AI1004" s="1"/>
  <c r="AH1058"/>
  <c r="AH1053" s="1"/>
  <c r="AG1166"/>
  <c r="AJ1261"/>
  <c r="AI1315"/>
  <c r="AI1301" s="1"/>
  <c r="AI1300" s="1"/>
  <c r="AJ1466"/>
  <c r="AH1518"/>
  <c r="AG1585"/>
  <c r="AG1584" s="1"/>
  <c r="AM845"/>
  <c r="AM663"/>
  <c r="AP355"/>
  <c r="AV1301"/>
  <c r="AV1300" s="1"/>
  <c r="AV1298" s="1"/>
  <c r="AV1002"/>
  <c r="AV570"/>
  <c r="AV569" s="1"/>
  <c r="AV520" s="1"/>
  <c r="AS181"/>
  <c r="AU137"/>
  <c r="AN399"/>
  <c r="AN393" s="1"/>
  <c r="AN355" s="1"/>
  <c r="AH1289"/>
  <c r="AH1288" s="1"/>
  <c r="AI266"/>
  <c r="AJ1005"/>
  <c r="AJ1004" s="1"/>
  <c r="AI1166"/>
  <c r="AI1503"/>
  <c r="AI1585"/>
  <c r="AM1458"/>
  <c r="AK851"/>
  <c r="AK850" s="1"/>
  <c r="AK849" s="1"/>
  <c r="AK848" s="1"/>
  <c r="AK847" s="1"/>
  <c r="AQ852"/>
  <c r="AI1289"/>
  <c r="AI1288" s="1"/>
  <c r="AG1289"/>
  <c r="AG1288" s="1"/>
  <c r="AQ1295"/>
  <c r="AQ1294" s="1"/>
  <c r="AW1296"/>
  <c r="AW1295" s="1"/>
  <c r="AW1294" s="1"/>
  <c r="AH88"/>
  <c r="AH237"/>
  <c r="AH428"/>
  <c r="AJ428"/>
  <c r="AI731"/>
  <c r="AI782"/>
  <c r="AI781" s="1"/>
  <c r="AH833"/>
  <c r="AH832" s="1"/>
  <c r="AH831" s="1"/>
  <c r="AH883"/>
  <c r="AH882" s="1"/>
  <c r="AJ1058"/>
  <c r="AO845"/>
  <c r="AN181"/>
  <c r="AT1298"/>
  <c r="AV1092"/>
  <c r="AT958"/>
  <c r="AV958"/>
  <c r="AP1582"/>
  <c r="AO1002"/>
  <c r="AX440"/>
  <c r="AJ1289"/>
  <c r="AJ1288" s="1"/>
  <c r="AJ140"/>
  <c r="AJ139" s="1"/>
  <c r="AJ172"/>
  <c r="AJ171" s="1"/>
  <c r="AJ185"/>
  <c r="AJ184" s="1"/>
  <c r="AJ183" s="1"/>
  <c r="AJ372"/>
  <c r="AJ367" s="1"/>
  <c r="AJ366" s="1"/>
  <c r="AJ365" s="1"/>
  <c r="AI406"/>
  <c r="AI405" s="1"/>
  <c r="AJ523"/>
  <c r="AJ522" s="1"/>
  <c r="AH551"/>
  <c r="AH550" s="1"/>
  <c r="AH681"/>
  <c r="AH666" s="1"/>
  <c r="AH665" s="1"/>
  <c r="AI930"/>
  <c r="AI929" s="1"/>
  <c r="AO1298"/>
  <c r="AN663"/>
  <c r="AM1092"/>
  <c r="AM355"/>
  <c r="AO181"/>
  <c r="AU1298"/>
  <c r="AV355"/>
  <c r="AS663"/>
  <c r="AT13"/>
  <c r="AM1002"/>
  <c r="AU141"/>
  <c r="AT1458"/>
  <c r="AU1458"/>
  <c r="AU1002"/>
  <c r="AU700"/>
  <c r="AU663" s="1"/>
  <c r="AT663"/>
  <c r="AT520"/>
  <c r="AV1458"/>
  <c r="AV700"/>
  <c r="AV663" s="1"/>
  <c r="AN1092"/>
  <c r="AN845"/>
  <c r="AO1582"/>
  <c r="AO663"/>
  <c r="AO399"/>
  <c r="AO393" s="1"/>
  <c r="AO355" s="1"/>
  <c r="AP1002"/>
  <c r="AP181"/>
  <c r="AM520"/>
  <c r="AP1092"/>
  <c r="AP663"/>
  <c r="AP570"/>
  <c r="AP569" s="1"/>
  <c r="AP520" s="1"/>
  <c r="AM181"/>
  <c r="AH1011"/>
  <c r="AH1010" s="1"/>
  <c r="AI1112"/>
  <c r="AI1111" s="1"/>
  <c r="AG120"/>
  <c r="AH860"/>
  <c r="AH855" s="1"/>
  <c r="AH854" s="1"/>
  <c r="AJ1461"/>
  <c r="AJ1460" s="1"/>
  <c r="AH1466"/>
  <c r="AH1461" s="1"/>
  <c r="AH1460" s="1"/>
  <c r="AA930"/>
  <c r="AI590"/>
  <c r="AG1005"/>
  <c r="AG1004" s="1"/>
  <c r="AG1087"/>
  <c r="AI290"/>
  <c r="AI289" s="1"/>
  <c r="AI288" s="1"/>
  <c r="AI287" s="1"/>
  <c r="AG731"/>
  <c r="AJ994"/>
  <c r="AJ993" s="1"/>
  <c r="AJ992" s="1"/>
  <c r="AG1086"/>
  <c r="AG1085" s="1"/>
  <c r="AG1083" s="1"/>
  <c r="AG1301"/>
  <c r="AG1300" s="1"/>
  <c r="AH1315"/>
  <c r="AH290"/>
  <c r="AH289" s="1"/>
  <c r="AH288" s="1"/>
  <c r="AH287" s="1"/>
  <c r="AH465"/>
  <c r="AG274"/>
  <c r="AI860"/>
  <c r="AJ1235"/>
  <c r="AJ1315"/>
  <c r="AJ1301" s="1"/>
  <c r="AJ1300" s="1"/>
  <c r="AF1236"/>
  <c r="AL1237"/>
  <c r="AE1220"/>
  <c r="AE1219" s="1"/>
  <c r="AK1221"/>
  <c r="AE892"/>
  <c r="AE891" s="1"/>
  <c r="AK893"/>
  <c r="AE933"/>
  <c r="AE932" s="1"/>
  <c r="AE931" s="1"/>
  <c r="AK934"/>
  <c r="AE936"/>
  <c r="AE935" s="1"/>
  <c r="AK937"/>
  <c r="AE955"/>
  <c r="AE954" s="1"/>
  <c r="AK956"/>
  <c r="AG56"/>
  <c r="AG55" s="1"/>
  <c r="AG54" s="1"/>
  <c r="AG47" s="1"/>
  <c r="AG160"/>
  <c r="AG159" s="1"/>
  <c r="AG158" s="1"/>
  <c r="AG157" s="1"/>
  <c r="AG904"/>
  <c r="AG903" s="1"/>
  <c r="AE1236"/>
  <c r="AK1237"/>
  <c r="AE851"/>
  <c r="AE850" s="1"/>
  <c r="AE849" s="1"/>
  <c r="AJ47"/>
  <c r="AH172"/>
  <c r="AH171" s="1"/>
  <c r="AF851"/>
  <c r="AF850" s="1"/>
  <c r="AF849" s="1"/>
  <c r="AG172"/>
  <c r="AG171" s="1"/>
  <c r="AG245"/>
  <c r="AH266"/>
  <c r="AF1238"/>
  <c r="AL1239"/>
  <c r="AE1238"/>
  <c r="AK1239"/>
  <c r="AF1220"/>
  <c r="AF1219" s="1"/>
  <c r="AL1221"/>
  <c r="AF892"/>
  <c r="AF891" s="1"/>
  <c r="AL893"/>
  <c r="AF933"/>
  <c r="AF932" s="1"/>
  <c r="AF931" s="1"/>
  <c r="AF930" s="1"/>
  <c r="AF929" s="1"/>
  <c r="AL934"/>
  <c r="AH56"/>
  <c r="AH55" s="1"/>
  <c r="AH54" s="1"/>
  <c r="AH160"/>
  <c r="AH159" s="1"/>
  <c r="AH158" s="1"/>
  <c r="AH157" s="1"/>
  <c r="AJ317"/>
  <c r="AJ306" s="1"/>
  <c r="AJ285" s="1"/>
  <c r="AH1301"/>
  <c r="AI399"/>
  <c r="AI393" s="1"/>
  <c r="AH571"/>
  <c r="AJ571"/>
  <c r="AH639"/>
  <c r="AH638" s="1"/>
  <c r="AH753"/>
  <c r="AH799"/>
  <c r="AH798" s="1"/>
  <c r="AI904"/>
  <c r="AI903" s="1"/>
  <c r="AH962"/>
  <c r="AH961" s="1"/>
  <c r="AH960" s="1"/>
  <c r="AG1112"/>
  <c r="AG1111" s="1"/>
  <c r="AG1503"/>
  <c r="AG571"/>
  <c r="AG639"/>
  <c r="AG638" s="1"/>
  <c r="AJ782"/>
  <c r="AJ781" s="1"/>
  <c r="AJ809"/>
  <c r="AJ808" s="1"/>
  <c r="AJ799" s="1"/>
  <c r="AJ798" s="1"/>
  <c r="AI833"/>
  <c r="AI832" s="1"/>
  <c r="AI831" s="1"/>
  <c r="AI994"/>
  <c r="AI993" s="1"/>
  <c r="AI992" s="1"/>
  <c r="AG1058"/>
  <c r="AG1053" s="1"/>
  <c r="AH1261"/>
  <c r="AI1368"/>
  <c r="AI1367" s="1"/>
  <c r="AI1366" s="1"/>
  <c r="AJ1503"/>
  <c r="AG434"/>
  <c r="AG433" s="1"/>
  <c r="AI478"/>
  <c r="AI477" s="1"/>
  <c r="AI476" s="1"/>
  <c r="AH744"/>
  <c r="AH743" s="1"/>
  <c r="AG833"/>
  <c r="AG832" s="1"/>
  <c r="AG831" s="1"/>
  <c r="AG883"/>
  <c r="AG882" s="1"/>
  <c r="AI940"/>
  <c r="AI939" s="1"/>
  <c r="AH994"/>
  <c r="AH993" s="1"/>
  <c r="AH992" s="1"/>
  <c r="AG994"/>
  <c r="AG993" s="1"/>
  <c r="AG992" s="1"/>
  <c r="AH1066"/>
  <c r="AH1065" s="1"/>
  <c r="AJ1630"/>
  <c r="AJ1628" s="1"/>
  <c r="AH485"/>
  <c r="AH484" s="1"/>
  <c r="AH463" s="1"/>
  <c r="AJ491"/>
  <c r="AJ490" s="1"/>
  <c r="AJ485" s="1"/>
  <c r="AJ484" s="1"/>
  <c r="AJ463" s="1"/>
  <c r="AI753"/>
  <c r="AG1066"/>
  <c r="AG1065" s="1"/>
  <c r="AJ1086"/>
  <c r="AJ1085" s="1"/>
  <c r="AJ1083" s="1"/>
  <c r="AH1494"/>
  <c r="AH1483" s="1"/>
  <c r="AH1587"/>
  <c r="AH1586" s="1"/>
  <c r="AH1585" s="1"/>
  <c r="AH1584" s="1"/>
  <c r="AJ1594"/>
  <c r="AJ1585" s="1"/>
  <c r="AJ1584" s="1"/>
  <c r="AI1630"/>
  <c r="AI1628" s="1"/>
  <c r="AG237"/>
  <c r="AI237"/>
  <c r="AG1368"/>
  <c r="AG1367" s="1"/>
  <c r="AG1366" s="1"/>
  <c r="AG1298" s="1"/>
  <c r="AH1222"/>
  <c r="AH1188" s="1"/>
  <c r="AI1227"/>
  <c r="AI1222" s="1"/>
  <c r="AI1188" s="1"/>
  <c r="AJ1227"/>
  <c r="AJ1222" s="1"/>
  <c r="AJ1188" s="1"/>
  <c r="AG1235"/>
  <c r="AG1222" s="1"/>
  <c r="AG1188" s="1"/>
  <c r="AH1097"/>
  <c r="AH1096" s="1"/>
  <c r="AH1095" s="1"/>
  <c r="AH1094" s="1"/>
  <c r="AG1097"/>
  <c r="AG1096" s="1"/>
  <c r="AG1095" s="1"/>
  <c r="AG1094" s="1"/>
  <c r="AH904"/>
  <c r="AH903" s="1"/>
  <c r="AJ883"/>
  <c r="AJ882" s="1"/>
  <c r="AJ714"/>
  <c r="AJ701" s="1"/>
  <c r="AJ700" s="1"/>
  <c r="AG428"/>
  <c r="AG399" s="1"/>
  <c r="AG393" s="1"/>
  <c r="AJ274"/>
  <c r="AJ266" s="1"/>
  <c r="AG267"/>
  <c r="AH245"/>
  <c r="AH236" s="1"/>
  <c r="AH183"/>
  <c r="AH120"/>
  <c r="AH17"/>
  <c r="AH16" s="1"/>
  <c r="AH15" s="1"/>
  <c r="AG141"/>
  <c r="AG140"/>
  <c r="AG139" s="1"/>
  <c r="AG137" s="1"/>
  <c r="AG17"/>
  <c r="AG16" s="1"/>
  <c r="AG15" s="1"/>
  <c r="AG13" s="1"/>
  <c r="AI55"/>
  <c r="AI54" s="1"/>
  <c r="AI47" s="1"/>
  <c r="AI13" s="1"/>
  <c r="AI77"/>
  <c r="AI76" s="1"/>
  <c r="AI67" s="1"/>
  <c r="AG88"/>
  <c r="AG77" s="1"/>
  <c r="AG76" s="1"/>
  <c r="AG67" s="1"/>
  <c r="AI137"/>
  <c r="AI245"/>
  <c r="AJ245"/>
  <c r="AJ17"/>
  <c r="AJ16" s="1"/>
  <c r="AJ15" s="1"/>
  <c r="AJ13" s="1"/>
  <c r="AH47"/>
  <c r="AH77"/>
  <c r="AH76" s="1"/>
  <c r="AJ88"/>
  <c r="AJ77" s="1"/>
  <c r="AJ76" s="1"/>
  <c r="AJ120"/>
  <c r="AJ237"/>
  <c r="AH141"/>
  <c r="AH140"/>
  <c r="AH139" s="1"/>
  <c r="AH137" s="1"/>
  <c r="AG452"/>
  <c r="AG451"/>
  <c r="AI317"/>
  <c r="AI306" s="1"/>
  <c r="AI285" s="1"/>
  <c r="AG372"/>
  <c r="AG367" s="1"/>
  <c r="AG366" s="1"/>
  <c r="AG365" s="1"/>
  <c r="AI372"/>
  <c r="AI367" s="1"/>
  <c r="AI366" s="1"/>
  <c r="AI365" s="1"/>
  <c r="AG465"/>
  <c r="AG463" s="1"/>
  <c r="AI465"/>
  <c r="AI463" s="1"/>
  <c r="AG523"/>
  <c r="AG522" s="1"/>
  <c r="AI522"/>
  <c r="AI551"/>
  <c r="AI550" s="1"/>
  <c r="AI571"/>
  <c r="AI570" s="1"/>
  <c r="AI569" s="1"/>
  <c r="AG666"/>
  <c r="AG665" s="1"/>
  <c r="AG714"/>
  <c r="AJ744"/>
  <c r="AJ743" s="1"/>
  <c r="AH782"/>
  <c r="AH781" s="1"/>
  <c r="AG799"/>
  <c r="AG798" s="1"/>
  <c r="AH318"/>
  <c r="AH317"/>
  <c r="AH306" s="1"/>
  <c r="AH285" s="1"/>
  <c r="AL318"/>
  <c r="AJ451"/>
  <c r="AJ452"/>
  <c r="AH406"/>
  <c r="AH405" s="1"/>
  <c r="AH399" s="1"/>
  <c r="AH393" s="1"/>
  <c r="AJ405"/>
  <c r="AJ399" s="1"/>
  <c r="AJ393" s="1"/>
  <c r="AJ590"/>
  <c r="AH590"/>
  <c r="AH570" s="1"/>
  <c r="AH569" s="1"/>
  <c r="AH520" s="1"/>
  <c r="AJ639"/>
  <c r="AJ638" s="1"/>
  <c r="AJ666"/>
  <c r="AJ665" s="1"/>
  <c r="AI714"/>
  <c r="AI701" s="1"/>
  <c r="AI700" s="1"/>
  <c r="AG744"/>
  <c r="AG743" s="1"/>
  <c r="AI744"/>
  <c r="AI743" s="1"/>
  <c r="AI799"/>
  <c r="AI798" s="1"/>
  <c r="AG860"/>
  <c r="AG855" s="1"/>
  <c r="AG854" s="1"/>
  <c r="AG318"/>
  <c r="AG317"/>
  <c r="AG306" s="1"/>
  <c r="AG285" s="1"/>
  <c r="AK318"/>
  <c r="AI451"/>
  <c r="AI452"/>
  <c r="AG590"/>
  <c r="AG570" s="1"/>
  <c r="AG569" s="1"/>
  <c r="AH714"/>
  <c r="AH701" s="1"/>
  <c r="AH700" s="1"/>
  <c r="AI855"/>
  <c r="AI854" s="1"/>
  <c r="AI845" s="1"/>
  <c r="AH452"/>
  <c r="AH451"/>
  <c r="AG701"/>
  <c r="AG700" s="1"/>
  <c r="AG930"/>
  <c r="AG929" s="1"/>
  <c r="AG940"/>
  <c r="AG939" s="1"/>
  <c r="AJ962"/>
  <c r="AJ961" s="1"/>
  <c r="AJ960" s="1"/>
  <c r="AJ958" s="1"/>
  <c r="AH1005"/>
  <c r="AH1004" s="1"/>
  <c r="AI1053"/>
  <c r="AI1052" s="1"/>
  <c r="AJ1053"/>
  <c r="AJ1052" s="1"/>
  <c r="AJ1002" s="1"/>
  <c r="AG1144"/>
  <c r="AI1144"/>
  <c r="AH1166"/>
  <c r="AJ860"/>
  <c r="AJ855" s="1"/>
  <c r="AJ854" s="1"/>
  <c r="AJ904"/>
  <c r="AJ903" s="1"/>
  <c r="AJ940"/>
  <c r="AJ939" s="1"/>
  <c r="AG962"/>
  <c r="AG961" s="1"/>
  <c r="AG960" s="1"/>
  <c r="AG958" s="1"/>
  <c r="AI962"/>
  <c r="AI961" s="1"/>
  <c r="AI960" s="1"/>
  <c r="AI958" s="1"/>
  <c r="AJ1112"/>
  <c r="AJ1111" s="1"/>
  <c r="AH1144"/>
  <c r="AH940"/>
  <c r="AH939" s="1"/>
  <c r="AH1112"/>
  <c r="AH1111" s="1"/>
  <c r="AJ1144"/>
  <c r="AJ1166"/>
  <c r="AI1086"/>
  <c r="AI1085" s="1"/>
  <c r="AI1083" s="1"/>
  <c r="AJ1368"/>
  <c r="AJ1367" s="1"/>
  <c r="AJ1366" s="1"/>
  <c r="AG1466"/>
  <c r="AG1461" s="1"/>
  <c r="AG1460" s="1"/>
  <c r="AH1458"/>
  <c r="AJ1494"/>
  <c r="AJ1483" s="1"/>
  <c r="AJ1458" s="1"/>
  <c r="AI1584"/>
  <c r="AH1611"/>
  <c r="AH1606" s="1"/>
  <c r="AH1605" s="1"/>
  <c r="AJ1611"/>
  <c r="AJ1606" s="1"/>
  <c r="AJ1605" s="1"/>
  <c r="AH1086"/>
  <c r="AH1085" s="1"/>
  <c r="AH1083" s="1"/>
  <c r="AI1261"/>
  <c r="AI1246" s="1"/>
  <c r="AH1368"/>
  <c r="AH1367" s="1"/>
  <c r="AH1366" s="1"/>
  <c r="AG1494"/>
  <c r="AG1483" s="1"/>
  <c r="AI1494"/>
  <c r="AI1483" s="1"/>
  <c r="AG1611"/>
  <c r="AG1606" s="1"/>
  <c r="AG1605" s="1"/>
  <c r="AG1582" s="1"/>
  <c r="AI1611"/>
  <c r="AI1606" s="1"/>
  <c r="AI1605" s="1"/>
  <c r="AG1261"/>
  <c r="AG1246" s="1"/>
  <c r="AJ1246"/>
  <c r="AH1300"/>
  <c r="AH1630"/>
  <c r="AH1628" s="1"/>
  <c r="AH1246"/>
  <c r="AI1466"/>
  <c r="AI1461" s="1"/>
  <c r="AI1460" s="1"/>
  <c r="AG1630"/>
  <c r="AG1628" s="1"/>
  <c r="AD848"/>
  <c r="AD847" s="1"/>
  <c r="AE848"/>
  <c r="AE847" s="1"/>
  <c r="AF848"/>
  <c r="AB848"/>
  <c r="AB847" s="1"/>
  <c r="AC848"/>
  <c r="AC847" s="1"/>
  <c r="AF847"/>
  <c r="AC930"/>
  <c r="AC929" s="1"/>
  <c r="AC1235"/>
  <c r="AE930"/>
  <c r="AE929" s="1"/>
  <c r="AB930"/>
  <c r="AB929" s="1"/>
  <c r="AD930"/>
  <c r="AD929" s="1"/>
  <c r="AA929"/>
  <c r="AA1235"/>
  <c r="AB1235"/>
  <c r="AF1235"/>
  <c r="AD1235"/>
  <c r="AE1235"/>
  <c r="AN1642" l="1"/>
  <c r="AS1642"/>
  <c r="AH845"/>
  <c r="AH13"/>
  <c r="AU1642"/>
  <c r="AT1642"/>
  <c r="AL892"/>
  <c r="AL891" s="1"/>
  <c r="AR893"/>
  <c r="AK1238"/>
  <c r="AQ1239"/>
  <c r="AK955"/>
  <c r="AK954" s="1"/>
  <c r="AQ956"/>
  <c r="AK933"/>
  <c r="AK932" s="1"/>
  <c r="AK931" s="1"/>
  <c r="AQ934"/>
  <c r="AK1220"/>
  <c r="AK1219" s="1"/>
  <c r="AQ1221"/>
  <c r="AI1298"/>
  <c r="AH663"/>
  <c r="AJ570"/>
  <c r="AH67"/>
  <c r="AI236"/>
  <c r="AI181" s="1"/>
  <c r="AG266"/>
  <c r="AG236"/>
  <c r="AM1642"/>
  <c r="AO1642"/>
  <c r="AK1236"/>
  <c r="AK1235" s="1"/>
  <c r="AQ1237"/>
  <c r="AW852"/>
  <c r="AW851" s="1"/>
  <c r="AW850" s="1"/>
  <c r="AW849" s="1"/>
  <c r="AW848" s="1"/>
  <c r="AW847" s="1"/>
  <c r="AQ851"/>
  <c r="AQ850" s="1"/>
  <c r="AQ849" s="1"/>
  <c r="AQ848" s="1"/>
  <c r="AQ847" s="1"/>
  <c r="AX908"/>
  <c r="AX907" s="1"/>
  <c r="AX906" s="1"/>
  <c r="AX905" s="1"/>
  <c r="AR907"/>
  <c r="AR906" s="1"/>
  <c r="AR905" s="1"/>
  <c r="AR936"/>
  <c r="AR935" s="1"/>
  <c r="AX937"/>
  <c r="AX936" s="1"/>
  <c r="AX935" s="1"/>
  <c r="AJ67"/>
  <c r="AH181"/>
  <c r="AV1642"/>
  <c r="AL933"/>
  <c r="AL932" s="1"/>
  <c r="AL931" s="1"/>
  <c r="AL930" s="1"/>
  <c r="AL929" s="1"/>
  <c r="AR934"/>
  <c r="AL1220"/>
  <c r="AL1219" s="1"/>
  <c r="AR1221"/>
  <c r="AL1238"/>
  <c r="AR1239"/>
  <c r="AK936"/>
  <c r="AK935" s="1"/>
  <c r="AQ937"/>
  <c r="AK892"/>
  <c r="AK891" s="1"/>
  <c r="AQ893"/>
  <c r="AL1236"/>
  <c r="AR1237"/>
  <c r="AJ137"/>
  <c r="AR955"/>
  <c r="AR954" s="1"/>
  <c r="AX956"/>
  <c r="AX955" s="1"/>
  <c r="AX954" s="1"/>
  <c r="AR851"/>
  <c r="AR850" s="1"/>
  <c r="AR849" s="1"/>
  <c r="AR848" s="1"/>
  <c r="AR847" s="1"/>
  <c r="AX852"/>
  <c r="AX851" s="1"/>
  <c r="AX850" s="1"/>
  <c r="AX849" s="1"/>
  <c r="AX848" s="1"/>
  <c r="AX847" s="1"/>
  <c r="AQ907"/>
  <c r="AQ906" s="1"/>
  <c r="AQ905" s="1"/>
  <c r="AW908"/>
  <c r="AW907" s="1"/>
  <c r="AW906" s="1"/>
  <c r="AW905" s="1"/>
  <c r="AI1002"/>
  <c r="AP1642"/>
  <c r="AJ355"/>
  <c r="AJ1582"/>
  <c r="AJ569"/>
  <c r="AJ520" s="1"/>
  <c r="AG1052"/>
  <c r="AJ1298"/>
  <c r="AH355"/>
  <c r="AH1582"/>
  <c r="AH1298"/>
  <c r="AI1582"/>
  <c r="AI355"/>
  <c r="AI663"/>
  <c r="AL1235"/>
  <c r="AI520"/>
  <c r="AG1002"/>
  <c r="AH958"/>
  <c r="AG845"/>
  <c r="AH1052"/>
  <c r="AH1002" s="1"/>
  <c r="AK930"/>
  <c r="AK929" s="1"/>
  <c r="AG181"/>
  <c r="AI1092"/>
  <c r="AJ1092"/>
  <c r="AH1092"/>
  <c r="AG1092"/>
  <c r="AG355"/>
  <c r="AJ236"/>
  <c r="AJ181" s="1"/>
  <c r="AI1458"/>
  <c r="AJ663"/>
  <c r="AG663"/>
  <c r="AG520"/>
  <c r="AG1458"/>
  <c r="AJ845"/>
  <c r="AF283"/>
  <c r="AL283" s="1"/>
  <c r="AE283"/>
  <c r="AB282"/>
  <c r="AB281" s="1"/>
  <c r="AC282"/>
  <c r="AC281" s="1"/>
  <c r="AD282"/>
  <c r="AD281" s="1"/>
  <c r="AA282"/>
  <c r="AA281" s="1"/>
  <c r="AB279"/>
  <c r="AB278" s="1"/>
  <c r="AC279"/>
  <c r="AC278" s="1"/>
  <c r="AD279"/>
  <c r="AD278" s="1"/>
  <c r="AA279"/>
  <c r="AA278" s="1"/>
  <c r="AB276"/>
  <c r="AB275" s="1"/>
  <c r="AC276"/>
  <c r="AC275" s="1"/>
  <c r="AD276"/>
  <c r="AD275" s="1"/>
  <c r="AA276"/>
  <c r="AA275" s="1"/>
  <c r="AA274" s="1"/>
  <c r="AB272"/>
  <c r="AC272"/>
  <c r="AC271" s="1"/>
  <c r="AD272"/>
  <c r="AD271" s="1"/>
  <c r="AA272"/>
  <c r="AA271" s="1"/>
  <c r="AB271"/>
  <c r="AF280"/>
  <c r="AE280"/>
  <c r="AF277"/>
  <c r="AE277"/>
  <c r="AF273"/>
  <c r="AE273"/>
  <c r="AF270"/>
  <c r="AE270"/>
  <c r="AB269"/>
  <c r="AB268" s="1"/>
  <c r="AC269"/>
  <c r="AC268" s="1"/>
  <c r="AD269"/>
  <c r="AD268" s="1"/>
  <c r="AA269"/>
  <c r="AA268" s="1"/>
  <c r="AF264"/>
  <c r="AL264" s="1"/>
  <c r="AE264"/>
  <c r="AD263"/>
  <c r="AC263"/>
  <c r="AC262" s="1"/>
  <c r="AB263"/>
  <c r="AB262" s="1"/>
  <c r="AA263"/>
  <c r="AA262" s="1"/>
  <c r="AD262"/>
  <c r="AF258"/>
  <c r="AL258" s="1"/>
  <c r="AE258"/>
  <c r="AF261"/>
  <c r="AE261"/>
  <c r="AF254"/>
  <c r="AE254"/>
  <c r="AF251"/>
  <c r="AE251"/>
  <c r="AF248"/>
  <c r="AL248" s="1"/>
  <c r="AE248"/>
  <c r="AB260"/>
  <c r="AB259" s="1"/>
  <c r="AC260"/>
  <c r="AC259" s="1"/>
  <c r="AD260"/>
  <c r="AD259" s="1"/>
  <c r="AA260"/>
  <c r="AA259" s="1"/>
  <c r="AB247"/>
  <c r="AB246" s="1"/>
  <c r="AC247"/>
  <c r="AC246" s="1"/>
  <c r="AD247"/>
  <c r="AD246" s="1"/>
  <c r="AA247"/>
  <c r="AA246" s="1"/>
  <c r="AB250"/>
  <c r="AB249" s="1"/>
  <c r="AC250"/>
  <c r="AC249" s="1"/>
  <c r="AD250"/>
  <c r="AD249" s="1"/>
  <c r="AA250"/>
  <c r="AA249" s="1"/>
  <c r="AB253"/>
  <c r="AB252" s="1"/>
  <c r="AC253"/>
  <c r="AC252" s="1"/>
  <c r="AD253"/>
  <c r="AD252" s="1"/>
  <c r="AA253"/>
  <c r="AA252" s="1"/>
  <c r="AB257"/>
  <c r="AB256" s="1"/>
  <c r="AB255" s="1"/>
  <c r="AC257"/>
  <c r="AC256" s="1"/>
  <c r="AC255" s="1"/>
  <c r="AD257"/>
  <c r="AD256" s="1"/>
  <c r="AD255" s="1"/>
  <c r="AA257"/>
  <c r="AA256" s="1"/>
  <c r="AA255" s="1"/>
  <c r="AL282" l="1"/>
  <c r="AL281" s="1"/>
  <c r="AR283"/>
  <c r="AW893"/>
  <c r="AW892" s="1"/>
  <c r="AW891" s="1"/>
  <c r="AQ892"/>
  <c r="AQ891" s="1"/>
  <c r="AR1238"/>
  <c r="AX1239"/>
  <c r="AX1238" s="1"/>
  <c r="AX934"/>
  <c r="AX933" s="1"/>
  <c r="AX932" s="1"/>
  <c r="AX931" s="1"/>
  <c r="AX930" s="1"/>
  <c r="AX929" s="1"/>
  <c r="AR933"/>
  <c r="AR932" s="1"/>
  <c r="AR931" s="1"/>
  <c r="AR930" s="1"/>
  <c r="AR929" s="1"/>
  <c r="AQ1236"/>
  <c r="AW1237"/>
  <c r="AW1236" s="1"/>
  <c r="AW1221"/>
  <c r="AW1220" s="1"/>
  <c r="AW1219" s="1"/>
  <c r="AQ1220"/>
  <c r="AQ1219" s="1"/>
  <c r="AW956"/>
  <c r="AW955" s="1"/>
  <c r="AW954" s="1"/>
  <c r="AQ955"/>
  <c r="AQ954" s="1"/>
  <c r="AR892"/>
  <c r="AR891" s="1"/>
  <c r="AX893"/>
  <c r="AX892" s="1"/>
  <c r="AX891" s="1"/>
  <c r="AL247"/>
  <c r="AL246" s="1"/>
  <c r="AR248"/>
  <c r="AL257"/>
  <c r="AL256" s="1"/>
  <c r="AL255" s="1"/>
  <c r="AR258"/>
  <c r="AR1236"/>
  <c r="AR1235" s="1"/>
  <c r="AX1237"/>
  <c r="AX1236" s="1"/>
  <c r="AW937"/>
  <c r="AW936" s="1"/>
  <c r="AW935" s="1"/>
  <c r="AQ936"/>
  <c r="AQ935" s="1"/>
  <c r="AX1221"/>
  <c r="AX1220" s="1"/>
  <c r="AX1219" s="1"/>
  <c r="AR1220"/>
  <c r="AR1219" s="1"/>
  <c r="AL263"/>
  <c r="AL262" s="1"/>
  <c r="AR264"/>
  <c r="AQ933"/>
  <c r="AQ932" s="1"/>
  <c r="AQ931" s="1"/>
  <c r="AQ930" s="1"/>
  <c r="AQ929" s="1"/>
  <c r="AW934"/>
  <c r="AW933" s="1"/>
  <c r="AW932" s="1"/>
  <c r="AW931" s="1"/>
  <c r="AW930" s="1"/>
  <c r="AW929" s="1"/>
  <c r="AQ1238"/>
  <c r="AW1239"/>
  <c r="AW1238" s="1"/>
  <c r="AI1642"/>
  <c r="AF247"/>
  <c r="AF246" s="1"/>
  <c r="AF257"/>
  <c r="AF256" s="1"/>
  <c r="AF255" s="1"/>
  <c r="AF282"/>
  <c r="AF281" s="1"/>
  <c r="AE250"/>
  <c r="AE249" s="1"/>
  <c r="AK251"/>
  <c r="AE260"/>
  <c r="AE259" s="1"/>
  <c r="AK261"/>
  <c r="AE269"/>
  <c r="AE268" s="1"/>
  <c r="AK270"/>
  <c r="AE276"/>
  <c r="AE275" s="1"/>
  <c r="AK277"/>
  <c r="AH1642"/>
  <c r="AF253"/>
  <c r="AF252" s="1"/>
  <c r="AL254"/>
  <c r="AF272"/>
  <c r="AF271" s="1"/>
  <c r="AL273"/>
  <c r="AF279"/>
  <c r="AF278" s="1"/>
  <c r="AL280"/>
  <c r="AJ1642"/>
  <c r="AE247"/>
  <c r="AE246" s="1"/>
  <c r="AK248"/>
  <c r="AE253"/>
  <c r="AE252" s="1"/>
  <c r="AK254"/>
  <c r="AE257"/>
  <c r="AE256" s="1"/>
  <c r="AE255" s="1"/>
  <c r="AK258"/>
  <c r="AE263"/>
  <c r="AE262" s="1"/>
  <c r="AK264"/>
  <c r="AE272"/>
  <c r="AE271" s="1"/>
  <c r="AK273"/>
  <c r="AE279"/>
  <c r="AE278" s="1"/>
  <c r="AK280"/>
  <c r="AE282"/>
  <c r="AE281" s="1"/>
  <c r="AE274" s="1"/>
  <c r="AK283"/>
  <c r="AF250"/>
  <c r="AF249" s="1"/>
  <c r="AL251"/>
  <c r="AF260"/>
  <c r="AF259" s="1"/>
  <c r="AL261"/>
  <c r="AF269"/>
  <c r="AF268" s="1"/>
  <c r="AL270"/>
  <c r="AF276"/>
  <c r="AF275" s="1"/>
  <c r="AL277"/>
  <c r="AF263"/>
  <c r="AF262" s="1"/>
  <c r="AG1642"/>
  <c r="AA267"/>
  <c r="AA266" s="1"/>
  <c r="AC245"/>
  <c r="AD245"/>
  <c r="AB274"/>
  <c r="AA245"/>
  <c r="AB245"/>
  <c r="AD274"/>
  <c r="AC274"/>
  <c r="AF267"/>
  <c r="AB267"/>
  <c r="AC267"/>
  <c r="AD267"/>
  <c r="AE245" l="1"/>
  <c r="AE267"/>
  <c r="AQ1235"/>
  <c r="AL279"/>
  <c r="AL278" s="1"/>
  <c r="AR280"/>
  <c r="AL253"/>
  <c r="AL252" s="1"/>
  <c r="AR254"/>
  <c r="AX264"/>
  <c r="AX263" s="1"/>
  <c r="AX262" s="1"/>
  <c r="AR263"/>
  <c r="AR262" s="1"/>
  <c r="AL269"/>
  <c r="AL268" s="1"/>
  <c r="AR270"/>
  <c r="AL250"/>
  <c r="AL249" s="1"/>
  <c r="AR251"/>
  <c r="AK279"/>
  <c r="AK278" s="1"/>
  <c r="AQ280"/>
  <c r="AK263"/>
  <c r="AK262" s="1"/>
  <c r="AQ264"/>
  <c r="AK253"/>
  <c r="AK252" s="1"/>
  <c r="AQ254"/>
  <c r="AK276"/>
  <c r="AK275" s="1"/>
  <c r="AQ277"/>
  <c r="AK260"/>
  <c r="AK259" s="1"/>
  <c r="AQ261"/>
  <c r="AX248"/>
  <c r="AX247" s="1"/>
  <c r="AX246" s="1"/>
  <c r="AR247"/>
  <c r="AR246" s="1"/>
  <c r="AX283"/>
  <c r="AX282" s="1"/>
  <c r="AX281" s="1"/>
  <c r="AR282"/>
  <c r="AR281" s="1"/>
  <c r="AW1235"/>
  <c r="AX1235"/>
  <c r="AL272"/>
  <c r="AL271" s="1"/>
  <c r="AR273"/>
  <c r="AL276"/>
  <c r="AL275" s="1"/>
  <c r="AL274" s="1"/>
  <c r="AR277"/>
  <c r="AL260"/>
  <c r="AL259" s="1"/>
  <c r="AR261"/>
  <c r="AK282"/>
  <c r="AK281" s="1"/>
  <c r="AQ283"/>
  <c r="AK272"/>
  <c r="AK271" s="1"/>
  <c r="AQ273"/>
  <c r="AK257"/>
  <c r="AK256" s="1"/>
  <c r="AK255" s="1"/>
  <c r="AQ258"/>
  <c r="AK247"/>
  <c r="AK246" s="1"/>
  <c r="AQ248"/>
  <c r="AK269"/>
  <c r="AK268" s="1"/>
  <c r="AK267" s="1"/>
  <c r="AQ270"/>
  <c r="AK250"/>
  <c r="AK249" s="1"/>
  <c r="AQ251"/>
  <c r="AX258"/>
  <c r="AX257" s="1"/>
  <c r="AX256" s="1"/>
  <c r="AX255" s="1"/>
  <c r="AR257"/>
  <c r="AR256" s="1"/>
  <c r="AR255" s="1"/>
  <c r="AF274"/>
  <c r="AF266" s="1"/>
  <c r="AF245"/>
  <c r="AL245"/>
  <c r="AD266"/>
  <c r="AB266"/>
  <c r="AE266"/>
  <c r="AC266"/>
  <c r="AK245" l="1"/>
  <c r="AK274"/>
  <c r="AQ269"/>
  <c r="AQ268" s="1"/>
  <c r="AW270"/>
  <c r="AW269" s="1"/>
  <c r="AW268" s="1"/>
  <c r="AQ257"/>
  <c r="AQ256" s="1"/>
  <c r="AQ255" s="1"/>
  <c r="AW258"/>
  <c r="AW257" s="1"/>
  <c r="AW256" s="1"/>
  <c r="AW255" s="1"/>
  <c r="AW283"/>
  <c r="AW282" s="1"/>
  <c r="AW281" s="1"/>
  <c r="AQ282"/>
  <c r="AQ281" s="1"/>
  <c r="AX277"/>
  <c r="AX276" s="1"/>
  <c r="AX275" s="1"/>
  <c r="AR276"/>
  <c r="AR275" s="1"/>
  <c r="AW277"/>
  <c r="AW276" s="1"/>
  <c r="AW275" s="1"/>
  <c r="AQ276"/>
  <c r="AQ275" s="1"/>
  <c r="AQ263"/>
  <c r="AQ262" s="1"/>
  <c r="AW264"/>
  <c r="AW263" s="1"/>
  <c r="AW262" s="1"/>
  <c r="AR250"/>
  <c r="AR249" s="1"/>
  <c r="AX251"/>
  <c r="AX250" s="1"/>
  <c r="AX249" s="1"/>
  <c r="AR279"/>
  <c r="AR278" s="1"/>
  <c r="AX280"/>
  <c r="AX279" s="1"/>
  <c r="AX278" s="1"/>
  <c r="AQ250"/>
  <c r="AQ249" s="1"/>
  <c r="AW251"/>
  <c r="AW250" s="1"/>
  <c r="AW249" s="1"/>
  <c r="AQ247"/>
  <c r="AQ246" s="1"/>
  <c r="AW248"/>
  <c r="AW247" s="1"/>
  <c r="AW246" s="1"/>
  <c r="AW273"/>
  <c r="AW272" s="1"/>
  <c r="AW271" s="1"/>
  <c r="AQ272"/>
  <c r="AQ271" s="1"/>
  <c r="AR260"/>
  <c r="AR259" s="1"/>
  <c r="AX261"/>
  <c r="AX260" s="1"/>
  <c r="AX259" s="1"/>
  <c r="AX273"/>
  <c r="AX272" s="1"/>
  <c r="AX271" s="1"/>
  <c r="AR272"/>
  <c r="AR271" s="1"/>
  <c r="AQ260"/>
  <c r="AQ259" s="1"/>
  <c r="AW261"/>
  <c r="AW260" s="1"/>
  <c r="AW259" s="1"/>
  <c r="AQ253"/>
  <c r="AQ252" s="1"/>
  <c r="AW254"/>
  <c r="AW253" s="1"/>
  <c r="AW252" s="1"/>
  <c r="AQ279"/>
  <c r="AQ278" s="1"/>
  <c r="AW280"/>
  <c r="AW279" s="1"/>
  <c r="AW278" s="1"/>
  <c r="AR269"/>
  <c r="AR268" s="1"/>
  <c r="AX270"/>
  <c r="AX269" s="1"/>
  <c r="AX268" s="1"/>
  <c r="AX254"/>
  <c r="AX253" s="1"/>
  <c r="AX252" s="1"/>
  <c r="AR253"/>
  <c r="AR252" s="1"/>
  <c r="AR245" s="1"/>
  <c r="AL267"/>
  <c r="AL266" s="1"/>
  <c r="AK266"/>
  <c r="AA197"/>
  <c r="AA196" s="1"/>
  <c r="AA195" s="1"/>
  <c r="AA194" s="1"/>
  <c r="AC197"/>
  <c r="AC196" s="1"/>
  <c r="AC195" s="1"/>
  <c r="AC194" s="1"/>
  <c r="AD197"/>
  <c r="AD196" s="1"/>
  <c r="AD195" s="1"/>
  <c r="AD194" s="1"/>
  <c r="AB197"/>
  <c r="AB196" s="1"/>
  <c r="AB195" s="1"/>
  <c r="AB194" s="1"/>
  <c r="AE199"/>
  <c r="AK199" s="1"/>
  <c r="AQ199" s="1"/>
  <c r="AW199" s="1"/>
  <c r="AF198"/>
  <c r="AE198"/>
  <c r="AK198" s="1"/>
  <c r="AQ198" s="1"/>
  <c r="AQ274" l="1"/>
  <c r="AX245"/>
  <c r="AR267"/>
  <c r="AQ267"/>
  <c r="AR274"/>
  <c r="AQ245"/>
  <c r="AW198"/>
  <c r="AW197" s="1"/>
  <c r="AW196" s="1"/>
  <c r="AW195" s="1"/>
  <c r="AW194" s="1"/>
  <c r="AQ197"/>
  <c r="AQ196" s="1"/>
  <c r="AQ195" s="1"/>
  <c r="AQ194" s="1"/>
  <c r="AW245"/>
  <c r="AW274"/>
  <c r="AQ266"/>
  <c r="AW267"/>
  <c r="AX267"/>
  <c r="AX274"/>
  <c r="AF197"/>
  <c r="AF196" s="1"/>
  <c r="AF195" s="1"/>
  <c r="AF194" s="1"/>
  <c r="AL198"/>
  <c r="AK197"/>
  <c r="AK196" s="1"/>
  <c r="AK195" s="1"/>
  <c r="AK194" s="1"/>
  <c r="AE197"/>
  <c r="AE196" s="1"/>
  <c r="AE195" s="1"/>
  <c r="AE194" s="1"/>
  <c r="AR266" l="1"/>
  <c r="AL197"/>
  <c r="AL196" s="1"/>
  <c r="AL195" s="1"/>
  <c r="AL194" s="1"/>
  <c r="AR198"/>
  <c r="AW266"/>
  <c r="AX266"/>
  <c r="AF1050"/>
  <c r="AE1050"/>
  <c r="AB1049"/>
  <c r="AB1048" s="1"/>
  <c r="AB1047" s="1"/>
  <c r="AB1046" s="1"/>
  <c r="AC1049"/>
  <c r="AC1048" s="1"/>
  <c r="AC1047" s="1"/>
  <c r="AC1046" s="1"/>
  <c r="AD1049"/>
  <c r="AD1048" s="1"/>
  <c r="AD1047" s="1"/>
  <c r="AD1046" s="1"/>
  <c r="AA1049"/>
  <c r="AA1048" s="1"/>
  <c r="AA1047" s="1"/>
  <c r="AA1046" s="1"/>
  <c r="AF1598"/>
  <c r="AE1598"/>
  <c r="AF1596"/>
  <c r="AE1596"/>
  <c r="AB1597"/>
  <c r="AC1597"/>
  <c r="AD1597"/>
  <c r="AA1597"/>
  <c r="AB1595"/>
  <c r="AC1595"/>
  <c r="AD1595"/>
  <c r="AA1595"/>
  <c r="AA1594" s="1"/>
  <c r="AB1594"/>
  <c r="AF1603"/>
  <c r="AE1603"/>
  <c r="AB1591"/>
  <c r="AF501"/>
  <c r="AE501"/>
  <c r="AB500"/>
  <c r="AB499" s="1"/>
  <c r="AC500"/>
  <c r="AC499" s="1"/>
  <c r="AD500"/>
  <c r="AD499" s="1"/>
  <c r="AA500"/>
  <c r="AA499" s="1"/>
  <c r="AX198" l="1"/>
  <c r="AX197" s="1"/>
  <c r="AX196" s="1"/>
  <c r="AX195" s="1"/>
  <c r="AX194" s="1"/>
  <c r="AR197"/>
  <c r="AR196" s="1"/>
  <c r="AR195" s="1"/>
  <c r="AR194" s="1"/>
  <c r="AK1603"/>
  <c r="AE1602"/>
  <c r="AE1601" s="1"/>
  <c r="AE1600" s="1"/>
  <c r="AE1599" s="1"/>
  <c r="AF1595"/>
  <c r="AL1596"/>
  <c r="AF1049"/>
  <c r="AF1048" s="1"/>
  <c r="AF1047" s="1"/>
  <c r="AF1046" s="1"/>
  <c r="AL1050"/>
  <c r="AE1595"/>
  <c r="AK1596"/>
  <c r="AE1049"/>
  <c r="AE1048" s="1"/>
  <c r="AE1047" s="1"/>
  <c r="AE1046" s="1"/>
  <c r="AK1050"/>
  <c r="AF500"/>
  <c r="AF499" s="1"/>
  <c r="AL501"/>
  <c r="AF1597"/>
  <c r="AL1598"/>
  <c r="AE500"/>
  <c r="AE499" s="1"/>
  <c r="AK501"/>
  <c r="AL1603"/>
  <c r="AF1602"/>
  <c r="AF1601" s="1"/>
  <c r="AF1600" s="1"/>
  <c r="AF1599" s="1"/>
  <c r="AE1597"/>
  <c r="AE1594" s="1"/>
  <c r="AK1598"/>
  <c r="AC1594"/>
  <c r="AD1594"/>
  <c r="AF1594" l="1"/>
  <c r="AL1602"/>
  <c r="AL1601" s="1"/>
  <c r="AL1600" s="1"/>
  <c r="AL1599" s="1"/>
  <c r="AR1603"/>
  <c r="AK1597"/>
  <c r="AQ1598"/>
  <c r="AK1595"/>
  <c r="AK1594" s="1"/>
  <c r="AQ1596"/>
  <c r="AL1595"/>
  <c r="AR1596"/>
  <c r="AK1602"/>
  <c r="AK1601" s="1"/>
  <c r="AK1600" s="1"/>
  <c r="AK1599" s="1"/>
  <c r="AQ1603"/>
  <c r="AL1597"/>
  <c r="AR1598"/>
  <c r="AK1049"/>
  <c r="AK1048" s="1"/>
  <c r="AK1047" s="1"/>
  <c r="AK1046" s="1"/>
  <c r="AQ1050"/>
  <c r="AL1049"/>
  <c r="AL1048" s="1"/>
  <c r="AL1047" s="1"/>
  <c r="AL1046" s="1"/>
  <c r="AR1050"/>
  <c r="AL500"/>
  <c r="AL499" s="1"/>
  <c r="AR501"/>
  <c r="AK500"/>
  <c r="AK499" s="1"/>
  <c r="AQ501"/>
  <c r="AL1594"/>
  <c r="AF62"/>
  <c r="AE62"/>
  <c r="AB61"/>
  <c r="AC61"/>
  <c r="AD61"/>
  <c r="AA61"/>
  <c r="AQ1049" l="1"/>
  <c r="AQ1048" s="1"/>
  <c r="AQ1047" s="1"/>
  <c r="AQ1046" s="1"/>
  <c r="AW1050"/>
  <c r="AW1049" s="1"/>
  <c r="AW1048" s="1"/>
  <c r="AW1047" s="1"/>
  <c r="AW1046" s="1"/>
  <c r="AW1603"/>
  <c r="AW1602" s="1"/>
  <c r="AW1601" s="1"/>
  <c r="AW1600" s="1"/>
  <c r="AW1599" s="1"/>
  <c r="AQ1602"/>
  <c r="AQ1601" s="1"/>
  <c r="AQ1600" s="1"/>
  <c r="AQ1599" s="1"/>
  <c r="AQ1595"/>
  <c r="AW1596"/>
  <c r="AW1595" s="1"/>
  <c r="AX1603"/>
  <c r="AX1602" s="1"/>
  <c r="AX1601" s="1"/>
  <c r="AX1600" s="1"/>
  <c r="AX1599" s="1"/>
  <c r="AR1602"/>
  <c r="AR1601" s="1"/>
  <c r="AR1600" s="1"/>
  <c r="AR1599" s="1"/>
  <c r="AR1049"/>
  <c r="AR1048" s="1"/>
  <c r="AR1047" s="1"/>
  <c r="AR1046" s="1"/>
  <c r="AX1050"/>
  <c r="AX1049" s="1"/>
  <c r="AX1048" s="1"/>
  <c r="AX1047" s="1"/>
  <c r="AX1046" s="1"/>
  <c r="AR1597"/>
  <c r="AX1598"/>
  <c r="AX1597" s="1"/>
  <c r="AR1595"/>
  <c r="AR1594" s="1"/>
  <c r="AX1596"/>
  <c r="AX1595" s="1"/>
  <c r="AX1594" s="1"/>
  <c r="AQ1597"/>
  <c r="AW1598"/>
  <c r="AW1597" s="1"/>
  <c r="AR500"/>
  <c r="AR499" s="1"/>
  <c r="AX501"/>
  <c r="AX500" s="1"/>
  <c r="AX499" s="1"/>
  <c r="AW501"/>
  <c r="AW500" s="1"/>
  <c r="AW499" s="1"/>
  <c r="AQ500"/>
  <c r="AQ499" s="1"/>
  <c r="AF61"/>
  <c r="AL62"/>
  <c r="AE61"/>
  <c r="AK62"/>
  <c r="AD688"/>
  <c r="AF738"/>
  <c r="AE738"/>
  <c r="AB737"/>
  <c r="AB736" s="1"/>
  <c r="AC737"/>
  <c r="AC736" s="1"/>
  <c r="AD737"/>
  <c r="AD736" s="1"/>
  <c r="AA737"/>
  <c r="AA736" s="1"/>
  <c r="AD1639"/>
  <c r="AD1638" s="1"/>
  <c r="AD1637" s="1"/>
  <c r="AD1636" s="1"/>
  <c r="AC1639"/>
  <c r="AC1638" s="1"/>
  <c r="AC1637" s="1"/>
  <c r="AC1636" s="1"/>
  <c r="AB1639"/>
  <c r="AB1638" s="1"/>
  <c r="AB1637" s="1"/>
  <c r="AB1636" s="1"/>
  <c r="AA1639"/>
  <c r="AA1638" s="1"/>
  <c r="AA1637" s="1"/>
  <c r="AA1636" s="1"/>
  <c r="AD1634"/>
  <c r="AD1633" s="1"/>
  <c r="AD1632" s="1"/>
  <c r="AD1631" s="1"/>
  <c r="AC1634"/>
  <c r="AC1633" s="1"/>
  <c r="AC1632" s="1"/>
  <c r="AC1631" s="1"/>
  <c r="AB1634"/>
  <c r="AB1633" s="1"/>
  <c r="AB1632" s="1"/>
  <c r="AB1631" s="1"/>
  <c r="AA1634"/>
  <c r="AA1633" s="1"/>
  <c r="AA1632" s="1"/>
  <c r="AA1631" s="1"/>
  <c r="AD1625"/>
  <c r="AC1625"/>
  <c r="AC1624" s="1"/>
  <c r="AB1625"/>
  <c r="AB1624" s="1"/>
  <c r="AA1625"/>
  <c r="AA1624" s="1"/>
  <c r="AD1624"/>
  <c r="AD1622"/>
  <c r="AD1621" s="1"/>
  <c r="AC1622"/>
  <c r="AC1621" s="1"/>
  <c r="AB1622"/>
  <c r="AB1621" s="1"/>
  <c r="AA1622"/>
  <c r="AA1621" s="1"/>
  <c r="AD1619"/>
  <c r="AC1619"/>
  <c r="AC1618" s="1"/>
  <c r="AB1619"/>
  <c r="AB1618" s="1"/>
  <c r="AA1619"/>
  <c r="AA1618" s="1"/>
  <c r="AD1618"/>
  <c r="AD1616"/>
  <c r="AC1616"/>
  <c r="AB1616"/>
  <c r="AA1616"/>
  <c r="AA1615" s="1"/>
  <c r="AD1615"/>
  <c r="AC1615"/>
  <c r="AB1615"/>
  <c r="AD1613"/>
  <c r="AD1612" s="1"/>
  <c r="AC1613"/>
  <c r="AC1612" s="1"/>
  <c r="AB1613"/>
  <c r="AB1612" s="1"/>
  <c r="AA1613"/>
  <c r="AA1612" s="1"/>
  <c r="AD1609"/>
  <c r="AD1608" s="1"/>
  <c r="AD1607" s="1"/>
  <c r="AC1609"/>
  <c r="AC1608" s="1"/>
  <c r="AC1607" s="1"/>
  <c r="AB1609"/>
  <c r="AB1608" s="1"/>
  <c r="AB1607" s="1"/>
  <c r="AA1609"/>
  <c r="AA1608" s="1"/>
  <c r="AA1607" s="1"/>
  <c r="AD1592"/>
  <c r="AC1592"/>
  <c r="AB1592"/>
  <c r="AA1592"/>
  <c r="AD1590"/>
  <c r="AC1590"/>
  <c r="AB1590"/>
  <c r="AA1590"/>
  <c r="AD1588"/>
  <c r="AC1588"/>
  <c r="AC1587" s="1"/>
  <c r="AC1586" s="1"/>
  <c r="AC1585" s="1"/>
  <c r="AC1584" s="1"/>
  <c r="AB1588"/>
  <c r="AB1587" s="1"/>
  <c r="AB1586" s="1"/>
  <c r="AB1585" s="1"/>
  <c r="AB1584" s="1"/>
  <c r="AA1588"/>
  <c r="AA1587" s="1"/>
  <c r="AA1586" s="1"/>
  <c r="AA1585" s="1"/>
  <c r="AA1584" s="1"/>
  <c r="AD1587"/>
  <c r="AD1586" s="1"/>
  <c r="AD1585" s="1"/>
  <c r="AD1584" s="1"/>
  <c r="AD1579"/>
  <c r="AD1578" s="1"/>
  <c r="AD1577" s="1"/>
  <c r="AD1576" s="1"/>
  <c r="AD1575" s="1"/>
  <c r="AC1579"/>
  <c r="AC1578" s="1"/>
  <c r="AC1577" s="1"/>
  <c r="AC1576" s="1"/>
  <c r="AC1575" s="1"/>
  <c r="AB1579"/>
  <c r="AB1578" s="1"/>
  <c r="AB1577" s="1"/>
  <c r="AB1576" s="1"/>
  <c r="AB1575" s="1"/>
  <c r="AA1579"/>
  <c r="AA1578" s="1"/>
  <c r="AA1577" s="1"/>
  <c r="AA1576" s="1"/>
  <c r="AA1575" s="1"/>
  <c r="AD1572"/>
  <c r="AC1572"/>
  <c r="AB1572"/>
  <c r="AB1571" s="1"/>
  <c r="AB1570" s="1"/>
  <c r="AB1569" s="1"/>
  <c r="AB1568" s="1"/>
  <c r="AA1572"/>
  <c r="AA1571" s="1"/>
  <c r="AA1570" s="1"/>
  <c r="AA1569" s="1"/>
  <c r="AA1568" s="1"/>
  <c r="AD1571"/>
  <c r="AD1570" s="1"/>
  <c r="AD1569" s="1"/>
  <c r="AD1568" s="1"/>
  <c r="AC1571"/>
  <c r="AC1570" s="1"/>
  <c r="AC1569" s="1"/>
  <c r="AC1568" s="1"/>
  <c r="AD1565"/>
  <c r="AC1565"/>
  <c r="AB1565"/>
  <c r="AA1565"/>
  <c r="AA1564" s="1"/>
  <c r="AA1563" s="1"/>
  <c r="AD1564"/>
  <c r="AD1563" s="1"/>
  <c r="AC1564"/>
  <c r="AC1563" s="1"/>
  <c r="AB1564"/>
  <c r="AB1563" s="1"/>
  <c r="AD1557"/>
  <c r="AC1557"/>
  <c r="AB1557"/>
  <c r="AA1557"/>
  <c r="AA1556" s="1"/>
  <c r="AA1555" s="1"/>
  <c r="AA1554" s="1"/>
  <c r="AD1556"/>
  <c r="AD1555" s="1"/>
  <c r="AD1554" s="1"/>
  <c r="AC1556"/>
  <c r="AC1555" s="1"/>
  <c r="AC1554" s="1"/>
  <c r="AB1556"/>
  <c r="AB1555" s="1"/>
  <c r="AB1554" s="1"/>
  <c r="AD1552"/>
  <c r="AC1552"/>
  <c r="AB1552"/>
  <c r="AA1552"/>
  <c r="AD1550"/>
  <c r="AC1550"/>
  <c r="AC1549" s="1"/>
  <c r="AB1550"/>
  <c r="AA1550"/>
  <c r="AA1549" s="1"/>
  <c r="AD1549"/>
  <c r="AB1549"/>
  <c r="AD1547"/>
  <c r="AC1547"/>
  <c r="AB1547"/>
  <c r="AA1547"/>
  <c r="AD1545"/>
  <c r="AC1545"/>
  <c r="AB1545"/>
  <c r="AA1545"/>
  <c r="AD1543"/>
  <c r="AC1543"/>
  <c r="AB1543"/>
  <c r="AA1543"/>
  <c r="AA1542" s="1"/>
  <c r="AD1542"/>
  <c r="AC1542"/>
  <c r="AB1542"/>
  <c r="AD1540"/>
  <c r="AC1540"/>
  <c r="AB1540"/>
  <c r="AA1540"/>
  <c r="AD1538"/>
  <c r="AC1538"/>
  <c r="AB1538"/>
  <c r="AA1538"/>
  <c r="AD1536"/>
  <c r="AD1535" s="1"/>
  <c r="AC1536"/>
  <c r="AC1535" s="1"/>
  <c r="AB1536"/>
  <c r="AB1535" s="1"/>
  <c r="AA1536"/>
  <c r="AA1535" s="1"/>
  <c r="AD1533"/>
  <c r="AC1533"/>
  <c r="AB1533"/>
  <c r="AA1533"/>
  <c r="AA1532" s="1"/>
  <c r="AD1532"/>
  <c r="AC1532"/>
  <c r="AB1532"/>
  <c r="AD1530"/>
  <c r="AC1530"/>
  <c r="AB1530"/>
  <c r="AA1530"/>
  <c r="AD1528"/>
  <c r="AD1527" s="1"/>
  <c r="AC1528"/>
  <c r="AC1527" s="1"/>
  <c r="AB1528"/>
  <c r="AB1527" s="1"/>
  <c r="AA1528"/>
  <c r="AA1527" s="1"/>
  <c r="AD1525"/>
  <c r="AC1525"/>
  <c r="AB1525"/>
  <c r="AA1525"/>
  <c r="AD1523"/>
  <c r="AC1523"/>
  <c r="AB1523"/>
  <c r="AB1522" s="1"/>
  <c r="AA1523"/>
  <c r="AA1522" s="1"/>
  <c r="AD1522"/>
  <c r="AC1522"/>
  <c r="AD1520"/>
  <c r="AC1520"/>
  <c r="AC1519" s="1"/>
  <c r="AB1520"/>
  <c r="AB1519" s="1"/>
  <c r="AA1520"/>
  <c r="AA1519" s="1"/>
  <c r="AD1519"/>
  <c r="AD1516"/>
  <c r="AC1516"/>
  <c r="AB1516"/>
  <c r="AA1516"/>
  <c r="AD1514"/>
  <c r="AC1514"/>
  <c r="AB1514"/>
  <c r="AA1514"/>
  <c r="AD1512"/>
  <c r="AC1512"/>
  <c r="AC1511" s="1"/>
  <c r="AB1512"/>
  <c r="AB1511" s="1"/>
  <c r="AA1512"/>
  <c r="AA1511" s="1"/>
  <c r="AD1509"/>
  <c r="AC1509"/>
  <c r="AB1509"/>
  <c r="AA1509"/>
  <c r="AD1507"/>
  <c r="AC1507"/>
  <c r="AB1507"/>
  <c r="AA1507"/>
  <c r="AD1505"/>
  <c r="AC1505"/>
  <c r="AC1504" s="1"/>
  <c r="AB1505"/>
  <c r="AB1504" s="1"/>
  <c r="AA1505"/>
  <c r="AD1501"/>
  <c r="AC1501"/>
  <c r="AB1501"/>
  <c r="AA1501"/>
  <c r="AD1499"/>
  <c r="AC1499"/>
  <c r="AB1499"/>
  <c r="AA1499"/>
  <c r="AD1497"/>
  <c r="AC1497"/>
  <c r="AB1497"/>
  <c r="AA1497"/>
  <c r="AA1496" s="1"/>
  <c r="AA1495" s="1"/>
  <c r="AD1496"/>
  <c r="AD1495" s="1"/>
  <c r="AC1496"/>
  <c r="AC1495" s="1"/>
  <c r="AB1496"/>
  <c r="AB1495" s="1"/>
  <c r="AD1492"/>
  <c r="AD1491" s="1"/>
  <c r="AD1490" s="1"/>
  <c r="AD1489" s="1"/>
  <c r="AC1492"/>
  <c r="AC1491" s="1"/>
  <c r="AC1490" s="1"/>
  <c r="AC1489" s="1"/>
  <c r="AB1492"/>
  <c r="AB1491" s="1"/>
  <c r="AB1490" s="1"/>
  <c r="AB1489" s="1"/>
  <c r="AA1492"/>
  <c r="AA1491" s="1"/>
  <c r="AA1490" s="1"/>
  <c r="AA1489" s="1"/>
  <c r="AD1487"/>
  <c r="AC1487"/>
  <c r="AB1487"/>
  <c r="AA1487"/>
  <c r="AA1486" s="1"/>
  <c r="AA1485" s="1"/>
  <c r="AA1484" s="1"/>
  <c r="AD1486"/>
  <c r="AD1485" s="1"/>
  <c r="AD1484" s="1"/>
  <c r="AC1486"/>
  <c r="AC1485" s="1"/>
  <c r="AC1484" s="1"/>
  <c r="AB1486"/>
  <c r="AB1485" s="1"/>
  <c r="AB1484" s="1"/>
  <c r="AD1480"/>
  <c r="AC1480"/>
  <c r="AC1479" s="1"/>
  <c r="AB1480"/>
  <c r="AB1479" s="1"/>
  <c r="AA1480"/>
  <c r="AA1479" s="1"/>
  <c r="AD1479"/>
  <c r="AD1471"/>
  <c r="AC1471"/>
  <c r="AC1470" s="1"/>
  <c r="AB1471"/>
  <c r="AB1470" s="1"/>
  <c r="AA1471"/>
  <c r="AA1470" s="1"/>
  <c r="AD1470"/>
  <c r="AD1468"/>
  <c r="AC1468"/>
  <c r="AB1468"/>
  <c r="AA1468"/>
  <c r="AA1467" s="1"/>
  <c r="AD1467"/>
  <c r="AC1467"/>
  <c r="AB1467"/>
  <c r="AD1464"/>
  <c r="AD1463" s="1"/>
  <c r="AD1462" s="1"/>
  <c r="AC1464"/>
  <c r="AC1463" s="1"/>
  <c r="AC1462" s="1"/>
  <c r="AB1464"/>
  <c r="AB1463" s="1"/>
  <c r="AB1462" s="1"/>
  <c r="AA1464"/>
  <c r="AA1463" s="1"/>
  <c r="AA1462" s="1"/>
  <c r="AD1455"/>
  <c r="AC1455"/>
  <c r="AC1454" s="1"/>
  <c r="AC1453" s="1"/>
  <c r="AC1452" s="1"/>
  <c r="AC1451" s="1"/>
  <c r="AB1455"/>
  <c r="AB1454" s="1"/>
  <c r="AB1453" s="1"/>
  <c r="AB1452" s="1"/>
  <c r="AB1451" s="1"/>
  <c r="AA1455"/>
  <c r="AA1454" s="1"/>
  <c r="AA1453" s="1"/>
  <c r="AA1452" s="1"/>
  <c r="AA1451" s="1"/>
  <c r="AD1454"/>
  <c r="AD1453" s="1"/>
  <c r="AD1452" s="1"/>
  <c r="AD1451" s="1"/>
  <c r="AD1448"/>
  <c r="AC1448"/>
  <c r="AC1447" s="1"/>
  <c r="AB1448"/>
  <c r="AB1447" s="1"/>
  <c r="AA1448"/>
  <c r="AA1447" s="1"/>
  <c r="AD1447"/>
  <c r="AD1445"/>
  <c r="AD1444" s="1"/>
  <c r="AC1445"/>
  <c r="AC1444" s="1"/>
  <c r="AB1445"/>
  <c r="AB1444" s="1"/>
  <c r="AA1445"/>
  <c r="AA1444" s="1"/>
  <c r="AD1442"/>
  <c r="AD1441" s="1"/>
  <c r="AC1442"/>
  <c r="AC1441" s="1"/>
  <c r="AB1442"/>
  <c r="AA1442"/>
  <c r="AA1441" s="1"/>
  <c r="AB1441"/>
  <c r="AD1439"/>
  <c r="AC1439"/>
  <c r="AB1439"/>
  <c r="AB1438" s="1"/>
  <c r="AA1439"/>
  <c r="AA1438" s="1"/>
  <c r="AD1438"/>
  <c r="AC1438"/>
  <c r="AD1436"/>
  <c r="AD1435" s="1"/>
  <c r="AC1436"/>
  <c r="AC1435" s="1"/>
  <c r="AB1436"/>
  <c r="AB1435" s="1"/>
  <c r="AA1436"/>
  <c r="AA1435" s="1"/>
  <c r="AD1433"/>
  <c r="AC1433"/>
  <c r="AC1432" s="1"/>
  <c r="AB1433"/>
  <c r="AB1432" s="1"/>
  <c r="AA1433"/>
  <c r="AA1432" s="1"/>
  <c r="AD1432"/>
  <c r="AD1430"/>
  <c r="AC1430"/>
  <c r="AC1429" s="1"/>
  <c r="AB1430"/>
  <c r="AB1429" s="1"/>
  <c r="AA1430"/>
  <c r="AA1429" s="1"/>
  <c r="AD1429"/>
  <c r="AD1427"/>
  <c r="AD1426" s="1"/>
  <c r="AC1427"/>
  <c r="AC1426" s="1"/>
  <c r="AB1427"/>
  <c r="AB1426" s="1"/>
  <c r="AA1427"/>
  <c r="AA1426" s="1"/>
  <c r="AD1424"/>
  <c r="AC1424"/>
  <c r="AC1423" s="1"/>
  <c r="AB1424"/>
  <c r="AB1423" s="1"/>
  <c r="AA1424"/>
  <c r="AA1423" s="1"/>
  <c r="AD1423"/>
  <c r="AD1421"/>
  <c r="AD1420" s="1"/>
  <c r="AC1421"/>
  <c r="AC1420" s="1"/>
  <c r="AB1421"/>
  <c r="AB1420" s="1"/>
  <c r="AA1421"/>
  <c r="AA1420" s="1"/>
  <c r="AD1418"/>
  <c r="AC1418"/>
  <c r="AB1418"/>
  <c r="AB1417" s="1"/>
  <c r="AA1418"/>
  <c r="AA1417" s="1"/>
  <c r="AD1417"/>
  <c r="AC1417"/>
  <c r="AD1415"/>
  <c r="AD1414" s="1"/>
  <c r="AC1415"/>
  <c r="AC1414" s="1"/>
  <c r="AB1415"/>
  <c r="AB1414" s="1"/>
  <c r="AA1415"/>
  <c r="AA1414" s="1"/>
  <c r="AD1412"/>
  <c r="AD1411" s="1"/>
  <c r="AC1412"/>
  <c r="AB1412"/>
  <c r="AB1411" s="1"/>
  <c r="AA1412"/>
  <c r="AA1411" s="1"/>
  <c r="AC1411"/>
  <c r="AD1409"/>
  <c r="AD1408" s="1"/>
  <c r="AC1409"/>
  <c r="AC1408" s="1"/>
  <c r="AB1409"/>
  <c r="AB1408" s="1"/>
  <c r="AA1409"/>
  <c r="AA1408" s="1"/>
  <c r="AD1406"/>
  <c r="AC1406"/>
  <c r="AB1406"/>
  <c r="AB1405" s="1"/>
  <c r="AA1406"/>
  <c r="AA1405" s="1"/>
  <c r="AD1405"/>
  <c r="AC1405"/>
  <c r="AD1403"/>
  <c r="AD1402" s="1"/>
  <c r="AC1403"/>
  <c r="AC1402" s="1"/>
  <c r="AB1403"/>
  <c r="AB1402" s="1"/>
  <c r="AA1403"/>
  <c r="AA1402" s="1"/>
  <c r="AD1400"/>
  <c r="AC1400"/>
  <c r="AB1400"/>
  <c r="AB1399" s="1"/>
  <c r="AA1400"/>
  <c r="AA1399" s="1"/>
  <c r="AD1399"/>
  <c r="AC1399"/>
  <c r="AD1397"/>
  <c r="AD1396" s="1"/>
  <c r="AC1397"/>
  <c r="AC1396" s="1"/>
  <c r="AB1397"/>
  <c r="AB1396" s="1"/>
  <c r="AA1397"/>
  <c r="AA1396" s="1"/>
  <c r="AD1394"/>
  <c r="AD1393" s="1"/>
  <c r="AC1394"/>
  <c r="AC1393" s="1"/>
  <c r="AB1394"/>
  <c r="AB1393" s="1"/>
  <c r="AA1394"/>
  <c r="AA1393" s="1"/>
  <c r="AD1391"/>
  <c r="AD1390" s="1"/>
  <c r="AC1391"/>
  <c r="AC1390" s="1"/>
  <c r="AB1391"/>
  <c r="AB1390" s="1"/>
  <c r="AA1391"/>
  <c r="AA1390" s="1"/>
  <c r="AD1388"/>
  <c r="AD1387" s="1"/>
  <c r="AC1388"/>
  <c r="AC1387" s="1"/>
  <c r="AB1388"/>
  <c r="AB1387" s="1"/>
  <c r="AA1388"/>
  <c r="AA1387" s="1"/>
  <c r="AD1385"/>
  <c r="AD1384" s="1"/>
  <c r="AC1385"/>
  <c r="AC1384" s="1"/>
  <c r="AB1385"/>
  <c r="AB1384" s="1"/>
  <c r="AA1385"/>
  <c r="AA1384" s="1"/>
  <c r="AD1382"/>
  <c r="AD1381" s="1"/>
  <c r="AC1382"/>
  <c r="AC1381" s="1"/>
  <c r="AB1382"/>
  <c r="AB1381" s="1"/>
  <c r="AA1382"/>
  <c r="AA1381" s="1"/>
  <c r="AD1379"/>
  <c r="AD1378" s="1"/>
  <c r="AC1379"/>
  <c r="AC1378" s="1"/>
  <c r="AB1379"/>
  <c r="AB1378" s="1"/>
  <c r="AA1379"/>
  <c r="AA1378" s="1"/>
  <c r="AD1376"/>
  <c r="AD1375" s="1"/>
  <c r="AC1376"/>
  <c r="AC1375" s="1"/>
  <c r="AB1376"/>
  <c r="AB1375" s="1"/>
  <c r="AA1376"/>
  <c r="AA1375" s="1"/>
  <c r="AD1373"/>
  <c r="AD1372" s="1"/>
  <c r="AC1373"/>
  <c r="AC1372" s="1"/>
  <c r="AB1373"/>
  <c r="AB1372" s="1"/>
  <c r="AA1373"/>
  <c r="AA1372" s="1"/>
  <c r="AD1370"/>
  <c r="AC1370"/>
  <c r="AB1370"/>
  <c r="AB1369" s="1"/>
  <c r="AA1370"/>
  <c r="AA1369" s="1"/>
  <c r="AD1369"/>
  <c r="AC1369"/>
  <c r="AD1363"/>
  <c r="AC1363"/>
  <c r="AB1363"/>
  <c r="AA1363"/>
  <c r="AD1361"/>
  <c r="AC1361"/>
  <c r="AB1361"/>
  <c r="AB1360" s="1"/>
  <c r="AB1359" s="1"/>
  <c r="AB1358" s="1"/>
  <c r="AB1357" s="1"/>
  <c r="AA1361"/>
  <c r="AA1360" s="1"/>
  <c r="AA1359" s="1"/>
  <c r="AA1358" s="1"/>
  <c r="AA1357" s="1"/>
  <c r="AD1360"/>
  <c r="AD1359" s="1"/>
  <c r="AD1358" s="1"/>
  <c r="AD1357" s="1"/>
  <c r="AC1360"/>
  <c r="AC1359" s="1"/>
  <c r="AC1358" s="1"/>
  <c r="AC1357" s="1"/>
  <c r="AD1342"/>
  <c r="AC1342"/>
  <c r="AC1341" s="1"/>
  <c r="AC1340" s="1"/>
  <c r="AC1339" s="1"/>
  <c r="AC1338" s="1"/>
  <c r="AB1342"/>
  <c r="AB1341" s="1"/>
  <c r="AB1340" s="1"/>
  <c r="AB1339" s="1"/>
  <c r="AB1338" s="1"/>
  <c r="AA1342"/>
  <c r="AA1341" s="1"/>
  <c r="AA1340" s="1"/>
  <c r="AA1339" s="1"/>
  <c r="AA1338" s="1"/>
  <c r="AD1341"/>
  <c r="AD1340" s="1"/>
  <c r="AD1339" s="1"/>
  <c r="AD1338" s="1"/>
  <c r="AD1331"/>
  <c r="AC1331"/>
  <c r="AB1331"/>
  <c r="AB1330" s="1"/>
  <c r="AB1329" s="1"/>
  <c r="AB1328" s="1"/>
  <c r="AA1331"/>
  <c r="AA1330" s="1"/>
  <c r="AA1329" s="1"/>
  <c r="AA1328" s="1"/>
  <c r="AD1330"/>
  <c r="AD1329" s="1"/>
  <c r="AD1328" s="1"/>
  <c r="AC1330"/>
  <c r="AC1329" s="1"/>
  <c r="AC1328" s="1"/>
  <c r="AD1326"/>
  <c r="AD1325" s="1"/>
  <c r="AC1326"/>
  <c r="AC1325" s="1"/>
  <c r="AB1326"/>
  <c r="AB1325" s="1"/>
  <c r="AA1326"/>
  <c r="AA1325" s="1"/>
  <c r="AD1323"/>
  <c r="AC1323"/>
  <c r="AC1322" s="1"/>
  <c r="AB1323"/>
  <c r="AB1322" s="1"/>
  <c r="AA1323"/>
  <c r="AA1322" s="1"/>
  <c r="AD1322"/>
  <c r="AD1320"/>
  <c r="AD1319" s="1"/>
  <c r="AC1320"/>
  <c r="AC1319" s="1"/>
  <c r="AB1320"/>
  <c r="AB1319" s="1"/>
  <c r="AA1320"/>
  <c r="AA1319" s="1"/>
  <c r="AD1317"/>
  <c r="AC1317"/>
  <c r="AB1317"/>
  <c r="AB1316" s="1"/>
  <c r="AA1317"/>
  <c r="AA1316" s="1"/>
  <c r="AD1316"/>
  <c r="AC1316"/>
  <c r="AD1313"/>
  <c r="AD1312" s="1"/>
  <c r="AC1313"/>
  <c r="AC1312" s="1"/>
  <c r="AB1313"/>
  <c r="AB1312" s="1"/>
  <c r="AA1313"/>
  <c r="AA1312" s="1"/>
  <c r="AD1308"/>
  <c r="AD1307" s="1"/>
  <c r="AC1308"/>
  <c r="AC1307" s="1"/>
  <c r="AB1308"/>
  <c r="AB1307" s="1"/>
  <c r="AA1308"/>
  <c r="AA1307" s="1"/>
  <c r="AD1304"/>
  <c r="AD1303" s="1"/>
  <c r="AD1302" s="1"/>
  <c r="AC1304"/>
  <c r="AC1303" s="1"/>
  <c r="AC1302" s="1"/>
  <c r="AB1304"/>
  <c r="AB1303" s="1"/>
  <c r="AB1302" s="1"/>
  <c r="AA1304"/>
  <c r="AA1303" s="1"/>
  <c r="AA1302" s="1"/>
  <c r="AD1292"/>
  <c r="AC1292"/>
  <c r="AB1292"/>
  <c r="AB1291" s="1"/>
  <c r="AB1290" s="1"/>
  <c r="AB1289" s="1"/>
  <c r="AB1288" s="1"/>
  <c r="AA1292"/>
  <c r="AA1291" s="1"/>
  <c r="AA1290" s="1"/>
  <c r="AA1289" s="1"/>
  <c r="AA1288" s="1"/>
  <c r="AD1291"/>
  <c r="AD1290" s="1"/>
  <c r="AD1289" s="1"/>
  <c r="AD1288" s="1"/>
  <c r="AC1291"/>
  <c r="AC1290" s="1"/>
  <c r="AC1289" s="1"/>
  <c r="AC1288" s="1"/>
  <c r="AD1285"/>
  <c r="AC1285"/>
  <c r="AC1284" s="1"/>
  <c r="AC1283" s="1"/>
  <c r="AC1282" s="1"/>
  <c r="AC1281" s="1"/>
  <c r="AB1285"/>
  <c r="AB1284" s="1"/>
  <c r="AB1283" s="1"/>
  <c r="AB1282" s="1"/>
  <c r="AB1281" s="1"/>
  <c r="AA1285"/>
  <c r="AA1284" s="1"/>
  <c r="AA1283" s="1"/>
  <c r="AA1282" s="1"/>
  <c r="AA1281" s="1"/>
  <c r="AD1284"/>
  <c r="AD1283" s="1"/>
  <c r="AD1282" s="1"/>
  <c r="AD1281" s="1"/>
  <c r="AD1278"/>
  <c r="AC1278"/>
  <c r="AB1278"/>
  <c r="AB1277" s="1"/>
  <c r="AB1276" s="1"/>
  <c r="AB1275" s="1"/>
  <c r="AA1278"/>
  <c r="AA1277" s="1"/>
  <c r="AA1276" s="1"/>
  <c r="AA1275" s="1"/>
  <c r="AD1277"/>
  <c r="AD1276" s="1"/>
  <c r="AD1275" s="1"/>
  <c r="AC1277"/>
  <c r="AC1276" s="1"/>
  <c r="AC1275" s="1"/>
  <c r="AD1273"/>
  <c r="AD1272" s="1"/>
  <c r="AD1271" s="1"/>
  <c r="AD1270" s="1"/>
  <c r="AC1273"/>
  <c r="AC1272" s="1"/>
  <c r="AC1271" s="1"/>
  <c r="AC1270" s="1"/>
  <c r="AB1273"/>
  <c r="AB1272" s="1"/>
  <c r="AB1271" s="1"/>
  <c r="AB1270" s="1"/>
  <c r="AA1273"/>
  <c r="AA1272" s="1"/>
  <c r="AA1271" s="1"/>
  <c r="AA1270" s="1"/>
  <c r="AD1268"/>
  <c r="AC1268"/>
  <c r="AB1268"/>
  <c r="AB1267" s="1"/>
  <c r="AB1266" s="1"/>
  <c r="AA1268"/>
  <c r="AA1267" s="1"/>
  <c r="AA1266" s="1"/>
  <c r="AD1267"/>
  <c r="AD1266" s="1"/>
  <c r="AC1267"/>
  <c r="AC1266" s="1"/>
  <c r="AD1264"/>
  <c r="AC1264"/>
  <c r="AC1263" s="1"/>
  <c r="AC1262" s="1"/>
  <c r="AB1264"/>
  <c r="AB1263" s="1"/>
  <c r="AB1262" s="1"/>
  <c r="AA1264"/>
  <c r="AA1263" s="1"/>
  <c r="AA1262" s="1"/>
  <c r="AD1263"/>
  <c r="AD1262" s="1"/>
  <c r="AD1255"/>
  <c r="AD1254" s="1"/>
  <c r="AD1253" s="1"/>
  <c r="AD1252" s="1"/>
  <c r="AC1255"/>
  <c r="AC1254" s="1"/>
  <c r="AC1253" s="1"/>
  <c r="AC1252" s="1"/>
  <c r="AB1255"/>
  <c r="AB1254" s="1"/>
  <c r="AB1253" s="1"/>
  <c r="AB1252" s="1"/>
  <c r="AA1255"/>
  <c r="AA1254" s="1"/>
  <c r="AA1253" s="1"/>
  <c r="AA1252" s="1"/>
  <c r="AF1251"/>
  <c r="AF1250" s="1"/>
  <c r="AF1249" s="1"/>
  <c r="AF1248" s="1"/>
  <c r="AF1247" s="1"/>
  <c r="AE1251"/>
  <c r="AE1250" s="1"/>
  <c r="AE1249" s="1"/>
  <c r="AE1248" s="1"/>
  <c r="AE1247" s="1"/>
  <c r="AD1251"/>
  <c r="AD1250" s="1"/>
  <c r="AD1249" s="1"/>
  <c r="AD1248" s="1"/>
  <c r="AD1247" s="1"/>
  <c r="AC1251"/>
  <c r="AB1251"/>
  <c r="AB1250" s="1"/>
  <c r="AB1249" s="1"/>
  <c r="AB1248" s="1"/>
  <c r="AB1247" s="1"/>
  <c r="AA1251"/>
  <c r="AA1250" s="1"/>
  <c r="AA1249" s="1"/>
  <c r="AA1248" s="1"/>
  <c r="AA1247" s="1"/>
  <c r="AC1250"/>
  <c r="AC1249" s="1"/>
  <c r="AC1248" s="1"/>
  <c r="AC1247" s="1"/>
  <c r="AD1243"/>
  <c r="AC1243"/>
  <c r="AC1242" s="1"/>
  <c r="AC1241" s="1"/>
  <c r="AC1240" s="1"/>
  <c r="AB1243"/>
  <c r="AB1242" s="1"/>
  <c r="AB1241" s="1"/>
  <c r="AB1240" s="1"/>
  <c r="AA1243"/>
  <c r="AA1242" s="1"/>
  <c r="AA1241" s="1"/>
  <c r="AA1240" s="1"/>
  <c r="AD1242"/>
  <c r="AD1241" s="1"/>
  <c r="AD1240" s="1"/>
  <c r="AD1233"/>
  <c r="AD1232" s="1"/>
  <c r="AC1233"/>
  <c r="AC1232" s="1"/>
  <c r="AB1233"/>
  <c r="AB1232" s="1"/>
  <c r="AA1233"/>
  <c r="AA1232" s="1"/>
  <c r="AD1230"/>
  <c r="AC1230"/>
  <c r="AB1230"/>
  <c r="AA1230"/>
  <c r="AD1228"/>
  <c r="AC1228"/>
  <c r="AC1227" s="1"/>
  <c r="AB1228"/>
  <c r="AB1227" s="1"/>
  <c r="AA1228"/>
  <c r="AA1227" s="1"/>
  <c r="AF1225"/>
  <c r="AF1224" s="1"/>
  <c r="AF1223" s="1"/>
  <c r="AE1225"/>
  <c r="AE1224" s="1"/>
  <c r="AE1223" s="1"/>
  <c r="AD1225"/>
  <c r="AD1224" s="1"/>
  <c r="AD1223" s="1"/>
  <c r="AC1225"/>
  <c r="AC1224" s="1"/>
  <c r="AC1223" s="1"/>
  <c r="AB1225"/>
  <c r="AB1224" s="1"/>
  <c r="AB1223" s="1"/>
  <c r="AA1225"/>
  <c r="AA1224" s="1"/>
  <c r="AA1223" s="1"/>
  <c r="AA1222" s="1"/>
  <c r="AD1209"/>
  <c r="AC1209"/>
  <c r="AB1209"/>
  <c r="AA1209"/>
  <c r="AD1207"/>
  <c r="AC1207"/>
  <c r="AC1206" s="1"/>
  <c r="AC1205" s="1"/>
  <c r="AC1204" s="1"/>
  <c r="AB1207"/>
  <c r="AB1206" s="1"/>
  <c r="AB1205" s="1"/>
  <c r="AB1204" s="1"/>
  <c r="AA1207"/>
  <c r="AA1206" s="1"/>
  <c r="AA1205" s="1"/>
  <c r="AA1204" s="1"/>
  <c r="AD1202"/>
  <c r="AC1202"/>
  <c r="AB1202"/>
  <c r="AB1201" s="1"/>
  <c r="AB1200" s="1"/>
  <c r="AB1199" s="1"/>
  <c r="AA1202"/>
  <c r="AA1201" s="1"/>
  <c r="AA1200" s="1"/>
  <c r="AA1199" s="1"/>
  <c r="AD1201"/>
  <c r="AD1200" s="1"/>
  <c r="AD1199" s="1"/>
  <c r="AC1201"/>
  <c r="AC1200" s="1"/>
  <c r="AC1199" s="1"/>
  <c r="AD1197"/>
  <c r="AD1196" s="1"/>
  <c r="AD1195" s="1"/>
  <c r="AD1194" s="1"/>
  <c r="AC1197"/>
  <c r="AC1196" s="1"/>
  <c r="AC1195" s="1"/>
  <c r="AC1194" s="1"/>
  <c r="AB1197"/>
  <c r="AB1196" s="1"/>
  <c r="AB1195" s="1"/>
  <c r="AB1194" s="1"/>
  <c r="AA1197"/>
  <c r="AA1196" s="1"/>
  <c r="AA1195" s="1"/>
  <c r="AA1194" s="1"/>
  <c r="AD1192"/>
  <c r="AC1192"/>
  <c r="AB1192"/>
  <c r="AB1191" s="1"/>
  <c r="AB1190" s="1"/>
  <c r="AB1189" s="1"/>
  <c r="AA1192"/>
  <c r="AA1191" s="1"/>
  <c r="AA1190" s="1"/>
  <c r="AA1189" s="1"/>
  <c r="AD1191"/>
  <c r="AD1190" s="1"/>
  <c r="AD1189" s="1"/>
  <c r="AC1191"/>
  <c r="AC1190" s="1"/>
  <c r="AC1189" s="1"/>
  <c r="AD1185"/>
  <c r="AC1185"/>
  <c r="AB1185"/>
  <c r="AB1184" s="1"/>
  <c r="AB1183" s="1"/>
  <c r="AB1182" s="1"/>
  <c r="AA1185"/>
  <c r="AA1184" s="1"/>
  <c r="AA1183" s="1"/>
  <c r="AA1182" s="1"/>
  <c r="AD1184"/>
  <c r="AD1183" s="1"/>
  <c r="AD1182" s="1"/>
  <c r="AC1184"/>
  <c r="AC1183" s="1"/>
  <c r="AC1182" s="1"/>
  <c r="AD1180"/>
  <c r="AD1179" s="1"/>
  <c r="AD1178" s="1"/>
  <c r="AD1177" s="1"/>
  <c r="AC1180"/>
  <c r="AC1179" s="1"/>
  <c r="AC1178" s="1"/>
  <c r="AC1177" s="1"/>
  <c r="AB1180"/>
  <c r="AB1179" s="1"/>
  <c r="AB1178" s="1"/>
  <c r="AB1177" s="1"/>
  <c r="AA1180"/>
  <c r="AA1179" s="1"/>
  <c r="AA1178" s="1"/>
  <c r="AA1177" s="1"/>
  <c r="AD1175"/>
  <c r="AC1175"/>
  <c r="AB1175"/>
  <c r="AB1174" s="1"/>
  <c r="AB1173" s="1"/>
  <c r="AB1172" s="1"/>
  <c r="AA1175"/>
  <c r="AA1174" s="1"/>
  <c r="AA1173" s="1"/>
  <c r="AA1172" s="1"/>
  <c r="AD1174"/>
  <c r="AD1173" s="1"/>
  <c r="AD1172" s="1"/>
  <c r="AC1174"/>
  <c r="AC1173" s="1"/>
  <c r="AC1172" s="1"/>
  <c r="AD1170"/>
  <c r="AD1169" s="1"/>
  <c r="AD1168" s="1"/>
  <c r="AD1167" s="1"/>
  <c r="AC1170"/>
  <c r="AC1169" s="1"/>
  <c r="AC1168" s="1"/>
  <c r="AC1167" s="1"/>
  <c r="AB1170"/>
  <c r="AB1169" s="1"/>
  <c r="AB1168" s="1"/>
  <c r="AB1167" s="1"/>
  <c r="AA1170"/>
  <c r="AA1169" s="1"/>
  <c r="AA1168" s="1"/>
  <c r="AA1167" s="1"/>
  <c r="AD1163"/>
  <c r="AC1163"/>
  <c r="AC1162" s="1"/>
  <c r="AC1161" s="1"/>
  <c r="AC1160" s="1"/>
  <c r="AB1163"/>
  <c r="AB1162" s="1"/>
  <c r="AB1161" s="1"/>
  <c r="AB1160" s="1"/>
  <c r="AA1163"/>
  <c r="AA1162" s="1"/>
  <c r="AA1161" s="1"/>
  <c r="AA1160" s="1"/>
  <c r="AD1162"/>
  <c r="AD1161" s="1"/>
  <c r="AD1160" s="1"/>
  <c r="AD1158"/>
  <c r="AD1157" s="1"/>
  <c r="AD1156" s="1"/>
  <c r="AD1155" s="1"/>
  <c r="AC1158"/>
  <c r="AC1157" s="1"/>
  <c r="AC1156" s="1"/>
  <c r="AC1155" s="1"/>
  <c r="AB1158"/>
  <c r="AB1157" s="1"/>
  <c r="AB1156" s="1"/>
  <c r="AB1155" s="1"/>
  <c r="AA1158"/>
  <c r="AA1157" s="1"/>
  <c r="AA1156" s="1"/>
  <c r="AA1155" s="1"/>
  <c r="AD1153"/>
  <c r="AC1153"/>
  <c r="AC1152" s="1"/>
  <c r="AC1151" s="1"/>
  <c r="AC1150" s="1"/>
  <c r="AB1153"/>
  <c r="AB1152" s="1"/>
  <c r="AB1151" s="1"/>
  <c r="AB1150" s="1"/>
  <c r="AA1153"/>
  <c r="AA1152" s="1"/>
  <c r="AA1151" s="1"/>
  <c r="AA1150" s="1"/>
  <c r="AD1152"/>
  <c r="AD1151" s="1"/>
  <c r="AD1150" s="1"/>
  <c r="AD1148"/>
  <c r="AD1147" s="1"/>
  <c r="AD1146" s="1"/>
  <c r="AD1145" s="1"/>
  <c r="AC1148"/>
  <c r="AC1147" s="1"/>
  <c r="AC1146" s="1"/>
  <c r="AC1145" s="1"/>
  <c r="AB1148"/>
  <c r="AB1147" s="1"/>
  <c r="AB1146" s="1"/>
  <c r="AB1145" s="1"/>
  <c r="AA1148"/>
  <c r="AA1147" s="1"/>
  <c r="AA1146" s="1"/>
  <c r="AA1145" s="1"/>
  <c r="AD1131"/>
  <c r="AD1130" s="1"/>
  <c r="AC1131"/>
  <c r="AC1130" s="1"/>
  <c r="AB1131"/>
  <c r="AB1130" s="1"/>
  <c r="AA1131"/>
  <c r="AA1130" s="1"/>
  <c r="AD1128"/>
  <c r="AC1128"/>
  <c r="AB1128"/>
  <c r="AB1127" s="1"/>
  <c r="AA1128"/>
  <c r="AA1127" s="1"/>
  <c r="AD1127"/>
  <c r="AC1127"/>
  <c r="AD1125"/>
  <c r="AD1124" s="1"/>
  <c r="AC1125"/>
  <c r="AC1124" s="1"/>
  <c r="AB1125"/>
  <c r="AB1124" s="1"/>
  <c r="AA1125"/>
  <c r="AA1124" s="1"/>
  <c r="AD1122"/>
  <c r="AC1122"/>
  <c r="AB1122"/>
  <c r="AB1121" s="1"/>
  <c r="AA1122"/>
  <c r="AA1121" s="1"/>
  <c r="AD1121"/>
  <c r="AC1121"/>
  <c r="AD1119"/>
  <c r="AD1118" s="1"/>
  <c r="AD1117" s="1"/>
  <c r="AC1119"/>
  <c r="AC1118" s="1"/>
  <c r="AC1117" s="1"/>
  <c r="AB1119"/>
  <c r="AB1118" s="1"/>
  <c r="AB1117" s="1"/>
  <c r="AA1119"/>
  <c r="AA1118" s="1"/>
  <c r="AA1117" s="1"/>
  <c r="AD1115"/>
  <c r="AD1114" s="1"/>
  <c r="AD1113" s="1"/>
  <c r="AC1115"/>
  <c r="AC1114" s="1"/>
  <c r="AC1113" s="1"/>
  <c r="AB1115"/>
  <c r="AB1114" s="1"/>
  <c r="AB1113" s="1"/>
  <c r="AA1115"/>
  <c r="AA1114" s="1"/>
  <c r="AA1113" s="1"/>
  <c r="AD1108"/>
  <c r="AD1107" s="1"/>
  <c r="AD1106" s="1"/>
  <c r="AD1105" s="1"/>
  <c r="AD1104" s="1"/>
  <c r="AC1108"/>
  <c r="AC1107" s="1"/>
  <c r="AC1106" s="1"/>
  <c r="AC1105" s="1"/>
  <c r="AC1104" s="1"/>
  <c r="AB1108"/>
  <c r="AB1107" s="1"/>
  <c r="AB1106" s="1"/>
  <c r="AB1105" s="1"/>
  <c r="AB1104" s="1"/>
  <c r="AA1108"/>
  <c r="AA1107" s="1"/>
  <c r="AA1106" s="1"/>
  <c r="AA1105" s="1"/>
  <c r="AA1104" s="1"/>
  <c r="AD1098"/>
  <c r="AC1098"/>
  <c r="AB1098"/>
  <c r="AB1097" s="1"/>
  <c r="AB1096" s="1"/>
  <c r="AB1095" s="1"/>
  <c r="AB1094" s="1"/>
  <c r="AA1098"/>
  <c r="AA1097" s="1"/>
  <c r="AA1096" s="1"/>
  <c r="AA1095" s="1"/>
  <c r="AA1094" s="1"/>
  <c r="AD1089"/>
  <c r="AD1087" s="1"/>
  <c r="AC1089"/>
  <c r="AC1087" s="1"/>
  <c r="AB1089"/>
  <c r="AB1088" s="1"/>
  <c r="AA1089"/>
  <c r="AA1088" s="1"/>
  <c r="AD1088"/>
  <c r="AC1088"/>
  <c r="AD1080"/>
  <c r="AD1079" s="1"/>
  <c r="AD1078" s="1"/>
  <c r="AD1077" s="1"/>
  <c r="AD1076" s="1"/>
  <c r="AC1080"/>
  <c r="AC1079" s="1"/>
  <c r="AC1078" s="1"/>
  <c r="AC1077" s="1"/>
  <c r="AC1076" s="1"/>
  <c r="AB1080"/>
  <c r="AB1079" s="1"/>
  <c r="AB1078" s="1"/>
  <c r="AB1077" s="1"/>
  <c r="AB1076" s="1"/>
  <c r="AA1080"/>
  <c r="AA1079" s="1"/>
  <c r="AA1078" s="1"/>
  <c r="AA1077" s="1"/>
  <c r="AA1076" s="1"/>
  <c r="AD1068"/>
  <c r="AD1067" s="1"/>
  <c r="AC1068"/>
  <c r="AC1067" s="1"/>
  <c r="AB1068"/>
  <c r="AB1067" s="1"/>
  <c r="AA1068"/>
  <c r="AA1067" s="1"/>
  <c r="AD1063"/>
  <c r="AC1063"/>
  <c r="AB1063"/>
  <c r="AB1062" s="1"/>
  <c r="AA1063"/>
  <c r="AA1062" s="1"/>
  <c r="AD1062"/>
  <c r="AC1062"/>
  <c r="AD1060"/>
  <c r="AD1059" s="1"/>
  <c r="AC1060"/>
  <c r="AC1059" s="1"/>
  <c r="AB1060"/>
  <c r="AB1059" s="1"/>
  <c r="AA1060"/>
  <c r="AA1059" s="1"/>
  <c r="AD1056"/>
  <c r="AD1055" s="1"/>
  <c r="AD1054" s="1"/>
  <c r="AC1056"/>
  <c r="AC1055" s="1"/>
  <c r="AC1054" s="1"/>
  <c r="AB1056"/>
  <c r="AB1055" s="1"/>
  <c r="AB1054" s="1"/>
  <c r="AA1056"/>
  <c r="AA1055" s="1"/>
  <c r="AA1054" s="1"/>
  <c r="AD1040"/>
  <c r="AD1039" s="1"/>
  <c r="AD1038" s="1"/>
  <c r="AD1037" s="1"/>
  <c r="AC1040"/>
  <c r="AC1039" s="1"/>
  <c r="AC1038" s="1"/>
  <c r="AC1037" s="1"/>
  <c r="AB1040"/>
  <c r="AB1039" s="1"/>
  <c r="AB1038" s="1"/>
  <c r="AB1037" s="1"/>
  <c r="AA1040"/>
  <c r="AA1039"/>
  <c r="AA1038" s="1"/>
  <c r="AA1037" s="1"/>
  <c r="AD1024"/>
  <c r="AC1024"/>
  <c r="AB1024"/>
  <c r="AB1023" s="1"/>
  <c r="AA1024"/>
  <c r="AA1023" s="1"/>
  <c r="AD1023"/>
  <c r="AC1023"/>
  <c r="AD1021"/>
  <c r="AD1020" s="1"/>
  <c r="AC1021"/>
  <c r="AC1020" s="1"/>
  <c r="AB1021"/>
  <c r="AB1020" s="1"/>
  <c r="AA1021"/>
  <c r="AA1020" s="1"/>
  <c r="AD1018"/>
  <c r="AC1018"/>
  <c r="AB1018"/>
  <c r="AB1017" s="1"/>
  <c r="AB1016" s="1"/>
  <c r="AA1018"/>
  <c r="AA1017" s="1"/>
  <c r="AA1016" s="1"/>
  <c r="AD1017"/>
  <c r="AD1016" s="1"/>
  <c r="AC1017"/>
  <c r="AC1016" s="1"/>
  <c r="AD1014"/>
  <c r="AC1014"/>
  <c r="AB1014"/>
  <c r="AA1014"/>
  <c r="AF1012"/>
  <c r="AE1012"/>
  <c r="AD1012"/>
  <c r="AC1012"/>
  <c r="AC1011" s="1"/>
  <c r="AC1010" s="1"/>
  <c r="AB1012"/>
  <c r="AA1012"/>
  <c r="AD1008"/>
  <c r="AD1007" s="1"/>
  <c r="AD1006" s="1"/>
  <c r="AC1008"/>
  <c r="AC1007" s="1"/>
  <c r="AC1006" s="1"/>
  <c r="AB1008"/>
  <c r="AB1007" s="1"/>
  <c r="AB1006" s="1"/>
  <c r="AA1008"/>
  <c r="AA1007" s="1"/>
  <c r="AA1006" s="1"/>
  <c r="AD999"/>
  <c r="AC999"/>
  <c r="AB999"/>
  <c r="AB998" s="1"/>
  <c r="AA999"/>
  <c r="AA998" s="1"/>
  <c r="AD998"/>
  <c r="AC998"/>
  <c r="AD996"/>
  <c r="AD995" s="1"/>
  <c r="AC996"/>
  <c r="AC995" s="1"/>
  <c r="AB996"/>
  <c r="AB995" s="1"/>
  <c r="AA996"/>
  <c r="AA995" s="1"/>
  <c r="AD989"/>
  <c r="AD988" s="1"/>
  <c r="AD987" s="1"/>
  <c r="AD986" s="1"/>
  <c r="AD985" s="1"/>
  <c r="AC989"/>
  <c r="AC988" s="1"/>
  <c r="AC987" s="1"/>
  <c r="AC986" s="1"/>
  <c r="AC985" s="1"/>
  <c r="AB989"/>
  <c r="AB988" s="1"/>
  <c r="AB987" s="1"/>
  <c r="AB986" s="1"/>
  <c r="AB985" s="1"/>
  <c r="AA989"/>
  <c r="AA988" s="1"/>
  <c r="AA987" s="1"/>
  <c r="AA986" s="1"/>
  <c r="AA985" s="1"/>
  <c r="AD982"/>
  <c r="AD981" s="1"/>
  <c r="AC982"/>
  <c r="AC981" s="1"/>
  <c r="AB982"/>
  <c r="AB981" s="1"/>
  <c r="AA982"/>
  <c r="AA981" s="1"/>
  <c r="AD979"/>
  <c r="AC979"/>
  <c r="AB979"/>
  <c r="AB978" s="1"/>
  <c r="AA979"/>
  <c r="AA978" s="1"/>
  <c r="AD978"/>
  <c r="AC978"/>
  <c r="AD976"/>
  <c r="AD975" s="1"/>
  <c r="AC976"/>
  <c r="AC975" s="1"/>
  <c r="AB976"/>
  <c r="AA976"/>
  <c r="AA975" s="1"/>
  <c r="AB975"/>
  <c r="AD973"/>
  <c r="AC973"/>
  <c r="AB973"/>
  <c r="AB972" s="1"/>
  <c r="AA973"/>
  <c r="AA972" s="1"/>
  <c r="AD972"/>
  <c r="AC972"/>
  <c r="AD970"/>
  <c r="AD969" s="1"/>
  <c r="AC970"/>
  <c r="AC969" s="1"/>
  <c r="AB970"/>
  <c r="AB969" s="1"/>
  <c r="AA970"/>
  <c r="AA969" s="1"/>
  <c r="AD967"/>
  <c r="AC967"/>
  <c r="AB967"/>
  <c r="AB966" s="1"/>
  <c r="AA967"/>
  <c r="AA966" s="1"/>
  <c r="AD966"/>
  <c r="AC966"/>
  <c r="AD964"/>
  <c r="AD963" s="1"/>
  <c r="AC964"/>
  <c r="AC963" s="1"/>
  <c r="AB964"/>
  <c r="AB963" s="1"/>
  <c r="AA964"/>
  <c r="AA963" s="1"/>
  <c r="AD952"/>
  <c r="AC952"/>
  <c r="AB952"/>
  <c r="AB951" s="1"/>
  <c r="AA952"/>
  <c r="AA951" s="1"/>
  <c r="AD951"/>
  <c r="AC951"/>
  <c r="AD949"/>
  <c r="AD948" s="1"/>
  <c r="AC949"/>
  <c r="AC948" s="1"/>
  <c r="AB949"/>
  <c r="AB948" s="1"/>
  <c r="AA949"/>
  <c r="AA948" s="1"/>
  <c r="AD946"/>
  <c r="AC946"/>
  <c r="AB946"/>
  <c r="AB945" s="1"/>
  <c r="AA946"/>
  <c r="AA945" s="1"/>
  <c r="AD945"/>
  <c r="AC945"/>
  <c r="AD943"/>
  <c r="AD942" s="1"/>
  <c r="AD941" s="1"/>
  <c r="AC943"/>
  <c r="AC942" s="1"/>
  <c r="AC941" s="1"/>
  <c r="AB943"/>
  <c r="AB942" s="1"/>
  <c r="AB941" s="1"/>
  <c r="AA943"/>
  <c r="AA942" s="1"/>
  <c r="AA941" s="1"/>
  <c r="AA940" s="1"/>
  <c r="AD926"/>
  <c r="AD925" s="1"/>
  <c r="AD924" s="1"/>
  <c r="AD923" s="1"/>
  <c r="AD922" s="1"/>
  <c r="AC926"/>
  <c r="AC925" s="1"/>
  <c r="AC924" s="1"/>
  <c r="AC923" s="1"/>
  <c r="AC922" s="1"/>
  <c r="AB926"/>
  <c r="AB925" s="1"/>
  <c r="AB924" s="1"/>
  <c r="AB923" s="1"/>
  <c r="AB922" s="1"/>
  <c r="AA926"/>
  <c r="AA925" s="1"/>
  <c r="AA924" s="1"/>
  <c r="AA923" s="1"/>
  <c r="AA922" s="1"/>
  <c r="AD919"/>
  <c r="AD918" s="1"/>
  <c r="AC919"/>
  <c r="AC918" s="1"/>
  <c r="AB919"/>
  <c r="AB918" s="1"/>
  <c r="AA919"/>
  <c r="AA918" s="1"/>
  <c r="AD916"/>
  <c r="AC916"/>
  <c r="AC915" s="1"/>
  <c r="AB916"/>
  <c r="AB915" s="1"/>
  <c r="AA916"/>
  <c r="AA915" s="1"/>
  <c r="AD915"/>
  <c r="AD913"/>
  <c r="AD912" s="1"/>
  <c r="AC913"/>
  <c r="AC912" s="1"/>
  <c r="AB913"/>
  <c r="AB912" s="1"/>
  <c r="AA913"/>
  <c r="AA912" s="1"/>
  <c r="AD910"/>
  <c r="AC910"/>
  <c r="AC909" s="1"/>
  <c r="AB910"/>
  <c r="AB909" s="1"/>
  <c r="AA910"/>
  <c r="AA909" s="1"/>
  <c r="AD909"/>
  <c r="AF907"/>
  <c r="AF906" s="1"/>
  <c r="AF905" s="1"/>
  <c r="AE907"/>
  <c r="AE906" s="1"/>
  <c r="AE905" s="1"/>
  <c r="AD907"/>
  <c r="AC907"/>
  <c r="AB907"/>
  <c r="AB906" s="1"/>
  <c r="AB905" s="1"/>
  <c r="AA907"/>
  <c r="AA906" s="1"/>
  <c r="AA905" s="1"/>
  <c r="AD906"/>
  <c r="AD905" s="1"/>
  <c r="AC906"/>
  <c r="AC905" s="1"/>
  <c r="AD895"/>
  <c r="AC895"/>
  <c r="AB895"/>
  <c r="AB894" s="1"/>
  <c r="AA895"/>
  <c r="AA894" s="1"/>
  <c r="AD894"/>
  <c r="AC894"/>
  <c r="AD889"/>
  <c r="AD888" s="1"/>
  <c r="AC889"/>
  <c r="AC888" s="1"/>
  <c r="AB889"/>
  <c r="AB888" s="1"/>
  <c r="AA889"/>
  <c r="AA888" s="1"/>
  <c r="AD886"/>
  <c r="AC886"/>
  <c r="AB886"/>
  <c r="AB885" s="1"/>
  <c r="AB884" s="1"/>
  <c r="AA886"/>
  <c r="AA885" s="1"/>
  <c r="AA884" s="1"/>
  <c r="AA883" s="1"/>
  <c r="AD885"/>
  <c r="AD884" s="1"/>
  <c r="AC885"/>
  <c r="AC884" s="1"/>
  <c r="AD870"/>
  <c r="AC870"/>
  <c r="AB870"/>
  <c r="AB869" s="1"/>
  <c r="AB868" s="1"/>
  <c r="AB867" s="1"/>
  <c r="AA870"/>
  <c r="AA869" s="1"/>
  <c r="AD869"/>
  <c r="AD868" s="1"/>
  <c r="AD867" s="1"/>
  <c r="AC869"/>
  <c r="AC868" s="1"/>
  <c r="AC867" s="1"/>
  <c r="AA868"/>
  <c r="AA867" s="1"/>
  <c r="AD865"/>
  <c r="AD864" s="1"/>
  <c r="AC865"/>
  <c r="AC864" s="1"/>
  <c r="AB865"/>
  <c r="AB864" s="1"/>
  <c r="AA865"/>
  <c r="AA864" s="1"/>
  <c r="AD862"/>
  <c r="AC862"/>
  <c r="AB862"/>
  <c r="AB861" s="1"/>
  <c r="AA862"/>
  <c r="AA861" s="1"/>
  <c r="AD861"/>
  <c r="AC861"/>
  <c r="AD858"/>
  <c r="AC858"/>
  <c r="AB858"/>
  <c r="AB857" s="1"/>
  <c r="AB856" s="1"/>
  <c r="AA858"/>
  <c r="AA857" s="1"/>
  <c r="AA856" s="1"/>
  <c r="AD857"/>
  <c r="AD856" s="1"/>
  <c r="AC857"/>
  <c r="AC856" s="1"/>
  <c r="AD842"/>
  <c r="AD841" s="1"/>
  <c r="AD840" s="1"/>
  <c r="AC842"/>
  <c r="AC841" s="1"/>
  <c r="AC840" s="1"/>
  <c r="AB842"/>
  <c r="AB841" s="1"/>
  <c r="AB840" s="1"/>
  <c r="AA842"/>
  <c r="AA841" s="1"/>
  <c r="AA840" s="1"/>
  <c r="AD838"/>
  <c r="AD837" s="1"/>
  <c r="AC838"/>
  <c r="AC837" s="1"/>
  <c r="AB838"/>
  <c r="AB837" s="1"/>
  <c r="AA838"/>
  <c r="AA837" s="1"/>
  <c r="AD835"/>
  <c r="AC835"/>
  <c r="AB835"/>
  <c r="AB834" s="1"/>
  <c r="AA835"/>
  <c r="AA834" s="1"/>
  <c r="AD834"/>
  <c r="AD833" s="1"/>
  <c r="AC834"/>
  <c r="AC833" s="1"/>
  <c r="AD828"/>
  <c r="AC828"/>
  <c r="AB828"/>
  <c r="AB827" s="1"/>
  <c r="AA828"/>
  <c r="AA827" s="1"/>
  <c r="AD827"/>
  <c r="AC827"/>
  <c r="AD825"/>
  <c r="AD824" s="1"/>
  <c r="AC825"/>
  <c r="AC824" s="1"/>
  <c r="AB825"/>
  <c r="AB824" s="1"/>
  <c r="AA825"/>
  <c r="AA824" s="1"/>
  <c r="AD822"/>
  <c r="AC822"/>
  <c r="AB822"/>
  <c r="AB821" s="1"/>
  <c r="AA822"/>
  <c r="AA821" s="1"/>
  <c r="AD821"/>
  <c r="AC821"/>
  <c r="AD819"/>
  <c r="AD818" s="1"/>
  <c r="AC819"/>
  <c r="AC818" s="1"/>
  <c r="AB819"/>
  <c r="AB818" s="1"/>
  <c r="AA819"/>
  <c r="AA818" s="1"/>
  <c r="AD816"/>
  <c r="AC816"/>
  <c r="AB816"/>
  <c r="AA816"/>
  <c r="AD812"/>
  <c r="AC812"/>
  <c r="AB812"/>
  <c r="AA812"/>
  <c r="AD810"/>
  <c r="AC810"/>
  <c r="AC809" s="1"/>
  <c r="AC808" s="1"/>
  <c r="AB810"/>
  <c r="AB809" s="1"/>
  <c r="AB808" s="1"/>
  <c r="AA810"/>
  <c r="AA809" s="1"/>
  <c r="AA808" s="1"/>
  <c r="AD809"/>
  <c r="AD808" s="1"/>
  <c r="AD806"/>
  <c r="AD805" s="1"/>
  <c r="AD804" s="1"/>
  <c r="AC806"/>
  <c r="AC805" s="1"/>
  <c r="AC804" s="1"/>
  <c r="AB806"/>
  <c r="AB805" s="1"/>
  <c r="AB804" s="1"/>
  <c r="AD802"/>
  <c r="AD801" s="1"/>
  <c r="AD800" s="1"/>
  <c r="AC802"/>
  <c r="AC801" s="1"/>
  <c r="AC800" s="1"/>
  <c r="AB802"/>
  <c r="AB801" s="1"/>
  <c r="AB800" s="1"/>
  <c r="AA802"/>
  <c r="AA801" s="1"/>
  <c r="AA800" s="1"/>
  <c r="AD789"/>
  <c r="AC789"/>
  <c r="AC788" s="1"/>
  <c r="AC787" s="1"/>
  <c r="AB789"/>
  <c r="AB788" s="1"/>
  <c r="AB787" s="1"/>
  <c r="AA789"/>
  <c r="AA788" s="1"/>
  <c r="AA787" s="1"/>
  <c r="AD788"/>
  <c r="AD787" s="1"/>
  <c r="AD785"/>
  <c r="AC785"/>
  <c r="AC784" s="1"/>
  <c r="AC783" s="1"/>
  <c r="AB785"/>
  <c r="AB784" s="1"/>
  <c r="AB783" s="1"/>
  <c r="AA785"/>
  <c r="AA784" s="1"/>
  <c r="AA783" s="1"/>
  <c r="AD784"/>
  <c r="AD783" s="1"/>
  <c r="AD782" s="1"/>
  <c r="AD781" s="1"/>
  <c r="AD762"/>
  <c r="AD761" s="1"/>
  <c r="AD760" s="1"/>
  <c r="AC762"/>
  <c r="AC761" s="1"/>
  <c r="AC760" s="1"/>
  <c r="AB762"/>
  <c r="AB761" s="1"/>
  <c r="AB760" s="1"/>
  <c r="AA762"/>
  <c r="AA761" s="1"/>
  <c r="AA760" s="1"/>
  <c r="AD758"/>
  <c r="AD757" s="1"/>
  <c r="AC758"/>
  <c r="AC757" s="1"/>
  <c r="AB758"/>
  <c r="AB757" s="1"/>
  <c r="AA758"/>
  <c r="AA757" s="1"/>
  <c r="AD755"/>
  <c r="AC755"/>
  <c r="AB755"/>
  <c r="AB754" s="1"/>
  <c r="AA755"/>
  <c r="AA754" s="1"/>
  <c r="AD754"/>
  <c r="AD753" s="1"/>
  <c r="AC754"/>
  <c r="AD751"/>
  <c r="AC751"/>
  <c r="AB751"/>
  <c r="AB750" s="1"/>
  <c r="AB749" s="1"/>
  <c r="AA751"/>
  <c r="AA750" s="1"/>
  <c r="AA749" s="1"/>
  <c r="AD750"/>
  <c r="AD749" s="1"/>
  <c r="AC750"/>
  <c r="AC749" s="1"/>
  <c r="AD747"/>
  <c r="AC747"/>
  <c r="AB747"/>
  <c r="AB746" s="1"/>
  <c r="AB745" s="1"/>
  <c r="AA747"/>
  <c r="AA746" s="1"/>
  <c r="AA745" s="1"/>
  <c r="AD746"/>
  <c r="AD745" s="1"/>
  <c r="AC746"/>
  <c r="AC745" s="1"/>
  <c r="AD734"/>
  <c r="AC734"/>
  <c r="AB734"/>
  <c r="AB733" s="1"/>
  <c r="AB732" s="1"/>
  <c r="AA734"/>
  <c r="AA733" s="1"/>
  <c r="AA732" s="1"/>
  <c r="AD733"/>
  <c r="AD732" s="1"/>
  <c r="AC733"/>
  <c r="AC732" s="1"/>
  <c r="AD729"/>
  <c r="AD728" s="1"/>
  <c r="AC729"/>
  <c r="AC728" s="1"/>
  <c r="AB729"/>
  <c r="AB728" s="1"/>
  <c r="AA729"/>
  <c r="AA728" s="1"/>
  <c r="AD726"/>
  <c r="AC726"/>
  <c r="AC725" s="1"/>
  <c r="AB726"/>
  <c r="AB725" s="1"/>
  <c r="AA726"/>
  <c r="AA725" s="1"/>
  <c r="AD725"/>
  <c r="AD723"/>
  <c r="AD722" s="1"/>
  <c r="AC723"/>
  <c r="AC722" s="1"/>
  <c r="AB723"/>
  <c r="AB722" s="1"/>
  <c r="AA723"/>
  <c r="AA722" s="1"/>
  <c r="AD719"/>
  <c r="AD718" s="1"/>
  <c r="AC719"/>
  <c r="AC718" s="1"/>
  <c r="AB719"/>
  <c r="AB718" s="1"/>
  <c r="AA719"/>
  <c r="AA718" s="1"/>
  <c r="AD716"/>
  <c r="AC716"/>
  <c r="AB716"/>
  <c r="AB715" s="1"/>
  <c r="AA716"/>
  <c r="AA715" s="1"/>
  <c r="AD715"/>
  <c r="AC715"/>
  <c r="AD712"/>
  <c r="AC712"/>
  <c r="AC711" s="1"/>
  <c r="AC710" s="1"/>
  <c r="AB712"/>
  <c r="AB711" s="1"/>
  <c r="AB710" s="1"/>
  <c r="AA712"/>
  <c r="AA711" s="1"/>
  <c r="AA710" s="1"/>
  <c r="AD711"/>
  <c r="AD710" s="1"/>
  <c r="AD708"/>
  <c r="AD707" s="1"/>
  <c r="AD706" s="1"/>
  <c r="AC708"/>
  <c r="AC707" s="1"/>
  <c r="AC706" s="1"/>
  <c r="AB708"/>
  <c r="AB707" s="1"/>
  <c r="AB706" s="1"/>
  <c r="AA708"/>
  <c r="AA707" s="1"/>
  <c r="AA706" s="1"/>
  <c r="AD704"/>
  <c r="AC704"/>
  <c r="AB704"/>
  <c r="AB703" s="1"/>
  <c r="AB702" s="1"/>
  <c r="AA704"/>
  <c r="AA703" s="1"/>
  <c r="AA702" s="1"/>
  <c r="AD703"/>
  <c r="AD702" s="1"/>
  <c r="AC703"/>
  <c r="AC702" s="1"/>
  <c r="AD697"/>
  <c r="AC697"/>
  <c r="AB697"/>
  <c r="AB696" s="1"/>
  <c r="AB695" s="1"/>
  <c r="AB694" s="1"/>
  <c r="AA697"/>
  <c r="AA696" s="1"/>
  <c r="AA695" s="1"/>
  <c r="AA694" s="1"/>
  <c r="AD696"/>
  <c r="AD695" s="1"/>
  <c r="AD694" s="1"/>
  <c r="AC696"/>
  <c r="AC695" s="1"/>
  <c r="AC694" s="1"/>
  <c r="AD687"/>
  <c r="AC687"/>
  <c r="AC686" s="1"/>
  <c r="AB687"/>
  <c r="AB686" s="1"/>
  <c r="AA687"/>
  <c r="AA686" s="1"/>
  <c r="AD686"/>
  <c r="AD683"/>
  <c r="AC683"/>
  <c r="AB683"/>
  <c r="AB682" s="1"/>
  <c r="AA683"/>
  <c r="AA682" s="1"/>
  <c r="AD682"/>
  <c r="AC682"/>
  <c r="AD679"/>
  <c r="AC679"/>
  <c r="AB679"/>
  <c r="AB678" s="1"/>
  <c r="AB677" s="1"/>
  <c r="AA679"/>
  <c r="AA678" s="1"/>
  <c r="AA677" s="1"/>
  <c r="AD678"/>
  <c r="AD677" s="1"/>
  <c r="AC678"/>
  <c r="AC677" s="1"/>
  <c r="AD674"/>
  <c r="AD673" s="1"/>
  <c r="AD672" s="1"/>
  <c r="AC674"/>
  <c r="AC673" s="1"/>
  <c r="AC672" s="1"/>
  <c r="AB674"/>
  <c r="AB673" s="1"/>
  <c r="AB672" s="1"/>
  <c r="AA674"/>
  <c r="AA673" s="1"/>
  <c r="AA672" s="1"/>
  <c r="AD669"/>
  <c r="AC669"/>
  <c r="AB669"/>
  <c r="AB668" s="1"/>
  <c r="AB667" s="1"/>
  <c r="AA669"/>
  <c r="AA668" s="1"/>
  <c r="AA667" s="1"/>
  <c r="AD668"/>
  <c r="AD667" s="1"/>
  <c r="AC668"/>
  <c r="AC667" s="1"/>
  <c r="AD660"/>
  <c r="AD659" s="1"/>
  <c r="AD658" s="1"/>
  <c r="AD657" s="1"/>
  <c r="AD656" s="1"/>
  <c r="AC660"/>
  <c r="AC659" s="1"/>
  <c r="AC658" s="1"/>
  <c r="AC657" s="1"/>
  <c r="AC656" s="1"/>
  <c r="AB660"/>
  <c r="AB659" s="1"/>
  <c r="AB658" s="1"/>
  <c r="AB657" s="1"/>
  <c r="AB656" s="1"/>
  <c r="AA660"/>
  <c r="AA659" s="1"/>
  <c r="AA658" s="1"/>
  <c r="AA657" s="1"/>
  <c r="AA656" s="1"/>
  <c r="AD653"/>
  <c r="AD652" s="1"/>
  <c r="AD651" s="1"/>
  <c r="AD650" s="1"/>
  <c r="AC653"/>
  <c r="AC652" s="1"/>
  <c r="AC651" s="1"/>
  <c r="AC650" s="1"/>
  <c r="AB653"/>
  <c r="AB652" s="1"/>
  <c r="AB651" s="1"/>
  <c r="AB650" s="1"/>
  <c r="AA653"/>
  <c r="AA652" s="1"/>
  <c r="AA651" s="1"/>
  <c r="AA650" s="1"/>
  <c r="AD647"/>
  <c r="AD646" s="1"/>
  <c r="AC647"/>
  <c r="AC646" s="1"/>
  <c r="AB647"/>
  <c r="AB646" s="1"/>
  <c r="AA647"/>
  <c r="AA646" s="1"/>
  <c r="AF644"/>
  <c r="AF643" s="1"/>
  <c r="AE644"/>
  <c r="AE643" s="1"/>
  <c r="AD644"/>
  <c r="AD643" s="1"/>
  <c r="AC644"/>
  <c r="AC643" s="1"/>
  <c r="AB644"/>
  <c r="AB643" s="1"/>
  <c r="AA644"/>
  <c r="AA643" s="1"/>
  <c r="AF641"/>
  <c r="AF640" s="1"/>
  <c r="AE641"/>
  <c r="AE640" s="1"/>
  <c r="AD641"/>
  <c r="AD640" s="1"/>
  <c r="AC641"/>
  <c r="AC640" s="1"/>
  <c r="AB641"/>
  <c r="AB640" s="1"/>
  <c r="AA641"/>
  <c r="AA640" s="1"/>
  <c r="AD630"/>
  <c r="AD629" s="1"/>
  <c r="AC630"/>
  <c r="AC629" s="1"/>
  <c r="AB630"/>
  <c r="AB629" s="1"/>
  <c r="AA630"/>
  <c r="AA629" s="1"/>
  <c r="AD626"/>
  <c r="AC626"/>
  <c r="AB626"/>
  <c r="AB625" s="1"/>
  <c r="AA626"/>
  <c r="AA625" s="1"/>
  <c r="AD625"/>
  <c r="AC625"/>
  <c r="AD622"/>
  <c r="AC622"/>
  <c r="AC621" s="1"/>
  <c r="AC620" s="1"/>
  <c r="AB622"/>
  <c r="AB621" s="1"/>
  <c r="AB620" s="1"/>
  <c r="AA622"/>
  <c r="AA621" s="1"/>
  <c r="AA620" s="1"/>
  <c r="AD621"/>
  <c r="AD620" s="1"/>
  <c r="AD614"/>
  <c r="AC614"/>
  <c r="AB614"/>
  <c r="AB613" s="1"/>
  <c r="AA614"/>
  <c r="AA613" s="1"/>
  <c r="AD613"/>
  <c r="AC613"/>
  <c r="AD606"/>
  <c r="AC606"/>
  <c r="AB606"/>
  <c r="AB605" s="1"/>
  <c r="AA606"/>
  <c r="AA605" s="1"/>
  <c r="AD605"/>
  <c r="AC605"/>
  <c r="AD602"/>
  <c r="AC602"/>
  <c r="AB602"/>
  <c r="AB601" s="1"/>
  <c r="AA602"/>
  <c r="AA601" s="1"/>
  <c r="AD601"/>
  <c r="AC601"/>
  <c r="AD599"/>
  <c r="AD598" s="1"/>
  <c r="AC599"/>
  <c r="AC598" s="1"/>
  <c r="AB599"/>
  <c r="AB598" s="1"/>
  <c r="AA599"/>
  <c r="AA598" s="1"/>
  <c r="AD595"/>
  <c r="AD594" s="1"/>
  <c r="AC595"/>
  <c r="AC594" s="1"/>
  <c r="AB595"/>
  <c r="AB594" s="1"/>
  <c r="AA595"/>
  <c r="AA594" s="1"/>
  <c r="AD592"/>
  <c r="AC592"/>
  <c r="AB592"/>
  <c r="AB591" s="1"/>
  <c r="AA592"/>
  <c r="AA591" s="1"/>
  <c r="AD591"/>
  <c r="AC591"/>
  <c r="AD587"/>
  <c r="AD586" s="1"/>
  <c r="AC587"/>
  <c r="AC586" s="1"/>
  <c r="AB587"/>
  <c r="AB586" s="1"/>
  <c r="AA587"/>
  <c r="AA586" s="1"/>
  <c r="AD583"/>
  <c r="AD582" s="1"/>
  <c r="AC583"/>
  <c r="AC582" s="1"/>
  <c r="AB583"/>
  <c r="AB582" s="1"/>
  <c r="AA583"/>
  <c r="AA582" s="1"/>
  <c r="AD580"/>
  <c r="AC580"/>
  <c r="AC579" s="1"/>
  <c r="AB580"/>
  <c r="AB579" s="1"/>
  <c r="AA580"/>
  <c r="AA579" s="1"/>
  <c r="AD579"/>
  <c r="AD576"/>
  <c r="AC576"/>
  <c r="AC575" s="1"/>
  <c r="AB576"/>
  <c r="AB575" s="1"/>
  <c r="AA576"/>
  <c r="AA575" s="1"/>
  <c r="AD575"/>
  <c r="AD573"/>
  <c r="AD572" s="1"/>
  <c r="AC573"/>
  <c r="AC572" s="1"/>
  <c r="AB573"/>
  <c r="AB572" s="1"/>
  <c r="AA573"/>
  <c r="AA572" s="1"/>
  <c r="AD561"/>
  <c r="AD560" s="1"/>
  <c r="AC561"/>
  <c r="AC560" s="1"/>
  <c r="AB561"/>
  <c r="AB560" s="1"/>
  <c r="AA561"/>
  <c r="AA560" s="1"/>
  <c r="AD558"/>
  <c r="AD557" s="1"/>
  <c r="AD556" s="1"/>
  <c r="AC558"/>
  <c r="AB558"/>
  <c r="AB557" s="1"/>
  <c r="AB556" s="1"/>
  <c r="AA558"/>
  <c r="AA557" s="1"/>
  <c r="AA556" s="1"/>
  <c r="AC557"/>
  <c r="AC556" s="1"/>
  <c r="AF554"/>
  <c r="AF553" s="1"/>
  <c r="AF552" s="1"/>
  <c r="AE554"/>
  <c r="AE553" s="1"/>
  <c r="AE552" s="1"/>
  <c r="AD554"/>
  <c r="AD553" s="1"/>
  <c r="AD552" s="1"/>
  <c r="AC554"/>
  <c r="AC553" s="1"/>
  <c r="AC552" s="1"/>
  <c r="AC551" s="1"/>
  <c r="AC550" s="1"/>
  <c r="AB554"/>
  <c r="AB553" s="1"/>
  <c r="AB552" s="1"/>
  <c r="AA554"/>
  <c r="AA553" s="1"/>
  <c r="AA552" s="1"/>
  <c r="AD547"/>
  <c r="AD546" s="1"/>
  <c r="AD545" s="1"/>
  <c r="AD544" s="1"/>
  <c r="AC547"/>
  <c r="AC546" s="1"/>
  <c r="AC545" s="1"/>
  <c r="AC544" s="1"/>
  <c r="AB547"/>
  <c r="AB546" s="1"/>
  <c r="AB545" s="1"/>
  <c r="AB544" s="1"/>
  <c r="AA547"/>
  <c r="AA546" s="1"/>
  <c r="AA545" s="1"/>
  <c r="AA544" s="1"/>
  <c r="AD537"/>
  <c r="AD536" s="1"/>
  <c r="AC537"/>
  <c r="AC536" s="1"/>
  <c r="AB537"/>
  <c r="AB536" s="1"/>
  <c r="AA537"/>
  <c r="AA536" s="1"/>
  <c r="AD534"/>
  <c r="AD533" s="1"/>
  <c r="AD532" s="1"/>
  <c r="AC534"/>
  <c r="AC533" s="1"/>
  <c r="AC532" s="1"/>
  <c r="AB534"/>
  <c r="AB533" s="1"/>
  <c r="AB532" s="1"/>
  <c r="AA534"/>
  <c r="AA533" s="1"/>
  <c r="AA532" s="1"/>
  <c r="AD530"/>
  <c r="AD529" s="1"/>
  <c r="AD528" s="1"/>
  <c r="AC530"/>
  <c r="AC529" s="1"/>
  <c r="AC528" s="1"/>
  <c r="AB530"/>
  <c r="AB529" s="1"/>
  <c r="AB528" s="1"/>
  <c r="AA530"/>
  <c r="AA529" s="1"/>
  <c r="AA528" s="1"/>
  <c r="AD526"/>
  <c r="AD525" s="1"/>
  <c r="AD524" s="1"/>
  <c r="AC526"/>
  <c r="AC525" s="1"/>
  <c r="AC524" s="1"/>
  <c r="AB526"/>
  <c r="AB525" s="1"/>
  <c r="AB524" s="1"/>
  <c r="AA526"/>
  <c r="AA525" s="1"/>
  <c r="AA524" s="1"/>
  <c r="AD494"/>
  <c r="AC494"/>
  <c r="AB494"/>
  <c r="AA494"/>
  <c r="AD492"/>
  <c r="AC492"/>
  <c r="AC491" s="1"/>
  <c r="AC490" s="1"/>
  <c r="AB492"/>
  <c r="AB491" s="1"/>
  <c r="AB490" s="1"/>
  <c r="AA492"/>
  <c r="AA491" s="1"/>
  <c r="AA490" s="1"/>
  <c r="AD491"/>
  <c r="AD490" s="1"/>
  <c r="AD488"/>
  <c r="AC488"/>
  <c r="AB488"/>
  <c r="AB487" s="1"/>
  <c r="AB486" s="1"/>
  <c r="AA488"/>
  <c r="AA487" s="1"/>
  <c r="AA486" s="1"/>
  <c r="AD487"/>
  <c r="AD486" s="1"/>
  <c r="AC487"/>
  <c r="AC486" s="1"/>
  <c r="AD481"/>
  <c r="AC481"/>
  <c r="AB481"/>
  <c r="AA481"/>
  <c r="AD479"/>
  <c r="AC479"/>
  <c r="AB479"/>
  <c r="AB478" s="1"/>
  <c r="AB477" s="1"/>
  <c r="AB476" s="1"/>
  <c r="AA479"/>
  <c r="AA478" s="1"/>
  <c r="AA477" s="1"/>
  <c r="AA476" s="1"/>
  <c r="AD478"/>
  <c r="AD477" s="1"/>
  <c r="AD476" s="1"/>
  <c r="AC478"/>
  <c r="AC477" s="1"/>
  <c r="AC476" s="1"/>
  <c r="AD474"/>
  <c r="AD473" s="1"/>
  <c r="AD472" s="1"/>
  <c r="AD471" s="1"/>
  <c r="AC474"/>
  <c r="AC473" s="1"/>
  <c r="AC472" s="1"/>
  <c r="AC471" s="1"/>
  <c r="AB474"/>
  <c r="AB473" s="1"/>
  <c r="AB472" s="1"/>
  <c r="AB471" s="1"/>
  <c r="AA474"/>
  <c r="AA473" s="1"/>
  <c r="AA472" s="1"/>
  <c r="AA471" s="1"/>
  <c r="AD469"/>
  <c r="AC469"/>
  <c r="AB469"/>
  <c r="AB468" s="1"/>
  <c r="AB467" s="1"/>
  <c r="AB466" s="1"/>
  <c r="AA469"/>
  <c r="AA468" s="1"/>
  <c r="AA467" s="1"/>
  <c r="AA466" s="1"/>
  <c r="AD468"/>
  <c r="AD467" s="1"/>
  <c r="AD466" s="1"/>
  <c r="AC468"/>
  <c r="AC467" s="1"/>
  <c r="AC466" s="1"/>
  <c r="AD456"/>
  <c r="AD455" s="1"/>
  <c r="AD454" s="1"/>
  <c r="AD453" s="1"/>
  <c r="AC456"/>
  <c r="AC455" s="1"/>
  <c r="AC454" s="1"/>
  <c r="AC453" s="1"/>
  <c r="AB456"/>
  <c r="AB455" s="1"/>
  <c r="AB454" s="1"/>
  <c r="AB453" s="1"/>
  <c r="AA456"/>
  <c r="AA455" s="1"/>
  <c r="AA454" s="1"/>
  <c r="AA453" s="1"/>
  <c r="AD448"/>
  <c r="AC448"/>
  <c r="AB448"/>
  <c r="AB447" s="1"/>
  <c r="AB446" s="1"/>
  <c r="AB445" s="1"/>
  <c r="AB444" s="1"/>
  <c r="AB443" s="1"/>
  <c r="AA448"/>
  <c r="AA447" s="1"/>
  <c r="AA446" s="1"/>
  <c r="AA445" s="1"/>
  <c r="AA444" s="1"/>
  <c r="AA443" s="1"/>
  <c r="AD447"/>
  <c r="AD446" s="1"/>
  <c r="AD445" s="1"/>
  <c r="AD444" s="1"/>
  <c r="AD443" s="1"/>
  <c r="AC447"/>
  <c r="AC446" s="1"/>
  <c r="AC445" s="1"/>
  <c r="AC444" s="1"/>
  <c r="AC443" s="1"/>
  <c r="AD439"/>
  <c r="AC439"/>
  <c r="AB439"/>
  <c r="AA439"/>
  <c r="AD437"/>
  <c r="AC437"/>
  <c r="AB437"/>
  <c r="AA437"/>
  <c r="AD435"/>
  <c r="AC435"/>
  <c r="AB435"/>
  <c r="AB434" s="1"/>
  <c r="AB433" s="1"/>
  <c r="AA435"/>
  <c r="AA434" s="1"/>
  <c r="AA433" s="1"/>
  <c r="AD431"/>
  <c r="AD430" s="1"/>
  <c r="AC431"/>
  <c r="AC430" s="1"/>
  <c r="AC429" s="1"/>
  <c r="AB431"/>
  <c r="AB430" s="1"/>
  <c r="AB429" s="1"/>
  <c r="AA431"/>
  <c r="AA430" s="1"/>
  <c r="AA429" s="1"/>
  <c r="AA428" s="1"/>
  <c r="AD429"/>
  <c r="AD421"/>
  <c r="AC421"/>
  <c r="AB421"/>
  <c r="AA421"/>
  <c r="AD419"/>
  <c r="AC419"/>
  <c r="AC418" s="1"/>
  <c r="AB419"/>
  <c r="AB418" s="1"/>
  <c r="AA419"/>
  <c r="AA418" s="1"/>
  <c r="AD416"/>
  <c r="AC416"/>
  <c r="AB416"/>
  <c r="AA416"/>
  <c r="AD414"/>
  <c r="AC414"/>
  <c r="AB414"/>
  <c r="AB413" s="1"/>
  <c r="AA414"/>
  <c r="AA413" s="1"/>
  <c r="AB411"/>
  <c r="AB410" s="1"/>
  <c r="AA411"/>
  <c r="AA410" s="1"/>
  <c r="AD408"/>
  <c r="AD407" s="1"/>
  <c r="AC408"/>
  <c r="AC407" s="1"/>
  <c r="AC406" s="1"/>
  <c r="AB408"/>
  <c r="AB407" s="1"/>
  <c r="AA408"/>
  <c r="AA407" s="1"/>
  <c r="AD403"/>
  <c r="AC403"/>
  <c r="AB403"/>
  <c r="AB402" s="1"/>
  <c r="AB401" s="1"/>
  <c r="AB400" s="1"/>
  <c r="AA403"/>
  <c r="AA402" s="1"/>
  <c r="AA401" s="1"/>
  <c r="AA400" s="1"/>
  <c r="AD402"/>
  <c r="AD401" s="1"/>
  <c r="AD400" s="1"/>
  <c r="AC402"/>
  <c r="AC401" s="1"/>
  <c r="AC400" s="1"/>
  <c r="AD397"/>
  <c r="AC397"/>
  <c r="AB397"/>
  <c r="AB396" s="1"/>
  <c r="AB395" s="1"/>
  <c r="AB394" s="1"/>
  <c r="AA397"/>
  <c r="AA396" s="1"/>
  <c r="AA395" s="1"/>
  <c r="AA394" s="1"/>
  <c r="AD396"/>
  <c r="AD395" s="1"/>
  <c r="AD394" s="1"/>
  <c r="AC396"/>
  <c r="AC395" s="1"/>
  <c r="AC394" s="1"/>
  <c r="AD390"/>
  <c r="AC390"/>
  <c r="AB390"/>
  <c r="AB389" s="1"/>
  <c r="AB388" s="1"/>
  <c r="AA390"/>
  <c r="AA389" s="1"/>
  <c r="AA388" s="1"/>
  <c r="AD389"/>
  <c r="AD388" s="1"/>
  <c r="AC389"/>
  <c r="AC388" s="1"/>
  <c r="AD383"/>
  <c r="AC383"/>
  <c r="AB383"/>
  <c r="AB382" s="1"/>
  <c r="AA383"/>
  <c r="AA382" s="1"/>
  <c r="AD382"/>
  <c r="AC382"/>
  <c r="AD380"/>
  <c r="AD379" s="1"/>
  <c r="AC380"/>
  <c r="AC379" s="1"/>
  <c r="AB380"/>
  <c r="AA380"/>
  <c r="AA379" s="1"/>
  <c r="AB379"/>
  <c r="AD377"/>
  <c r="AC377"/>
  <c r="AB377"/>
  <c r="AB376" s="1"/>
  <c r="AA377"/>
  <c r="AA376" s="1"/>
  <c r="AD376"/>
  <c r="AC376"/>
  <c r="AD374"/>
  <c r="AD373" s="1"/>
  <c r="AC374"/>
  <c r="AC373" s="1"/>
  <c r="AB374"/>
  <c r="AB373" s="1"/>
  <c r="AA374"/>
  <c r="AA373"/>
  <c r="AD370"/>
  <c r="AD369" s="1"/>
  <c r="AD368" s="1"/>
  <c r="AC370"/>
  <c r="AC369" s="1"/>
  <c r="AC368" s="1"/>
  <c r="AB370"/>
  <c r="AB369" s="1"/>
  <c r="AB368" s="1"/>
  <c r="AA370"/>
  <c r="AA369" s="1"/>
  <c r="AA368" s="1"/>
  <c r="AB360"/>
  <c r="AB359" s="1"/>
  <c r="AB358" s="1"/>
  <c r="AB357" s="1"/>
  <c r="AA360"/>
  <c r="AA359" s="1"/>
  <c r="AA358" s="1"/>
  <c r="AA357" s="1"/>
  <c r="AD360"/>
  <c r="AD359" s="1"/>
  <c r="AD358" s="1"/>
  <c r="AD357" s="1"/>
  <c r="AC360"/>
  <c r="AC359" s="1"/>
  <c r="AC358" s="1"/>
  <c r="AC357" s="1"/>
  <c r="AD348"/>
  <c r="AD347" s="1"/>
  <c r="AD346" s="1"/>
  <c r="AD345" s="1"/>
  <c r="AD344" s="1"/>
  <c r="AC348"/>
  <c r="AC347" s="1"/>
  <c r="AC346" s="1"/>
  <c r="AC345" s="1"/>
  <c r="AC344" s="1"/>
  <c r="AB348"/>
  <c r="AA348"/>
  <c r="AA347" s="1"/>
  <c r="AA346" s="1"/>
  <c r="AA345" s="1"/>
  <c r="AA344" s="1"/>
  <c r="AB347"/>
  <c r="AB346" s="1"/>
  <c r="AB345" s="1"/>
  <c r="AB344" s="1"/>
  <c r="AD341"/>
  <c r="AD340" s="1"/>
  <c r="AD339" s="1"/>
  <c r="AD338" s="1"/>
  <c r="AC341"/>
  <c r="AC340" s="1"/>
  <c r="AC339" s="1"/>
  <c r="AC338" s="1"/>
  <c r="AB341"/>
  <c r="AB340" s="1"/>
  <c r="AB339" s="1"/>
  <c r="AB338" s="1"/>
  <c r="AA341"/>
  <c r="AA340" s="1"/>
  <c r="AA339" s="1"/>
  <c r="AA338" s="1"/>
  <c r="AD336"/>
  <c r="AC336"/>
  <c r="AB336"/>
  <c r="AB335" s="1"/>
  <c r="AA336"/>
  <c r="AA335" s="1"/>
  <c r="AD335"/>
  <c r="AC335"/>
  <c r="AD332"/>
  <c r="AC332"/>
  <c r="AB332"/>
  <c r="AA332"/>
  <c r="AD330"/>
  <c r="AC330"/>
  <c r="AB330"/>
  <c r="AA330"/>
  <c r="AD328"/>
  <c r="AC328"/>
  <c r="AB328"/>
  <c r="AB327" s="1"/>
  <c r="AB326" s="1"/>
  <c r="AA328"/>
  <c r="AD327"/>
  <c r="AD326" s="1"/>
  <c r="AD324"/>
  <c r="AC324"/>
  <c r="AC323" s="1"/>
  <c r="AC322" s="1"/>
  <c r="AB324"/>
  <c r="AB323" s="1"/>
  <c r="AB322" s="1"/>
  <c r="AA324"/>
  <c r="AA323" s="1"/>
  <c r="AA322" s="1"/>
  <c r="AD323"/>
  <c r="AD322" s="1"/>
  <c r="AF320"/>
  <c r="AF319" s="1"/>
  <c r="AF318" s="1"/>
  <c r="AE320"/>
  <c r="AE319" s="1"/>
  <c r="AE318" s="1"/>
  <c r="AD320"/>
  <c r="AD319" s="1"/>
  <c r="AC320"/>
  <c r="AC319" s="1"/>
  <c r="AB320"/>
  <c r="AB319" s="1"/>
  <c r="AB318" s="1"/>
  <c r="AA320"/>
  <c r="AA319" s="1"/>
  <c r="AA318" s="1"/>
  <c r="AD315"/>
  <c r="AC315"/>
  <c r="AB315"/>
  <c r="AB314" s="1"/>
  <c r="AB313" s="1"/>
  <c r="AB312" s="1"/>
  <c r="AA315"/>
  <c r="AA314" s="1"/>
  <c r="AA313" s="1"/>
  <c r="AA312" s="1"/>
  <c r="AD314"/>
  <c r="AD313" s="1"/>
  <c r="AD312" s="1"/>
  <c r="AC314"/>
  <c r="AC313" s="1"/>
  <c r="AC312" s="1"/>
  <c r="AD310"/>
  <c r="AD309" s="1"/>
  <c r="AD308" s="1"/>
  <c r="AD307" s="1"/>
  <c r="AC310"/>
  <c r="AC309" s="1"/>
  <c r="AC308" s="1"/>
  <c r="AC307" s="1"/>
  <c r="AB310"/>
  <c r="AB309" s="1"/>
  <c r="AB308" s="1"/>
  <c r="AB307" s="1"/>
  <c r="AA310"/>
  <c r="AA309" s="1"/>
  <c r="AA308" s="1"/>
  <c r="AA307" s="1"/>
  <c r="AD303"/>
  <c r="AD302" s="1"/>
  <c r="AD301" s="1"/>
  <c r="AD300" s="1"/>
  <c r="AD299" s="1"/>
  <c r="AC303"/>
  <c r="AC302" s="1"/>
  <c r="AC301" s="1"/>
  <c r="AC300" s="1"/>
  <c r="AC299" s="1"/>
  <c r="AB303"/>
  <c r="AB302" s="1"/>
  <c r="AB301" s="1"/>
  <c r="AB300" s="1"/>
  <c r="AB299" s="1"/>
  <c r="AA303"/>
  <c r="AA302" s="1"/>
  <c r="AA301" s="1"/>
  <c r="AA300" s="1"/>
  <c r="AA299" s="1"/>
  <c r="AD295"/>
  <c r="AC295"/>
  <c r="AB295"/>
  <c r="AA295"/>
  <c r="AD293"/>
  <c r="AC293"/>
  <c r="AB293"/>
  <c r="AA293"/>
  <c r="AD291"/>
  <c r="AD290" s="1"/>
  <c r="AD289" s="1"/>
  <c r="AD288" s="1"/>
  <c r="AD287" s="1"/>
  <c r="AC291"/>
  <c r="AC290" s="1"/>
  <c r="AC289" s="1"/>
  <c r="AC288" s="1"/>
  <c r="AC287" s="1"/>
  <c r="AB291"/>
  <c r="AB290" s="1"/>
  <c r="AB289" s="1"/>
  <c r="AB288" s="1"/>
  <c r="AB287" s="1"/>
  <c r="AA291"/>
  <c r="AA290" s="1"/>
  <c r="AA289" s="1"/>
  <c r="AA288" s="1"/>
  <c r="AA287" s="1"/>
  <c r="AD243"/>
  <c r="AC243"/>
  <c r="AB243"/>
  <c r="AB242" s="1"/>
  <c r="AA243"/>
  <c r="AA242" s="1"/>
  <c r="AD242"/>
  <c r="AC242"/>
  <c r="AD240"/>
  <c r="AD239" s="1"/>
  <c r="AD238" s="1"/>
  <c r="AC240"/>
  <c r="AC239" s="1"/>
  <c r="AC238" s="1"/>
  <c r="AB240"/>
  <c r="AB239" s="1"/>
  <c r="AB238" s="1"/>
  <c r="AA240"/>
  <c r="AA239" s="1"/>
  <c r="AA238" s="1"/>
  <c r="AD226"/>
  <c r="AD225" s="1"/>
  <c r="AD224" s="1"/>
  <c r="AD223" s="1"/>
  <c r="AD222" s="1"/>
  <c r="AC226"/>
  <c r="AC225" s="1"/>
  <c r="AC224" s="1"/>
  <c r="AC223" s="1"/>
  <c r="AC222" s="1"/>
  <c r="AB226"/>
  <c r="AA226"/>
  <c r="AA225" s="1"/>
  <c r="AA224" s="1"/>
  <c r="AA223" s="1"/>
  <c r="AA222" s="1"/>
  <c r="AB225"/>
  <c r="AB224" s="1"/>
  <c r="AB223" s="1"/>
  <c r="AB222" s="1"/>
  <c r="AD219"/>
  <c r="AD218" s="1"/>
  <c r="AD217" s="1"/>
  <c r="AD216" s="1"/>
  <c r="AD215" s="1"/>
  <c r="AC219"/>
  <c r="AC218" s="1"/>
  <c r="AC217" s="1"/>
  <c r="AC216" s="1"/>
  <c r="AC215" s="1"/>
  <c r="AB219"/>
  <c r="AB218" s="1"/>
  <c r="AB217" s="1"/>
  <c r="AB216" s="1"/>
  <c r="AB215" s="1"/>
  <c r="AA219"/>
  <c r="AA218" s="1"/>
  <c r="AA217" s="1"/>
  <c r="AA216" s="1"/>
  <c r="AA215" s="1"/>
  <c r="AD212"/>
  <c r="AD211" s="1"/>
  <c r="AD210" s="1"/>
  <c r="AD209" s="1"/>
  <c r="AD208" s="1"/>
  <c r="AC212"/>
  <c r="AC211" s="1"/>
  <c r="AC210" s="1"/>
  <c r="AC209" s="1"/>
  <c r="AC208" s="1"/>
  <c r="AB212"/>
  <c r="AB211" s="1"/>
  <c r="AB210" s="1"/>
  <c r="AB209" s="1"/>
  <c r="AB208" s="1"/>
  <c r="AA212"/>
  <c r="AA211" s="1"/>
  <c r="AA210" s="1"/>
  <c r="AA209" s="1"/>
  <c r="AA208" s="1"/>
  <c r="AD205"/>
  <c r="AD204" s="1"/>
  <c r="AD203" s="1"/>
  <c r="AD202" s="1"/>
  <c r="AD201" s="1"/>
  <c r="AC205"/>
  <c r="AC204" s="1"/>
  <c r="AC203" s="1"/>
  <c r="AC202" s="1"/>
  <c r="AC201" s="1"/>
  <c r="AB205"/>
  <c r="AB204" s="1"/>
  <c r="AB203" s="1"/>
  <c r="AB202" s="1"/>
  <c r="AB201" s="1"/>
  <c r="AA205"/>
  <c r="AA204" s="1"/>
  <c r="AA203" s="1"/>
  <c r="AA202" s="1"/>
  <c r="AA201" s="1"/>
  <c r="AD192"/>
  <c r="AD191" s="1"/>
  <c r="AC192"/>
  <c r="AC191" s="1"/>
  <c r="AB192"/>
  <c r="AB191" s="1"/>
  <c r="AA192"/>
  <c r="AA191" s="1"/>
  <c r="AD189"/>
  <c r="AC189"/>
  <c r="AB189"/>
  <c r="AA189"/>
  <c r="AD187"/>
  <c r="AC187"/>
  <c r="AB187"/>
  <c r="AB186" s="1"/>
  <c r="AA187"/>
  <c r="AA186" s="1"/>
  <c r="AD186"/>
  <c r="AC186"/>
  <c r="AD178"/>
  <c r="AD177" s="1"/>
  <c r="AD176" s="1"/>
  <c r="AC178"/>
  <c r="AC177" s="1"/>
  <c r="AC176" s="1"/>
  <c r="AB178"/>
  <c r="AB177" s="1"/>
  <c r="AB176" s="1"/>
  <c r="AA178"/>
  <c r="AA177" s="1"/>
  <c r="AA176" s="1"/>
  <c r="AD174"/>
  <c r="AC174"/>
  <c r="AB174"/>
  <c r="AA174"/>
  <c r="AD173"/>
  <c r="AC173"/>
  <c r="AB173"/>
  <c r="AA173"/>
  <c r="AD163"/>
  <c r="AC163"/>
  <c r="AB163"/>
  <c r="AA163"/>
  <c r="AD161"/>
  <c r="AC161"/>
  <c r="AB161"/>
  <c r="AA161"/>
  <c r="AD154"/>
  <c r="AC154"/>
  <c r="AB154"/>
  <c r="AA154"/>
  <c r="AD153"/>
  <c r="AC153"/>
  <c r="AB153"/>
  <c r="AA153"/>
  <c r="AD152"/>
  <c r="AC152"/>
  <c r="AB152"/>
  <c r="AA152"/>
  <c r="AD151"/>
  <c r="AC151"/>
  <c r="AB151"/>
  <c r="AA151"/>
  <c r="AD150"/>
  <c r="AC150"/>
  <c r="AB150"/>
  <c r="AA150"/>
  <c r="AD147"/>
  <c r="AC147"/>
  <c r="AB147"/>
  <c r="AA147"/>
  <c r="AD145"/>
  <c r="AC145"/>
  <c r="AB145"/>
  <c r="AA145"/>
  <c r="AD143"/>
  <c r="AC143"/>
  <c r="AC142" s="1"/>
  <c r="AB143"/>
  <c r="AB142" s="1"/>
  <c r="AB141" s="1"/>
  <c r="AA143"/>
  <c r="AD134"/>
  <c r="AC134"/>
  <c r="AC133" s="1"/>
  <c r="AC132" s="1"/>
  <c r="AC131" s="1"/>
  <c r="AB134"/>
  <c r="AB133" s="1"/>
  <c r="AB132" s="1"/>
  <c r="AB131" s="1"/>
  <c r="AA134"/>
  <c r="AA133" s="1"/>
  <c r="AA132" s="1"/>
  <c r="AA131" s="1"/>
  <c r="AD133"/>
  <c r="AD132" s="1"/>
  <c r="AD131" s="1"/>
  <c r="AD125"/>
  <c r="AD124" s="1"/>
  <c r="AD123" s="1"/>
  <c r="AD122" s="1"/>
  <c r="AD121" s="1"/>
  <c r="AC125"/>
  <c r="AC124" s="1"/>
  <c r="AC123" s="1"/>
  <c r="AC122" s="1"/>
  <c r="AC121" s="1"/>
  <c r="AB125"/>
  <c r="AB124" s="1"/>
  <c r="AB123" s="1"/>
  <c r="AB122" s="1"/>
  <c r="AB121" s="1"/>
  <c r="AA125"/>
  <c r="AA124" s="1"/>
  <c r="AA123" s="1"/>
  <c r="AA122" s="1"/>
  <c r="AA121" s="1"/>
  <c r="AD117"/>
  <c r="AC117"/>
  <c r="AC116" s="1"/>
  <c r="AC115" s="1"/>
  <c r="AB117"/>
  <c r="AB116" s="1"/>
  <c r="AB115" s="1"/>
  <c r="AA117"/>
  <c r="AA116" s="1"/>
  <c r="AA115" s="1"/>
  <c r="AD116"/>
  <c r="AD115" s="1"/>
  <c r="AD113"/>
  <c r="AC113"/>
  <c r="AC112" s="1"/>
  <c r="AB113"/>
  <c r="AB112" s="1"/>
  <c r="AA113"/>
  <c r="AA112" s="1"/>
  <c r="AD112"/>
  <c r="AD110"/>
  <c r="AD109" s="1"/>
  <c r="AC110"/>
  <c r="AC109" s="1"/>
  <c r="AB110"/>
  <c r="AB109" s="1"/>
  <c r="AA110"/>
  <c r="AA109" s="1"/>
  <c r="AD107"/>
  <c r="AD106" s="1"/>
  <c r="AC107"/>
  <c r="AC106" s="1"/>
  <c r="AB107"/>
  <c r="AB106" s="1"/>
  <c r="AA107"/>
  <c r="AA106" s="1"/>
  <c r="AD102"/>
  <c r="AD101" s="1"/>
  <c r="AC102"/>
  <c r="AC101" s="1"/>
  <c r="AB102"/>
  <c r="AB101" s="1"/>
  <c r="AA102"/>
  <c r="AA101" s="1"/>
  <c r="AD99"/>
  <c r="AC99"/>
  <c r="AC98" s="1"/>
  <c r="AB99"/>
  <c r="AB98" s="1"/>
  <c r="AA99"/>
  <c r="AA98" s="1"/>
  <c r="AD98"/>
  <c r="AD96"/>
  <c r="AD95" s="1"/>
  <c r="AC96"/>
  <c r="AC95" s="1"/>
  <c r="AB96"/>
  <c r="AB95" s="1"/>
  <c r="AA96"/>
  <c r="AA95" s="1"/>
  <c r="AD93"/>
  <c r="AC93"/>
  <c r="AC92" s="1"/>
  <c r="AB93"/>
  <c r="AB92" s="1"/>
  <c r="AA93"/>
  <c r="AA92" s="1"/>
  <c r="AD92"/>
  <c r="AD90"/>
  <c r="AD89" s="1"/>
  <c r="AC90"/>
  <c r="AC89" s="1"/>
  <c r="AB90"/>
  <c r="AB89" s="1"/>
  <c r="AA90"/>
  <c r="AA89" s="1"/>
  <c r="AD86"/>
  <c r="AC86"/>
  <c r="AB86"/>
  <c r="AA86"/>
  <c r="AD84"/>
  <c r="AC84"/>
  <c r="AB84"/>
  <c r="AA84"/>
  <c r="AD82"/>
  <c r="AC82"/>
  <c r="AB82"/>
  <c r="AA82"/>
  <c r="AD80"/>
  <c r="AC80"/>
  <c r="AC79" s="1"/>
  <c r="AC78" s="1"/>
  <c r="AB80"/>
  <c r="AB79" s="1"/>
  <c r="AB78" s="1"/>
  <c r="AA80"/>
  <c r="AD73"/>
  <c r="AD72" s="1"/>
  <c r="AD71" s="1"/>
  <c r="AD70" s="1"/>
  <c r="AD69" s="1"/>
  <c r="AC73"/>
  <c r="AC72" s="1"/>
  <c r="AC71" s="1"/>
  <c r="AC70" s="1"/>
  <c r="AC69" s="1"/>
  <c r="AB73"/>
  <c r="AB72" s="1"/>
  <c r="AB71" s="1"/>
  <c r="AB70" s="1"/>
  <c r="AB69" s="1"/>
  <c r="AA73"/>
  <c r="AA72" s="1"/>
  <c r="AA71" s="1"/>
  <c r="AA70" s="1"/>
  <c r="AA69" s="1"/>
  <c r="AD64"/>
  <c r="AC64"/>
  <c r="AC63" s="1"/>
  <c r="AB64"/>
  <c r="AB63" s="1"/>
  <c r="AA64"/>
  <c r="AA63" s="1"/>
  <c r="AD63"/>
  <c r="AD59"/>
  <c r="AC59"/>
  <c r="AB59"/>
  <c r="AA59"/>
  <c r="AD57"/>
  <c r="AC57"/>
  <c r="AB57"/>
  <c r="AA57"/>
  <c r="AD52"/>
  <c r="AC52"/>
  <c r="AC51" s="1"/>
  <c r="AC50" s="1"/>
  <c r="AC49" s="1"/>
  <c r="AC48" s="1"/>
  <c r="AB52"/>
  <c r="AB51" s="1"/>
  <c r="AB50" s="1"/>
  <c r="AB49" s="1"/>
  <c r="AB48" s="1"/>
  <c r="AA52"/>
  <c r="AA51" s="1"/>
  <c r="AA50" s="1"/>
  <c r="AA49" s="1"/>
  <c r="AA48" s="1"/>
  <c r="AD51"/>
  <c r="AD50" s="1"/>
  <c r="AD49" s="1"/>
  <c r="AD48" s="1"/>
  <c r="AD43"/>
  <c r="AC43"/>
  <c r="AB43"/>
  <c r="AA43"/>
  <c r="AD41"/>
  <c r="AC41"/>
  <c r="AB41"/>
  <c r="AA41"/>
  <c r="AD39"/>
  <c r="AD38" s="1"/>
  <c r="AD37" s="1"/>
  <c r="AD36" s="1"/>
  <c r="AD35" s="1"/>
  <c r="AC39"/>
  <c r="AC38" s="1"/>
  <c r="AC37" s="1"/>
  <c r="AC36" s="1"/>
  <c r="AC35" s="1"/>
  <c r="AB39"/>
  <c r="AA39"/>
  <c r="AA38" s="1"/>
  <c r="AA37" s="1"/>
  <c r="AA36" s="1"/>
  <c r="AA35" s="1"/>
  <c r="AD31"/>
  <c r="AC31"/>
  <c r="AB31"/>
  <c r="AA31"/>
  <c r="AD29"/>
  <c r="AC29"/>
  <c r="AB29"/>
  <c r="AA29"/>
  <c r="AD27"/>
  <c r="AC27"/>
  <c r="AB27"/>
  <c r="AA27"/>
  <c r="AD25"/>
  <c r="AC25"/>
  <c r="AC24" s="1"/>
  <c r="AB25"/>
  <c r="AA25"/>
  <c r="AA24" s="1"/>
  <c r="AD22"/>
  <c r="AC22"/>
  <c r="AC21" s="1"/>
  <c r="AB22"/>
  <c r="AB21" s="1"/>
  <c r="AA22"/>
  <c r="AA21" s="1"/>
  <c r="AD21"/>
  <c r="AD19"/>
  <c r="AD18" s="1"/>
  <c r="AC19"/>
  <c r="AC18" s="1"/>
  <c r="AB19"/>
  <c r="AB18" s="1"/>
  <c r="AA19"/>
  <c r="AA18" s="1"/>
  <c r="V421"/>
  <c r="W421"/>
  <c r="X421"/>
  <c r="U421"/>
  <c r="V419"/>
  <c r="W419"/>
  <c r="X419"/>
  <c r="U419"/>
  <c r="U418" s="1"/>
  <c r="Z422"/>
  <c r="Z421" s="1"/>
  <c r="Y422"/>
  <c r="AE422" s="1"/>
  <c r="Z420"/>
  <c r="AF420" s="1"/>
  <c r="Y420"/>
  <c r="AE420" s="1"/>
  <c r="V418"/>
  <c r="Z362"/>
  <c r="AF362" s="1"/>
  <c r="Y362"/>
  <c r="Y361" s="1"/>
  <c r="Y360" s="1"/>
  <c r="Y359" s="1"/>
  <c r="Y358" s="1"/>
  <c r="Y357" s="1"/>
  <c r="V361"/>
  <c r="V360" s="1"/>
  <c r="V359" s="1"/>
  <c r="V358" s="1"/>
  <c r="V357" s="1"/>
  <c r="W361"/>
  <c r="W360" s="1"/>
  <c r="W359" s="1"/>
  <c r="W358" s="1"/>
  <c r="W357" s="1"/>
  <c r="X361"/>
  <c r="X360" s="1"/>
  <c r="X359" s="1"/>
  <c r="X358" s="1"/>
  <c r="X357" s="1"/>
  <c r="U361"/>
  <c r="U360" s="1"/>
  <c r="U359" s="1"/>
  <c r="U358" s="1"/>
  <c r="U357" s="1"/>
  <c r="AW1594" l="1"/>
  <c r="AD1086"/>
  <c r="AD1085" s="1"/>
  <c r="AD1083" s="1"/>
  <c r="AB940"/>
  <c r="AC994"/>
  <c r="AC993" s="1"/>
  <c r="AC992" s="1"/>
  <c r="AD1011"/>
  <c r="AD1010" s="1"/>
  <c r="AQ1594"/>
  <c r="AL61"/>
  <c r="AR62"/>
  <c r="AK61"/>
  <c r="AQ62"/>
  <c r="AF419"/>
  <c r="AL420"/>
  <c r="AD940"/>
  <c r="AB1058"/>
  <c r="AE419"/>
  <c r="AK420"/>
  <c r="AF737"/>
  <c r="AF736" s="1"/>
  <c r="AL738"/>
  <c r="AC883"/>
  <c r="AC940"/>
  <c r="AC939" s="1"/>
  <c r="AA1058"/>
  <c r="AE737"/>
  <c r="AE736" s="1"/>
  <c r="AK738"/>
  <c r="AL362"/>
  <c r="AF361"/>
  <c r="AF360" s="1"/>
  <c r="AF359" s="1"/>
  <c r="AF358" s="1"/>
  <c r="AF357" s="1"/>
  <c r="AE421"/>
  <c r="AK422"/>
  <c r="AC1222"/>
  <c r="AB1222"/>
  <c r="AA939"/>
  <c r="AB883"/>
  <c r="AB882" s="1"/>
  <c r="AD883"/>
  <c r="AD882" s="1"/>
  <c r="AA681"/>
  <c r="AB406"/>
  <c r="AC1112"/>
  <c r="AC1111" s="1"/>
  <c r="AA1504"/>
  <c r="AA1503" s="1"/>
  <c r="AD523"/>
  <c r="AD522" s="1"/>
  <c r="AC1086"/>
  <c r="AC1085" s="1"/>
  <c r="AC1083" s="1"/>
  <c r="AA782"/>
  <c r="AA781" s="1"/>
  <c r="AB1053"/>
  <c r="AD1306"/>
  <c r="AD1058"/>
  <c r="AD1466"/>
  <c r="AD1461" s="1"/>
  <c r="AD1460" s="1"/>
  <c r="AC237"/>
  <c r="AC236" s="1"/>
  <c r="AB1306"/>
  <c r="AD1518"/>
  <c r="AB1066"/>
  <c r="AB1065" s="1"/>
  <c r="AB120"/>
  <c r="AA185"/>
  <c r="AA184" s="1"/>
  <c r="AA183" s="1"/>
  <c r="AB405"/>
  <c r="AB1611"/>
  <c r="AB1606" s="1"/>
  <c r="AB1605" s="1"/>
  <c r="AB1582" s="1"/>
  <c r="AB428"/>
  <c r="AB160"/>
  <c r="AB159" s="1"/>
  <c r="AB158" s="1"/>
  <c r="AB157" s="1"/>
  <c r="AA406"/>
  <c r="AA666"/>
  <c r="AA665" s="1"/>
  <c r="AC681"/>
  <c r="AC666" s="1"/>
  <c r="AC665" s="1"/>
  <c r="AC882"/>
  <c r="AA1053"/>
  <c r="AC1058"/>
  <c r="AC1053" s="1"/>
  <c r="AA1066"/>
  <c r="AA1065" s="1"/>
  <c r="AC1518"/>
  <c r="Z361"/>
  <c r="Z360" s="1"/>
  <c r="Z359" s="1"/>
  <c r="Z358" s="1"/>
  <c r="Z357" s="1"/>
  <c r="AB24"/>
  <c r="AC120"/>
  <c r="AB185"/>
  <c r="AB184" s="1"/>
  <c r="AB183" s="1"/>
  <c r="AD237"/>
  <c r="AD236" s="1"/>
  <c r="AD406"/>
  <c r="AA465"/>
  <c r="AB714"/>
  <c r="AB782"/>
  <c r="AB781" s="1"/>
  <c r="AC799"/>
  <c r="AC798" s="1"/>
  <c r="AD1053"/>
  <c r="AA1087"/>
  <c r="AB1466"/>
  <c r="AB1461" s="1"/>
  <c r="AB1460" s="1"/>
  <c r="AD465"/>
  <c r="AD639"/>
  <c r="AD638" s="1"/>
  <c r="AA714"/>
  <c r="AA701" s="1"/>
  <c r="AB799"/>
  <c r="AB798" s="1"/>
  <c r="AD994"/>
  <c r="AD993" s="1"/>
  <c r="AD992" s="1"/>
  <c r="AD1112"/>
  <c r="AD1111" s="1"/>
  <c r="AA1466"/>
  <c r="AA1461" s="1"/>
  <c r="AA1460" s="1"/>
  <c r="AB1518"/>
  <c r="AB38"/>
  <c r="AB37" s="1"/>
  <c r="AB36" s="1"/>
  <c r="AB35" s="1"/>
  <c r="AB551"/>
  <c r="AB550" s="1"/>
  <c r="AA860"/>
  <c r="AA855" s="1"/>
  <c r="AA854" s="1"/>
  <c r="AB1503"/>
  <c r="AB1494" s="1"/>
  <c r="AB1483" s="1"/>
  <c r="AC56"/>
  <c r="AD160"/>
  <c r="AD159" s="1"/>
  <c r="AD158" s="1"/>
  <c r="AD157" s="1"/>
  <c r="AC327"/>
  <c r="AC326" s="1"/>
  <c r="AD485"/>
  <c r="AD484" s="1"/>
  <c r="AD463" s="1"/>
  <c r="AC571"/>
  <c r="AA731"/>
  <c r="AA833"/>
  <c r="AA832" s="1"/>
  <c r="AA831" s="1"/>
  <c r="AA1630"/>
  <c r="AA1628" s="1"/>
  <c r="AC160"/>
  <c r="AC159" s="1"/>
  <c r="AC158" s="1"/>
  <c r="AC157" s="1"/>
  <c r="AC485"/>
  <c r="AC484" s="1"/>
  <c r="AA571"/>
  <c r="AB1011"/>
  <c r="AB1010" s="1"/>
  <c r="AB1005" s="1"/>
  <c r="AB1004" s="1"/>
  <c r="AB1087"/>
  <c r="AA1306"/>
  <c r="AA1315"/>
  <c r="AB1315"/>
  <c r="AB88"/>
  <c r="AB77" s="1"/>
  <c r="AB76" s="1"/>
  <c r="AB67" s="1"/>
  <c r="AC465"/>
  <c r="AC463" s="1"/>
  <c r="AB465"/>
  <c r="AD832"/>
  <c r="AD831" s="1"/>
  <c r="AA1011"/>
  <c r="AA1010" s="1"/>
  <c r="AA1005" s="1"/>
  <c r="AA1004" s="1"/>
  <c r="AA1112"/>
  <c r="AA1111" s="1"/>
  <c r="AD1227"/>
  <c r="AD1222" s="1"/>
  <c r="AD1511"/>
  <c r="AA1518"/>
  <c r="AB1630"/>
  <c r="AB1628" s="1"/>
  <c r="AD418"/>
  <c r="AC832"/>
  <c r="AC831" s="1"/>
  <c r="AB860"/>
  <c r="AB855" s="1"/>
  <c r="AB854" s="1"/>
  <c r="AA1144"/>
  <c r="AC1611"/>
  <c r="AC451"/>
  <c r="AC452"/>
  <c r="AC141"/>
  <c r="AC140"/>
  <c r="AC139" s="1"/>
  <c r="AD451"/>
  <c r="AD452"/>
  <c r="Y419"/>
  <c r="AB701"/>
  <c r="AD744"/>
  <c r="AD743" s="1"/>
  <c r="Z419"/>
  <c r="Z418" s="1"/>
  <c r="AC17"/>
  <c r="AC16" s="1"/>
  <c r="AC15" s="1"/>
  <c r="AB56"/>
  <c r="AB55" s="1"/>
  <c r="AB54" s="1"/>
  <c r="AB47" s="1"/>
  <c r="AB172"/>
  <c r="AB171" s="1"/>
  <c r="AE362"/>
  <c r="AK362" s="1"/>
  <c r="AF422"/>
  <c r="Y421"/>
  <c r="AA56"/>
  <c r="AA55" s="1"/>
  <c r="AA54" s="1"/>
  <c r="AA47" s="1"/>
  <c r="AA120"/>
  <c r="AB140"/>
  <c r="AB139" s="1"/>
  <c r="AA142"/>
  <c r="AD172"/>
  <c r="AD171" s="1"/>
  <c r="AD185"/>
  <c r="AD184" s="1"/>
  <c r="AD24"/>
  <c r="AD56"/>
  <c r="AD55" s="1"/>
  <c r="AD54" s="1"/>
  <c r="AD79"/>
  <c r="AD78" s="1"/>
  <c r="AD142"/>
  <c r="AD140" s="1"/>
  <c r="AD139" s="1"/>
  <c r="AA160"/>
  <c r="AA159" s="1"/>
  <c r="AA158" s="1"/>
  <c r="AA157" s="1"/>
  <c r="AC185"/>
  <c r="AC184" s="1"/>
  <c r="AD590"/>
  <c r="AA882"/>
  <c r="AB939"/>
  <c r="AD1066"/>
  <c r="AD1065" s="1"/>
  <c r="AD1097"/>
  <c r="AD1096" s="1"/>
  <c r="AD1095" s="1"/>
  <c r="AD1094" s="1"/>
  <c r="AA1166"/>
  <c r="AC1166"/>
  <c r="AB1261"/>
  <c r="AB1246" s="1"/>
  <c r="AD1611"/>
  <c r="AD1606" s="1"/>
  <c r="AD1605" s="1"/>
  <c r="AD1582" s="1"/>
  <c r="AB485"/>
  <c r="AA551"/>
  <c r="AA550" s="1"/>
  <c r="AB639"/>
  <c r="AB638" s="1"/>
  <c r="AB681"/>
  <c r="AB666" s="1"/>
  <c r="AB665" s="1"/>
  <c r="AB753"/>
  <c r="AC1066"/>
  <c r="AC1065" s="1"/>
  <c r="AC1097"/>
  <c r="AC1096" s="1"/>
  <c r="AC1095" s="1"/>
  <c r="AC1094" s="1"/>
  <c r="AB1144"/>
  <c r="AD1144"/>
  <c r="AC1144"/>
  <c r="AC1261"/>
  <c r="AC1246" s="1"/>
  <c r="AC1315"/>
  <c r="AA485"/>
  <c r="AA484" s="1"/>
  <c r="AA463" s="1"/>
  <c r="AB571"/>
  <c r="AA639"/>
  <c r="AA638" s="1"/>
  <c r="AA753"/>
  <c r="AA744" s="1"/>
  <c r="AA743" s="1"/>
  <c r="AB994"/>
  <c r="AB993" s="1"/>
  <c r="AB992" s="1"/>
  <c r="AD1052"/>
  <c r="AD1206"/>
  <c r="AD1205" s="1"/>
  <c r="AD1204" s="1"/>
  <c r="AC1188"/>
  <c r="AC1306"/>
  <c r="AD1504"/>
  <c r="AB833"/>
  <c r="AB832" s="1"/>
  <c r="AB831" s="1"/>
  <c r="AA994"/>
  <c r="AA993" s="1"/>
  <c r="AA992" s="1"/>
  <c r="AA1188"/>
  <c r="AA1261"/>
  <c r="AC1503"/>
  <c r="AB484"/>
  <c r="AB463" s="1"/>
  <c r="AA79"/>
  <c r="AA78" s="1"/>
  <c r="AD681"/>
  <c r="AD666" s="1"/>
  <c r="AD665" s="1"/>
  <c r="AD714"/>
  <c r="AB731"/>
  <c r="AB700" s="1"/>
  <c r="AD731"/>
  <c r="AC731"/>
  <c r="AC904"/>
  <c r="AC903" s="1"/>
  <c r="AB1112"/>
  <c r="AB1111" s="1"/>
  <c r="AD904"/>
  <c r="AD903" s="1"/>
  <c r="AD799"/>
  <c r="AD798" s="1"/>
  <c r="AA523"/>
  <c r="AA522" s="1"/>
  <c r="AE418"/>
  <c r="AA405"/>
  <c r="AA327"/>
  <c r="AA326" s="1"/>
  <c r="AA317" s="1"/>
  <c r="AA306" s="1"/>
  <c r="AA285" s="1"/>
  <c r="AA172"/>
  <c r="AA171" s="1"/>
  <c r="AB452"/>
  <c r="AB451"/>
  <c r="AA452"/>
  <c r="AA451"/>
  <c r="AD120"/>
  <c r="AB237"/>
  <c r="AB236" s="1"/>
  <c r="AB181" s="1"/>
  <c r="AB372"/>
  <c r="AB367" s="1"/>
  <c r="AB366" s="1"/>
  <c r="AB365" s="1"/>
  <c r="AD372"/>
  <c r="AD367" s="1"/>
  <c r="AD366" s="1"/>
  <c r="AD365" s="1"/>
  <c r="AD17"/>
  <c r="AD16" s="1"/>
  <c r="AD15" s="1"/>
  <c r="AC55"/>
  <c r="AC54" s="1"/>
  <c r="AC47" s="1"/>
  <c r="AC13" s="1"/>
  <c r="AC88"/>
  <c r="AC77" s="1"/>
  <c r="AC76" s="1"/>
  <c r="AC67" s="1"/>
  <c r="AD88"/>
  <c r="AC172"/>
  <c r="AC171" s="1"/>
  <c r="AA237"/>
  <c r="AA236" s="1"/>
  <c r="AA181" s="1"/>
  <c r="AA372"/>
  <c r="AA367" s="1"/>
  <c r="AA366" s="1"/>
  <c r="AA365" s="1"/>
  <c r="AC372"/>
  <c r="AC367" s="1"/>
  <c r="AC366" s="1"/>
  <c r="AC365" s="1"/>
  <c r="AD317"/>
  <c r="AD306" s="1"/>
  <c r="AD285" s="1"/>
  <c r="AD318"/>
  <c r="AD47"/>
  <c r="AA140"/>
  <c r="AA139" s="1"/>
  <c r="AA141"/>
  <c r="AC318"/>
  <c r="AC317"/>
  <c r="AC306" s="1"/>
  <c r="AC285" s="1"/>
  <c r="AA399"/>
  <c r="AA393" s="1"/>
  <c r="AB17"/>
  <c r="AB16" s="1"/>
  <c r="AB15" s="1"/>
  <c r="AB13" s="1"/>
  <c r="AA17"/>
  <c r="AA16" s="1"/>
  <c r="AA15" s="1"/>
  <c r="AA88"/>
  <c r="AA77" s="1"/>
  <c r="AA76" s="1"/>
  <c r="AB317"/>
  <c r="AB306" s="1"/>
  <c r="AB285" s="1"/>
  <c r="AC413"/>
  <c r="AC405" s="1"/>
  <c r="AC434"/>
  <c r="AC433" s="1"/>
  <c r="AC428" s="1"/>
  <c r="AD551"/>
  <c r="AD550" s="1"/>
  <c r="AD571"/>
  <c r="AD701"/>
  <c r="AB744"/>
  <c r="AB743" s="1"/>
  <c r="AC782"/>
  <c r="AC781" s="1"/>
  <c r="AC523"/>
  <c r="AC522" s="1"/>
  <c r="AB590"/>
  <c r="AB570" s="1"/>
  <c r="AD413"/>
  <c r="AD434"/>
  <c r="AD433" s="1"/>
  <c r="AD428" s="1"/>
  <c r="AB523"/>
  <c r="AB522" s="1"/>
  <c r="AC590"/>
  <c r="AC570" s="1"/>
  <c r="AA590"/>
  <c r="AA570" s="1"/>
  <c r="AC639"/>
  <c r="AC638" s="1"/>
  <c r="AC714"/>
  <c r="AC701" s="1"/>
  <c r="AC700" s="1"/>
  <c r="AC753"/>
  <c r="AC744" s="1"/>
  <c r="AC743" s="1"/>
  <c r="AD860"/>
  <c r="AD855" s="1"/>
  <c r="AD854" s="1"/>
  <c r="AA904"/>
  <c r="AA903" s="1"/>
  <c r="AB962"/>
  <c r="AB961" s="1"/>
  <c r="AB960" s="1"/>
  <c r="AD962"/>
  <c r="AD961" s="1"/>
  <c r="AD960" s="1"/>
  <c r="AD958" s="1"/>
  <c r="AD1005"/>
  <c r="AD1004" s="1"/>
  <c r="AC860"/>
  <c r="AC855" s="1"/>
  <c r="AC854" s="1"/>
  <c r="AD939"/>
  <c r="AA962"/>
  <c r="AA961" s="1"/>
  <c r="AA960" s="1"/>
  <c r="AA958" s="1"/>
  <c r="AC962"/>
  <c r="AC961" s="1"/>
  <c r="AC960" s="1"/>
  <c r="AC958" s="1"/>
  <c r="AC1005"/>
  <c r="AC1004" s="1"/>
  <c r="AA806"/>
  <c r="AA805" s="1"/>
  <c r="AA804" s="1"/>
  <c r="AA799" s="1"/>
  <c r="AA798" s="1"/>
  <c r="AB904"/>
  <c r="AB903" s="1"/>
  <c r="AB1086"/>
  <c r="AB1085" s="1"/>
  <c r="AB1083" s="1"/>
  <c r="AB1166"/>
  <c r="AB1188"/>
  <c r="AB1301"/>
  <c r="AB1300" s="1"/>
  <c r="AB1368"/>
  <c r="AB1367" s="1"/>
  <c r="AB1366" s="1"/>
  <c r="AA1368"/>
  <c r="AA1367" s="1"/>
  <c r="AA1366" s="1"/>
  <c r="AC1466"/>
  <c r="AC1461" s="1"/>
  <c r="AC1460" s="1"/>
  <c r="AC1606"/>
  <c r="AC1605" s="1"/>
  <c r="AC1582" s="1"/>
  <c r="AA1086"/>
  <c r="AA1085" s="1"/>
  <c r="AA1083" s="1"/>
  <c r="AD1166"/>
  <c r="AD1261"/>
  <c r="AD1246" s="1"/>
  <c r="AA1246"/>
  <c r="AD1315"/>
  <c r="AD1301" s="1"/>
  <c r="AD1300" s="1"/>
  <c r="AD1368"/>
  <c r="AD1367" s="1"/>
  <c r="AD1366" s="1"/>
  <c r="AC1368"/>
  <c r="AC1367" s="1"/>
  <c r="AC1366" s="1"/>
  <c r="AC1494"/>
  <c r="AC1483" s="1"/>
  <c r="AA1611"/>
  <c r="AA1606" s="1"/>
  <c r="AA1605" s="1"/>
  <c r="AA1582" s="1"/>
  <c r="AD1630"/>
  <c r="AD1628" s="1"/>
  <c r="AC1630"/>
  <c r="AC1628" s="1"/>
  <c r="W418"/>
  <c r="X418"/>
  <c r="AL361" l="1"/>
  <c r="AL360" s="1"/>
  <c r="AL359" s="1"/>
  <c r="AL358" s="1"/>
  <c r="AL357" s="1"/>
  <c r="AR362"/>
  <c r="AQ61"/>
  <c r="AW62"/>
  <c r="AW61" s="1"/>
  <c r="AL737"/>
  <c r="AL736" s="1"/>
  <c r="AR738"/>
  <c r="AK737"/>
  <c r="AK736" s="1"/>
  <c r="AQ738"/>
  <c r="AK361"/>
  <c r="AK360" s="1"/>
  <c r="AK359" s="1"/>
  <c r="AK358" s="1"/>
  <c r="AK357" s="1"/>
  <c r="AQ362"/>
  <c r="AK421"/>
  <c r="AQ422"/>
  <c r="AK419"/>
  <c r="AQ420"/>
  <c r="AL419"/>
  <c r="AR420"/>
  <c r="AR61"/>
  <c r="AX62"/>
  <c r="AX61" s="1"/>
  <c r="AC1301"/>
  <c r="AC1300" s="1"/>
  <c r="AD1503"/>
  <c r="AD1494" s="1"/>
  <c r="AD1483" s="1"/>
  <c r="AK418"/>
  <c r="AF421"/>
  <c r="AF418" s="1"/>
  <c r="AL422"/>
  <c r="AE361"/>
  <c r="AE360" s="1"/>
  <c r="AE359" s="1"/>
  <c r="AE358" s="1"/>
  <c r="AE357" s="1"/>
  <c r="AA845"/>
  <c r="AD845"/>
  <c r="AC845"/>
  <c r="AB845"/>
  <c r="AA1052"/>
  <c r="AA1002" s="1"/>
  <c r="AD1188"/>
  <c r="AA700"/>
  <c r="AB1052"/>
  <c r="AB1002" s="1"/>
  <c r="AC137"/>
  <c r="AA1092"/>
  <c r="AA569"/>
  <c r="AA520" s="1"/>
  <c r="AD1002"/>
  <c r="AD137"/>
  <c r="AB399"/>
  <c r="AB393" s="1"/>
  <c r="AB355" s="1"/>
  <c r="AB569"/>
  <c r="AB520" s="1"/>
  <c r="AD77"/>
  <c r="AD76" s="1"/>
  <c r="AD67" s="1"/>
  <c r="AC1092"/>
  <c r="AD183"/>
  <c r="AD181" s="1"/>
  <c r="AC183"/>
  <c r="AC181" s="1"/>
  <c r="AA1494"/>
  <c r="AA1483" s="1"/>
  <c r="AA1458" s="1"/>
  <c r="AC1052"/>
  <c r="AA1301"/>
  <c r="AA1300" s="1"/>
  <c r="AB958"/>
  <c r="AD405"/>
  <c r="AD399" s="1"/>
  <c r="AD393" s="1"/>
  <c r="AD355" s="1"/>
  <c r="AD141"/>
  <c r="AA1298"/>
  <c r="AD570"/>
  <c r="AD569" s="1"/>
  <c r="AD520" s="1"/>
  <c r="AA137"/>
  <c r="AC1002"/>
  <c r="AA67"/>
  <c r="AD1458"/>
  <c r="AB1458"/>
  <c r="AA13"/>
  <c r="AB137"/>
  <c r="AC1458"/>
  <c r="AB1298"/>
  <c r="AB1092"/>
  <c r="AD1298"/>
  <c r="AD1092"/>
  <c r="Y418"/>
  <c r="AC399"/>
  <c r="AC393" s="1"/>
  <c r="AC355" s="1"/>
  <c r="AD13"/>
  <c r="AD700"/>
  <c r="AD663" s="1"/>
  <c r="AA663"/>
  <c r="AA355"/>
  <c r="AC569"/>
  <c r="AC520" s="1"/>
  <c r="AB663"/>
  <c r="AC1298"/>
  <c r="AC663"/>
  <c r="V1098"/>
  <c r="W1098"/>
  <c r="X1098"/>
  <c r="Z1101"/>
  <c r="Y1101"/>
  <c r="AE1101" s="1"/>
  <c r="V1100"/>
  <c r="W1100"/>
  <c r="X1100"/>
  <c r="U1100"/>
  <c r="U175"/>
  <c r="AR419" l="1"/>
  <c r="AX420"/>
  <c r="AX419" s="1"/>
  <c r="AQ421"/>
  <c r="AW422"/>
  <c r="AW421" s="1"/>
  <c r="AW738"/>
  <c r="AW737" s="1"/>
  <c r="AW736" s="1"/>
  <c r="AQ737"/>
  <c r="AQ736" s="1"/>
  <c r="AX738"/>
  <c r="AX737" s="1"/>
  <c r="AX736" s="1"/>
  <c r="AR737"/>
  <c r="AR736" s="1"/>
  <c r="AX362"/>
  <c r="AX361" s="1"/>
  <c r="AX360" s="1"/>
  <c r="AX359" s="1"/>
  <c r="AX358" s="1"/>
  <c r="AX357" s="1"/>
  <c r="AR361"/>
  <c r="AR360" s="1"/>
  <c r="AR359" s="1"/>
  <c r="AR358" s="1"/>
  <c r="AR357" s="1"/>
  <c r="AQ419"/>
  <c r="AQ418" s="1"/>
  <c r="AW420"/>
  <c r="AW419" s="1"/>
  <c r="AW418" s="1"/>
  <c r="AW362"/>
  <c r="AW361" s="1"/>
  <c r="AW360" s="1"/>
  <c r="AW359" s="1"/>
  <c r="AW358" s="1"/>
  <c r="AW357" s="1"/>
  <c r="AQ361"/>
  <c r="AQ360" s="1"/>
  <c r="AQ359" s="1"/>
  <c r="AQ358" s="1"/>
  <c r="AQ357" s="1"/>
  <c r="AL421"/>
  <c r="AL418" s="1"/>
  <c r="AR422"/>
  <c r="AE1100"/>
  <c r="AK1101"/>
  <c r="X1097"/>
  <c r="W1097"/>
  <c r="Y1100"/>
  <c r="Z1100"/>
  <c r="AF1101"/>
  <c r="AD1642"/>
  <c r="AC1642"/>
  <c r="AB1642"/>
  <c r="AA1642"/>
  <c r="V1097"/>
  <c r="AK1100" l="1"/>
  <c r="AQ1101"/>
  <c r="AR421"/>
  <c r="AR418" s="1"/>
  <c r="AX422"/>
  <c r="AX421" s="1"/>
  <c r="AX418" s="1"/>
  <c r="AF1100"/>
  <c r="AL1101"/>
  <c r="Z562"/>
  <c r="Y562"/>
  <c r="V561"/>
  <c r="V560" s="1"/>
  <c r="W561"/>
  <c r="W560" s="1"/>
  <c r="X561"/>
  <c r="X560" s="1"/>
  <c r="U561"/>
  <c r="U560" s="1"/>
  <c r="B562"/>
  <c r="Z615"/>
  <c r="Y615"/>
  <c r="V614"/>
  <c r="V613" s="1"/>
  <c r="W614"/>
  <c r="W613" s="1"/>
  <c r="X614"/>
  <c r="X613" s="1"/>
  <c r="U614"/>
  <c r="U613" s="1"/>
  <c r="V537"/>
  <c r="V536" s="1"/>
  <c r="W537"/>
  <c r="W536" s="1"/>
  <c r="X537"/>
  <c r="X536" s="1"/>
  <c r="U537"/>
  <c r="U536" s="1"/>
  <c r="Z538"/>
  <c r="Y538"/>
  <c r="Z631"/>
  <c r="Y631"/>
  <c r="V630"/>
  <c r="V629" s="1"/>
  <c r="W630"/>
  <c r="W629" s="1"/>
  <c r="X630"/>
  <c r="X629" s="1"/>
  <c r="U630"/>
  <c r="U629" s="1"/>
  <c r="Z917"/>
  <c r="Y917"/>
  <c r="V916"/>
  <c r="V915" s="1"/>
  <c r="W916"/>
  <c r="W915" s="1"/>
  <c r="X916"/>
  <c r="X915" s="1"/>
  <c r="U916"/>
  <c r="U915" s="1"/>
  <c r="Z920"/>
  <c r="Y920"/>
  <c r="V919"/>
  <c r="V918" s="1"/>
  <c r="W919"/>
  <c r="W918" s="1"/>
  <c r="X919"/>
  <c r="X918" s="1"/>
  <c r="U919"/>
  <c r="U918" s="1"/>
  <c r="AL1100" l="1"/>
  <c r="AR1101"/>
  <c r="AQ1100"/>
  <c r="AW1101"/>
  <c r="AW1100" s="1"/>
  <c r="Y630"/>
  <c r="Y629" s="1"/>
  <c r="AE631"/>
  <c r="Y614"/>
  <c r="Y613" s="1"/>
  <c r="AE615"/>
  <c r="Z561"/>
  <c r="Z560" s="1"/>
  <c r="AF562"/>
  <c r="Y919"/>
  <c r="Y918" s="1"/>
  <c r="AE920"/>
  <c r="Z916"/>
  <c r="Z915" s="1"/>
  <c r="AF917"/>
  <c r="Z537"/>
  <c r="Z536" s="1"/>
  <c r="AF538"/>
  <c r="Y561"/>
  <c r="Y560" s="1"/>
  <c r="AE562"/>
  <c r="Y916"/>
  <c r="Y915" s="1"/>
  <c r="AE917"/>
  <c r="Y537"/>
  <c r="Y536" s="1"/>
  <c r="AE538"/>
  <c r="Z919"/>
  <c r="Z918" s="1"/>
  <c r="AF920"/>
  <c r="Z630"/>
  <c r="Z629" s="1"/>
  <c r="AF631"/>
  <c r="Z614"/>
  <c r="Z613" s="1"/>
  <c r="AF615"/>
  <c r="Z342"/>
  <c r="Y342"/>
  <c r="V341"/>
  <c r="V340" s="1"/>
  <c r="V339" s="1"/>
  <c r="V338" s="1"/>
  <c r="W341"/>
  <c r="W340" s="1"/>
  <c r="W339" s="1"/>
  <c r="W338" s="1"/>
  <c r="X341"/>
  <c r="X340" s="1"/>
  <c r="X339" s="1"/>
  <c r="X338" s="1"/>
  <c r="U341"/>
  <c r="U340" s="1"/>
  <c r="U339" s="1"/>
  <c r="U338" s="1"/>
  <c r="Z333"/>
  <c r="AF333" s="1"/>
  <c r="AL333" s="1"/>
  <c r="AR333" s="1"/>
  <c r="Y333"/>
  <c r="AE333" s="1"/>
  <c r="AK333" s="1"/>
  <c r="AQ333" s="1"/>
  <c r="AR1100" l="1"/>
  <c r="AX1101"/>
  <c r="AX1100" s="1"/>
  <c r="AX333"/>
  <c r="AW333"/>
  <c r="AF630"/>
  <c r="AF629" s="1"/>
  <c r="AL631"/>
  <c r="AE537"/>
  <c r="AE536" s="1"/>
  <c r="AK538"/>
  <c r="AE561"/>
  <c r="AE560" s="1"/>
  <c r="AK562"/>
  <c r="AF916"/>
  <c r="AF915" s="1"/>
  <c r="AL917"/>
  <c r="AF561"/>
  <c r="AF560" s="1"/>
  <c r="AL562"/>
  <c r="AE630"/>
  <c r="AE629" s="1"/>
  <c r="AK631"/>
  <c r="AF614"/>
  <c r="AF613" s="1"/>
  <c r="AL615"/>
  <c r="AF919"/>
  <c r="AF918" s="1"/>
  <c r="AL920"/>
  <c r="AE916"/>
  <c r="AE915" s="1"/>
  <c r="AK917"/>
  <c r="AF537"/>
  <c r="AF536" s="1"/>
  <c r="AL538"/>
  <c r="AE919"/>
  <c r="AE918" s="1"/>
  <c r="AK920"/>
  <c r="AE614"/>
  <c r="AE613" s="1"/>
  <c r="AK615"/>
  <c r="Z341"/>
  <c r="Z340" s="1"/>
  <c r="Z339" s="1"/>
  <c r="Z338" s="1"/>
  <c r="AF342"/>
  <c r="Y341"/>
  <c r="Y340" s="1"/>
  <c r="Y339" s="1"/>
  <c r="Y338" s="1"/>
  <c r="AE342"/>
  <c r="Z118"/>
  <c r="Y118"/>
  <c r="V117"/>
  <c r="V116" s="1"/>
  <c r="V115" s="1"/>
  <c r="W117"/>
  <c r="W116" s="1"/>
  <c r="W115" s="1"/>
  <c r="X117"/>
  <c r="X116" s="1"/>
  <c r="X115" s="1"/>
  <c r="U117"/>
  <c r="U116" s="1"/>
  <c r="U115" s="1"/>
  <c r="AK614" l="1"/>
  <c r="AK613" s="1"/>
  <c r="AQ615"/>
  <c r="AL919"/>
  <c r="AL918" s="1"/>
  <c r="AR920"/>
  <c r="AK630"/>
  <c r="AK629" s="1"/>
  <c r="AQ631"/>
  <c r="AL916"/>
  <c r="AL915" s="1"/>
  <c r="AR917"/>
  <c r="AK537"/>
  <c r="AK536" s="1"/>
  <c r="AQ538"/>
  <c r="AL537"/>
  <c r="AL536" s="1"/>
  <c r="AR538"/>
  <c r="AK919"/>
  <c r="AK918" s="1"/>
  <c r="AQ920"/>
  <c r="AK916"/>
  <c r="AK915" s="1"/>
  <c r="AQ917"/>
  <c r="AL614"/>
  <c r="AL613" s="1"/>
  <c r="AR615"/>
  <c r="AL561"/>
  <c r="AL560" s="1"/>
  <c r="AR562"/>
  <c r="AK561"/>
  <c r="AK560" s="1"/>
  <c r="AQ562"/>
  <c r="AL630"/>
  <c r="AL629" s="1"/>
  <c r="AR631"/>
  <c r="AE341"/>
  <c r="AE340" s="1"/>
  <c r="AE339" s="1"/>
  <c r="AE338" s="1"/>
  <c r="AK342"/>
  <c r="AF341"/>
  <c r="AF340" s="1"/>
  <c r="AF339" s="1"/>
  <c r="AF338" s="1"/>
  <c r="AL342"/>
  <c r="Z117"/>
  <c r="Z116" s="1"/>
  <c r="Z115" s="1"/>
  <c r="AF118"/>
  <c r="Y117"/>
  <c r="Y116" s="1"/>
  <c r="Y115" s="1"/>
  <c r="AE118"/>
  <c r="B335"/>
  <c r="B337" s="1"/>
  <c r="B339" s="1"/>
  <c r="B341" s="1"/>
  <c r="Z337"/>
  <c r="Y337"/>
  <c r="V336"/>
  <c r="V335" s="1"/>
  <c r="W336"/>
  <c r="W335" s="1"/>
  <c r="X336"/>
  <c r="X335" s="1"/>
  <c r="U336"/>
  <c r="U335" s="1"/>
  <c r="U807"/>
  <c r="Z829"/>
  <c r="Y829"/>
  <c r="X828"/>
  <c r="X827" s="1"/>
  <c r="W828"/>
  <c r="W827" s="1"/>
  <c r="V828"/>
  <c r="V827" s="1"/>
  <c r="U828"/>
  <c r="U827" s="1"/>
  <c r="H828"/>
  <c r="H827" s="1"/>
  <c r="G828"/>
  <c r="G827" s="1"/>
  <c r="Z826"/>
  <c r="Y826"/>
  <c r="V825"/>
  <c r="V824" s="1"/>
  <c r="W825"/>
  <c r="W824" s="1"/>
  <c r="X825"/>
  <c r="X824" s="1"/>
  <c r="U825"/>
  <c r="U824" s="1"/>
  <c r="H825"/>
  <c r="H824" s="1"/>
  <c r="G825"/>
  <c r="G824" s="1"/>
  <c r="AK341" l="1"/>
  <c r="AK340" s="1"/>
  <c r="AK339" s="1"/>
  <c r="AK338" s="1"/>
  <c r="AQ342"/>
  <c r="AQ561"/>
  <c r="AQ560" s="1"/>
  <c r="AW562"/>
  <c r="AW561" s="1"/>
  <c r="AW560" s="1"/>
  <c r="AR614"/>
  <c r="AR613" s="1"/>
  <c r="AX615"/>
  <c r="AX614" s="1"/>
  <c r="AX613" s="1"/>
  <c r="AQ919"/>
  <c r="AQ918" s="1"/>
  <c r="AW920"/>
  <c r="AW919" s="1"/>
  <c r="AW918" s="1"/>
  <c r="AW538"/>
  <c r="AW537" s="1"/>
  <c r="AW536" s="1"/>
  <c r="AQ537"/>
  <c r="AQ536" s="1"/>
  <c r="AQ630"/>
  <c r="AQ629" s="1"/>
  <c r="AW631"/>
  <c r="AW630" s="1"/>
  <c r="AW629" s="1"/>
  <c r="AQ614"/>
  <c r="AQ613" s="1"/>
  <c r="AW615"/>
  <c r="AW614" s="1"/>
  <c r="AW613" s="1"/>
  <c r="AL341"/>
  <c r="AL340" s="1"/>
  <c r="AL339" s="1"/>
  <c r="AL338" s="1"/>
  <c r="AR342"/>
  <c r="AR630"/>
  <c r="AR629" s="1"/>
  <c r="AX631"/>
  <c r="AX630" s="1"/>
  <c r="AX629" s="1"/>
  <c r="AX562"/>
  <c r="AX561" s="1"/>
  <c r="AX560" s="1"/>
  <c r="AR561"/>
  <c r="AR560" s="1"/>
  <c r="AW917"/>
  <c r="AW916" s="1"/>
  <c r="AW915" s="1"/>
  <c r="AQ916"/>
  <c r="AQ915" s="1"/>
  <c r="AR537"/>
  <c r="AR536" s="1"/>
  <c r="AX538"/>
  <c r="AX537" s="1"/>
  <c r="AX536" s="1"/>
  <c r="AR916"/>
  <c r="AR915" s="1"/>
  <c r="AX917"/>
  <c r="AX916" s="1"/>
  <c r="AX915" s="1"/>
  <c r="AX920"/>
  <c r="AX919" s="1"/>
  <c r="AX918" s="1"/>
  <c r="AR919"/>
  <c r="AR918" s="1"/>
  <c r="AF117"/>
  <c r="AF116" s="1"/>
  <c r="AF115" s="1"/>
  <c r="AL118"/>
  <c r="AE117"/>
  <c r="AE116" s="1"/>
  <c r="AE115" s="1"/>
  <c r="AK118"/>
  <c r="Y825"/>
  <c r="Y824" s="1"/>
  <c r="AE826"/>
  <c r="Y828"/>
  <c r="Y827" s="1"/>
  <c r="AE829"/>
  <c r="Z336"/>
  <c r="Z335" s="1"/>
  <c r="AF337"/>
  <c r="Z825"/>
  <c r="Z824" s="1"/>
  <c r="AF826"/>
  <c r="Y336"/>
  <c r="Y335" s="1"/>
  <c r="AE337"/>
  <c r="Z828"/>
  <c r="Z827" s="1"/>
  <c r="AF829"/>
  <c r="V822"/>
  <c r="V821" s="1"/>
  <c r="W822"/>
  <c r="W821" s="1"/>
  <c r="X822"/>
  <c r="X821" s="1"/>
  <c r="U822"/>
  <c r="U821" s="1"/>
  <c r="Z823"/>
  <c r="Y823"/>
  <c r="Z820"/>
  <c r="AF820" s="1"/>
  <c r="Y820"/>
  <c r="V819"/>
  <c r="V818" s="1"/>
  <c r="W819"/>
  <c r="W818" s="1"/>
  <c r="X819"/>
  <c r="X818" s="1"/>
  <c r="U819"/>
  <c r="U818" s="1"/>
  <c r="V729"/>
  <c r="V728" s="1"/>
  <c r="W729"/>
  <c r="W728" s="1"/>
  <c r="X729"/>
  <c r="X728" s="1"/>
  <c r="U729"/>
  <c r="U728" s="1"/>
  <c r="AL117" l="1"/>
  <c r="AL116" s="1"/>
  <c r="AL115" s="1"/>
  <c r="AR118"/>
  <c r="AQ341"/>
  <c r="AQ340" s="1"/>
  <c r="AQ339" s="1"/>
  <c r="AQ338" s="1"/>
  <c r="AW342"/>
  <c r="AW341" s="1"/>
  <c r="AW340" s="1"/>
  <c r="AW339" s="1"/>
  <c r="AW338" s="1"/>
  <c r="AK117"/>
  <c r="AK116" s="1"/>
  <c r="AK115" s="1"/>
  <c r="AQ118"/>
  <c r="AR341"/>
  <c r="AR340" s="1"/>
  <c r="AR339" s="1"/>
  <c r="AR338" s="1"/>
  <c r="AX342"/>
  <c r="AX341" s="1"/>
  <c r="AX340" s="1"/>
  <c r="AX339" s="1"/>
  <c r="AX338" s="1"/>
  <c r="AE336"/>
  <c r="AE335" s="1"/>
  <c r="AK337"/>
  <c r="AF336"/>
  <c r="AF335" s="1"/>
  <c r="AL337"/>
  <c r="AE825"/>
  <c r="AE824" s="1"/>
  <c r="AK826"/>
  <c r="AF819"/>
  <c r="AF818" s="1"/>
  <c r="AL820"/>
  <c r="AF828"/>
  <c r="AF827" s="1"/>
  <c r="AL829"/>
  <c r="AF825"/>
  <c r="AF824" s="1"/>
  <c r="AL826"/>
  <c r="AE828"/>
  <c r="AE827" s="1"/>
  <c r="AK829"/>
  <c r="Z819"/>
  <c r="Z818" s="1"/>
  <c r="Y819"/>
  <c r="Y818" s="1"/>
  <c r="AE820"/>
  <c r="Z822"/>
  <c r="Z821" s="1"/>
  <c r="AF823"/>
  <c r="Y822"/>
  <c r="Y821" s="1"/>
  <c r="AE823"/>
  <c r="X1639"/>
  <c r="X1638" s="1"/>
  <c r="X1637" s="1"/>
  <c r="X1636" s="1"/>
  <c r="W1639"/>
  <c r="W1638" s="1"/>
  <c r="W1637" s="1"/>
  <c r="W1636" s="1"/>
  <c r="V1639"/>
  <c r="V1638" s="1"/>
  <c r="V1637" s="1"/>
  <c r="V1636" s="1"/>
  <c r="U1639"/>
  <c r="U1638" s="1"/>
  <c r="U1637" s="1"/>
  <c r="U1636" s="1"/>
  <c r="X1634"/>
  <c r="W1634"/>
  <c r="W1633" s="1"/>
  <c r="W1632" s="1"/>
  <c r="W1631" s="1"/>
  <c r="V1634"/>
  <c r="V1633" s="1"/>
  <c r="V1632" s="1"/>
  <c r="V1631" s="1"/>
  <c r="U1634"/>
  <c r="U1633" s="1"/>
  <c r="U1632" s="1"/>
  <c r="U1631" s="1"/>
  <c r="X1633"/>
  <c r="X1632" s="1"/>
  <c r="X1631" s="1"/>
  <c r="X1625"/>
  <c r="X1624" s="1"/>
  <c r="W1625"/>
  <c r="W1624" s="1"/>
  <c r="V1625"/>
  <c r="V1624" s="1"/>
  <c r="U1625"/>
  <c r="U1624" s="1"/>
  <c r="X1622"/>
  <c r="W1622"/>
  <c r="V1622"/>
  <c r="V1621" s="1"/>
  <c r="U1622"/>
  <c r="U1621" s="1"/>
  <c r="X1621"/>
  <c r="W1621"/>
  <c r="X1619"/>
  <c r="X1618" s="1"/>
  <c r="W1619"/>
  <c r="W1618" s="1"/>
  <c r="V1619"/>
  <c r="V1618" s="1"/>
  <c r="U1619"/>
  <c r="U1618" s="1"/>
  <c r="X1616"/>
  <c r="X1615" s="1"/>
  <c r="W1616"/>
  <c r="W1615" s="1"/>
  <c r="V1616"/>
  <c r="V1615" s="1"/>
  <c r="U1616"/>
  <c r="U1615" s="1"/>
  <c r="X1613"/>
  <c r="X1612" s="1"/>
  <c r="W1613"/>
  <c r="W1612" s="1"/>
  <c r="V1613"/>
  <c r="V1612" s="1"/>
  <c r="U1613"/>
  <c r="U1612" s="1"/>
  <c r="X1609"/>
  <c r="X1608" s="1"/>
  <c r="X1607" s="1"/>
  <c r="W1609"/>
  <c r="W1608" s="1"/>
  <c r="W1607" s="1"/>
  <c r="V1609"/>
  <c r="V1608" s="1"/>
  <c r="V1607" s="1"/>
  <c r="U1609"/>
  <c r="U1608" s="1"/>
  <c r="U1607" s="1"/>
  <c r="X1592"/>
  <c r="W1592"/>
  <c r="V1592"/>
  <c r="U1592"/>
  <c r="X1590"/>
  <c r="W1590"/>
  <c r="V1590"/>
  <c r="U1590"/>
  <c r="X1588"/>
  <c r="X1587" s="1"/>
  <c r="X1586" s="1"/>
  <c r="X1585" s="1"/>
  <c r="X1584" s="1"/>
  <c r="W1588"/>
  <c r="W1587" s="1"/>
  <c r="W1586" s="1"/>
  <c r="W1585" s="1"/>
  <c r="W1584" s="1"/>
  <c r="V1588"/>
  <c r="V1587" s="1"/>
  <c r="V1586" s="1"/>
  <c r="V1585" s="1"/>
  <c r="V1584" s="1"/>
  <c r="U1588"/>
  <c r="U1587" s="1"/>
  <c r="U1586" s="1"/>
  <c r="U1585" s="1"/>
  <c r="U1584" s="1"/>
  <c r="X1579"/>
  <c r="W1579"/>
  <c r="V1579"/>
  <c r="V1578" s="1"/>
  <c r="V1577" s="1"/>
  <c r="V1576" s="1"/>
  <c r="V1575" s="1"/>
  <c r="U1579"/>
  <c r="U1578" s="1"/>
  <c r="U1577" s="1"/>
  <c r="U1576" s="1"/>
  <c r="U1575" s="1"/>
  <c r="X1578"/>
  <c r="X1577" s="1"/>
  <c r="X1576" s="1"/>
  <c r="X1575" s="1"/>
  <c r="W1578"/>
  <c r="W1577" s="1"/>
  <c r="W1576" s="1"/>
  <c r="W1575" s="1"/>
  <c r="X1572"/>
  <c r="W1572"/>
  <c r="V1572"/>
  <c r="V1571" s="1"/>
  <c r="V1570" s="1"/>
  <c r="V1569" s="1"/>
  <c r="V1568" s="1"/>
  <c r="U1572"/>
  <c r="U1571" s="1"/>
  <c r="U1570" s="1"/>
  <c r="U1569" s="1"/>
  <c r="U1568" s="1"/>
  <c r="X1571"/>
  <c r="X1570" s="1"/>
  <c r="X1569" s="1"/>
  <c r="X1568" s="1"/>
  <c r="W1571"/>
  <c r="W1570" s="1"/>
  <c r="W1569" s="1"/>
  <c r="W1568" s="1"/>
  <c r="X1565"/>
  <c r="W1565"/>
  <c r="V1565"/>
  <c r="V1564" s="1"/>
  <c r="V1563" s="1"/>
  <c r="U1565"/>
  <c r="U1564" s="1"/>
  <c r="U1563" s="1"/>
  <c r="X1564"/>
  <c r="X1563" s="1"/>
  <c r="W1564"/>
  <c r="W1563" s="1"/>
  <c r="X1557"/>
  <c r="W1557"/>
  <c r="V1557"/>
  <c r="V1556" s="1"/>
  <c r="V1555" s="1"/>
  <c r="V1554" s="1"/>
  <c r="U1557"/>
  <c r="U1556" s="1"/>
  <c r="U1555" s="1"/>
  <c r="U1554" s="1"/>
  <c r="X1556"/>
  <c r="X1555" s="1"/>
  <c r="X1554" s="1"/>
  <c r="W1556"/>
  <c r="W1555" s="1"/>
  <c r="W1554" s="1"/>
  <c r="X1552"/>
  <c r="W1552"/>
  <c r="V1552"/>
  <c r="U1552"/>
  <c r="X1550"/>
  <c r="X1549" s="1"/>
  <c r="W1550"/>
  <c r="W1549" s="1"/>
  <c r="V1550"/>
  <c r="V1549" s="1"/>
  <c r="U1550"/>
  <c r="U1549" s="1"/>
  <c r="X1547"/>
  <c r="W1547"/>
  <c r="V1547"/>
  <c r="U1547"/>
  <c r="X1545"/>
  <c r="W1545"/>
  <c r="V1545"/>
  <c r="U1545"/>
  <c r="X1543"/>
  <c r="W1543"/>
  <c r="V1543"/>
  <c r="V1542" s="1"/>
  <c r="U1543"/>
  <c r="U1542" s="1"/>
  <c r="X1542"/>
  <c r="W1542"/>
  <c r="X1540"/>
  <c r="W1540"/>
  <c r="V1540"/>
  <c r="U1540"/>
  <c r="X1538"/>
  <c r="W1538"/>
  <c r="V1538"/>
  <c r="U1538"/>
  <c r="X1536"/>
  <c r="X1535" s="1"/>
  <c r="W1536"/>
  <c r="W1535" s="1"/>
  <c r="V1536"/>
  <c r="V1535" s="1"/>
  <c r="U1536"/>
  <c r="U1535" s="1"/>
  <c r="X1533"/>
  <c r="W1533"/>
  <c r="V1533"/>
  <c r="V1532" s="1"/>
  <c r="U1533"/>
  <c r="U1532" s="1"/>
  <c r="X1532"/>
  <c r="W1532"/>
  <c r="X1530"/>
  <c r="W1530"/>
  <c r="V1530"/>
  <c r="U1530"/>
  <c r="X1528"/>
  <c r="X1527" s="1"/>
  <c r="W1528"/>
  <c r="W1527" s="1"/>
  <c r="V1528"/>
  <c r="V1527" s="1"/>
  <c r="U1528"/>
  <c r="U1527" s="1"/>
  <c r="X1525"/>
  <c r="W1525"/>
  <c r="V1525"/>
  <c r="U1525"/>
  <c r="X1523"/>
  <c r="X1522" s="1"/>
  <c r="W1523"/>
  <c r="W1522" s="1"/>
  <c r="V1523"/>
  <c r="V1522" s="1"/>
  <c r="U1523"/>
  <c r="U1522" s="1"/>
  <c r="X1520"/>
  <c r="X1519" s="1"/>
  <c r="W1520"/>
  <c r="W1519" s="1"/>
  <c r="V1520"/>
  <c r="V1519" s="1"/>
  <c r="U1520"/>
  <c r="U1519" s="1"/>
  <c r="X1516"/>
  <c r="W1516"/>
  <c r="V1516"/>
  <c r="U1516"/>
  <c r="X1514"/>
  <c r="W1514"/>
  <c r="V1514"/>
  <c r="U1514"/>
  <c r="X1512"/>
  <c r="X1511" s="1"/>
  <c r="W1512"/>
  <c r="W1511" s="1"/>
  <c r="V1512"/>
  <c r="V1511" s="1"/>
  <c r="U1512"/>
  <c r="U1511" s="1"/>
  <c r="X1509"/>
  <c r="W1509"/>
  <c r="V1509"/>
  <c r="U1509"/>
  <c r="X1507"/>
  <c r="W1507"/>
  <c r="V1507"/>
  <c r="U1507"/>
  <c r="X1505"/>
  <c r="W1505"/>
  <c r="V1505"/>
  <c r="V1504" s="1"/>
  <c r="U1505"/>
  <c r="U1504" s="1"/>
  <c r="X1504"/>
  <c r="W1504"/>
  <c r="X1501"/>
  <c r="W1501"/>
  <c r="V1501"/>
  <c r="U1501"/>
  <c r="X1499"/>
  <c r="W1499"/>
  <c r="V1499"/>
  <c r="U1499"/>
  <c r="X1497"/>
  <c r="W1497"/>
  <c r="V1497"/>
  <c r="V1496" s="1"/>
  <c r="V1495" s="1"/>
  <c r="U1497"/>
  <c r="U1496" s="1"/>
  <c r="U1495" s="1"/>
  <c r="X1496"/>
  <c r="X1495" s="1"/>
  <c r="W1496"/>
  <c r="W1495" s="1"/>
  <c r="X1492"/>
  <c r="X1491" s="1"/>
  <c r="X1490" s="1"/>
  <c r="X1489" s="1"/>
  <c r="W1492"/>
  <c r="W1491" s="1"/>
  <c r="W1490" s="1"/>
  <c r="W1489" s="1"/>
  <c r="V1492"/>
  <c r="V1491" s="1"/>
  <c r="V1490" s="1"/>
  <c r="V1489" s="1"/>
  <c r="U1492"/>
  <c r="U1491" s="1"/>
  <c r="U1490" s="1"/>
  <c r="U1489" s="1"/>
  <c r="X1487"/>
  <c r="W1487"/>
  <c r="W1486" s="1"/>
  <c r="W1485" s="1"/>
  <c r="W1484" s="1"/>
  <c r="V1487"/>
  <c r="V1486" s="1"/>
  <c r="V1485" s="1"/>
  <c r="V1484" s="1"/>
  <c r="U1487"/>
  <c r="U1486" s="1"/>
  <c r="U1485" s="1"/>
  <c r="U1484" s="1"/>
  <c r="X1486"/>
  <c r="X1485" s="1"/>
  <c r="X1484" s="1"/>
  <c r="X1480"/>
  <c r="W1480"/>
  <c r="V1480"/>
  <c r="V1479" s="1"/>
  <c r="U1480"/>
  <c r="U1479" s="1"/>
  <c r="X1479"/>
  <c r="W1479"/>
  <c r="X1471"/>
  <c r="X1470" s="1"/>
  <c r="W1471"/>
  <c r="W1470" s="1"/>
  <c r="V1471"/>
  <c r="V1470" s="1"/>
  <c r="U1471"/>
  <c r="U1470" s="1"/>
  <c r="X1468"/>
  <c r="W1468"/>
  <c r="V1468"/>
  <c r="V1467" s="1"/>
  <c r="U1468"/>
  <c r="U1467" s="1"/>
  <c r="X1467"/>
  <c r="W1467"/>
  <c r="X1464"/>
  <c r="W1464"/>
  <c r="V1464"/>
  <c r="V1463" s="1"/>
  <c r="V1462" s="1"/>
  <c r="U1464"/>
  <c r="U1463" s="1"/>
  <c r="U1462" s="1"/>
  <c r="X1463"/>
  <c r="X1462" s="1"/>
  <c r="W1463"/>
  <c r="W1462" s="1"/>
  <c r="X1455"/>
  <c r="X1454" s="1"/>
  <c r="X1453" s="1"/>
  <c r="X1452" s="1"/>
  <c r="X1451" s="1"/>
  <c r="W1455"/>
  <c r="W1454" s="1"/>
  <c r="W1453" s="1"/>
  <c r="W1452" s="1"/>
  <c r="W1451" s="1"/>
  <c r="V1455"/>
  <c r="V1454" s="1"/>
  <c r="V1453" s="1"/>
  <c r="V1452" s="1"/>
  <c r="V1451" s="1"/>
  <c r="U1455"/>
  <c r="U1454" s="1"/>
  <c r="U1453" s="1"/>
  <c r="U1452" s="1"/>
  <c r="U1451" s="1"/>
  <c r="X1448"/>
  <c r="X1447" s="1"/>
  <c r="W1448"/>
  <c r="W1447" s="1"/>
  <c r="V1448"/>
  <c r="V1447" s="1"/>
  <c r="U1448"/>
  <c r="U1447" s="1"/>
  <c r="X1445"/>
  <c r="W1445"/>
  <c r="V1445"/>
  <c r="V1444" s="1"/>
  <c r="U1445"/>
  <c r="U1444" s="1"/>
  <c r="X1444"/>
  <c r="W1444"/>
  <c r="X1442"/>
  <c r="X1441" s="1"/>
  <c r="W1442"/>
  <c r="W1441" s="1"/>
  <c r="V1442"/>
  <c r="V1441" s="1"/>
  <c r="U1442"/>
  <c r="U1441" s="1"/>
  <c r="X1439"/>
  <c r="X1438" s="1"/>
  <c r="W1439"/>
  <c r="W1438" s="1"/>
  <c r="V1439"/>
  <c r="V1438" s="1"/>
  <c r="U1439"/>
  <c r="U1438" s="1"/>
  <c r="X1436"/>
  <c r="X1435" s="1"/>
  <c r="W1436"/>
  <c r="W1435" s="1"/>
  <c r="V1436"/>
  <c r="V1435" s="1"/>
  <c r="U1436"/>
  <c r="U1435" s="1"/>
  <c r="X1433"/>
  <c r="W1433"/>
  <c r="W1432" s="1"/>
  <c r="V1433"/>
  <c r="V1432" s="1"/>
  <c r="U1433"/>
  <c r="U1432" s="1"/>
  <c r="X1432"/>
  <c r="X1430"/>
  <c r="X1429" s="1"/>
  <c r="W1430"/>
  <c r="W1429" s="1"/>
  <c r="V1430"/>
  <c r="V1429" s="1"/>
  <c r="U1430"/>
  <c r="U1429" s="1"/>
  <c r="X1427"/>
  <c r="W1427"/>
  <c r="V1427"/>
  <c r="V1426" s="1"/>
  <c r="U1427"/>
  <c r="U1426" s="1"/>
  <c r="X1426"/>
  <c r="W1426"/>
  <c r="X1424"/>
  <c r="X1423" s="1"/>
  <c r="W1424"/>
  <c r="W1423" s="1"/>
  <c r="V1424"/>
  <c r="V1423" s="1"/>
  <c r="U1424"/>
  <c r="U1423" s="1"/>
  <c r="X1421"/>
  <c r="W1421"/>
  <c r="V1421"/>
  <c r="V1420" s="1"/>
  <c r="U1421"/>
  <c r="U1420" s="1"/>
  <c r="X1420"/>
  <c r="W1420"/>
  <c r="X1418"/>
  <c r="X1417" s="1"/>
  <c r="W1418"/>
  <c r="W1417" s="1"/>
  <c r="V1418"/>
  <c r="V1417" s="1"/>
  <c r="U1418"/>
  <c r="U1417" s="1"/>
  <c r="X1415"/>
  <c r="W1415"/>
  <c r="V1415"/>
  <c r="V1414" s="1"/>
  <c r="U1415"/>
  <c r="U1414" s="1"/>
  <c r="X1414"/>
  <c r="W1414"/>
  <c r="X1412"/>
  <c r="X1411" s="1"/>
  <c r="W1412"/>
  <c r="W1411" s="1"/>
  <c r="V1412"/>
  <c r="V1411" s="1"/>
  <c r="U1412"/>
  <c r="U1411" s="1"/>
  <c r="X1409"/>
  <c r="W1409"/>
  <c r="V1409"/>
  <c r="V1408" s="1"/>
  <c r="U1409"/>
  <c r="U1408" s="1"/>
  <c r="X1408"/>
  <c r="W1408"/>
  <c r="X1406"/>
  <c r="X1405" s="1"/>
  <c r="W1406"/>
  <c r="W1405" s="1"/>
  <c r="V1406"/>
  <c r="V1405" s="1"/>
  <c r="U1406"/>
  <c r="U1405" s="1"/>
  <c r="X1403"/>
  <c r="W1403"/>
  <c r="V1403"/>
  <c r="V1402" s="1"/>
  <c r="U1403"/>
  <c r="U1402" s="1"/>
  <c r="X1402"/>
  <c r="W1402"/>
  <c r="X1400"/>
  <c r="X1399" s="1"/>
  <c r="W1400"/>
  <c r="W1399" s="1"/>
  <c r="V1400"/>
  <c r="V1399" s="1"/>
  <c r="U1400"/>
  <c r="U1399" s="1"/>
  <c r="X1397"/>
  <c r="W1397"/>
  <c r="W1396" s="1"/>
  <c r="V1397"/>
  <c r="V1396" s="1"/>
  <c r="U1397"/>
  <c r="U1396" s="1"/>
  <c r="X1396"/>
  <c r="X1394"/>
  <c r="X1393" s="1"/>
  <c r="W1394"/>
  <c r="W1393" s="1"/>
  <c r="V1394"/>
  <c r="V1393" s="1"/>
  <c r="U1394"/>
  <c r="U1393" s="1"/>
  <c r="X1391"/>
  <c r="W1391"/>
  <c r="V1391"/>
  <c r="U1391"/>
  <c r="U1390" s="1"/>
  <c r="X1390"/>
  <c r="W1390"/>
  <c r="V1390"/>
  <c r="X1388"/>
  <c r="W1388"/>
  <c r="W1387" s="1"/>
  <c r="V1388"/>
  <c r="V1387" s="1"/>
  <c r="U1388"/>
  <c r="U1387" s="1"/>
  <c r="X1387"/>
  <c r="X1385"/>
  <c r="W1385"/>
  <c r="V1385"/>
  <c r="U1385"/>
  <c r="U1384" s="1"/>
  <c r="X1384"/>
  <c r="W1384"/>
  <c r="V1384"/>
  <c r="X1382"/>
  <c r="W1382"/>
  <c r="W1381" s="1"/>
  <c r="V1382"/>
  <c r="V1381" s="1"/>
  <c r="U1382"/>
  <c r="U1381" s="1"/>
  <c r="X1381"/>
  <c r="X1379"/>
  <c r="W1379"/>
  <c r="V1379"/>
  <c r="U1379"/>
  <c r="U1378" s="1"/>
  <c r="X1378"/>
  <c r="W1378"/>
  <c r="V1378"/>
  <c r="X1376"/>
  <c r="W1376"/>
  <c r="W1375" s="1"/>
  <c r="V1376"/>
  <c r="V1375" s="1"/>
  <c r="U1376"/>
  <c r="U1375" s="1"/>
  <c r="X1375"/>
  <c r="X1373"/>
  <c r="X1372" s="1"/>
  <c r="W1373"/>
  <c r="W1372" s="1"/>
  <c r="V1373"/>
  <c r="V1372" s="1"/>
  <c r="U1373"/>
  <c r="U1372" s="1"/>
  <c r="X1370"/>
  <c r="X1369" s="1"/>
  <c r="W1370"/>
  <c r="W1369" s="1"/>
  <c r="V1370"/>
  <c r="V1369" s="1"/>
  <c r="U1370"/>
  <c r="U1369" s="1"/>
  <c r="X1363"/>
  <c r="W1363"/>
  <c r="V1363"/>
  <c r="U1363"/>
  <c r="X1361"/>
  <c r="W1361"/>
  <c r="W1360" s="1"/>
  <c r="W1359" s="1"/>
  <c r="W1358" s="1"/>
  <c r="W1357" s="1"/>
  <c r="V1361"/>
  <c r="V1360" s="1"/>
  <c r="V1359" s="1"/>
  <c r="V1358" s="1"/>
  <c r="V1357" s="1"/>
  <c r="U1361"/>
  <c r="U1360" s="1"/>
  <c r="U1359" s="1"/>
  <c r="U1358" s="1"/>
  <c r="U1357" s="1"/>
  <c r="X1360"/>
  <c r="X1359" s="1"/>
  <c r="X1358" s="1"/>
  <c r="X1357" s="1"/>
  <c r="X1342"/>
  <c r="W1342"/>
  <c r="W1341" s="1"/>
  <c r="W1340" s="1"/>
  <c r="W1339" s="1"/>
  <c r="W1338" s="1"/>
  <c r="V1342"/>
  <c r="V1341" s="1"/>
  <c r="V1340" s="1"/>
  <c r="V1339" s="1"/>
  <c r="V1338" s="1"/>
  <c r="U1342"/>
  <c r="U1341" s="1"/>
  <c r="U1340" s="1"/>
  <c r="U1339" s="1"/>
  <c r="U1338" s="1"/>
  <c r="X1341"/>
  <c r="X1340" s="1"/>
  <c r="X1339" s="1"/>
  <c r="X1338" s="1"/>
  <c r="X1331"/>
  <c r="X1330" s="1"/>
  <c r="X1329" s="1"/>
  <c r="X1328" s="1"/>
  <c r="W1331"/>
  <c r="W1330" s="1"/>
  <c r="W1329" s="1"/>
  <c r="W1328" s="1"/>
  <c r="V1331"/>
  <c r="V1330" s="1"/>
  <c r="V1329" s="1"/>
  <c r="V1328" s="1"/>
  <c r="U1331"/>
  <c r="U1330" s="1"/>
  <c r="U1329" s="1"/>
  <c r="U1328" s="1"/>
  <c r="X1326"/>
  <c r="W1326"/>
  <c r="V1326"/>
  <c r="U1326"/>
  <c r="U1325" s="1"/>
  <c r="X1325"/>
  <c r="W1325"/>
  <c r="V1325"/>
  <c r="X1323"/>
  <c r="W1323"/>
  <c r="W1322" s="1"/>
  <c r="V1323"/>
  <c r="V1322" s="1"/>
  <c r="U1323"/>
  <c r="U1322" s="1"/>
  <c r="X1322"/>
  <c r="X1320"/>
  <c r="W1320"/>
  <c r="V1320"/>
  <c r="U1320"/>
  <c r="U1319" s="1"/>
  <c r="X1319"/>
  <c r="W1319"/>
  <c r="V1319"/>
  <c r="X1317"/>
  <c r="W1317"/>
  <c r="W1316" s="1"/>
  <c r="V1317"/>
  <c r="V1316" s="1"/>
  <c r="U1317"/>
  <c r="U1316" s="1"/>
  <c r="X1316"/>
  <c r="X1313"/>
  <c r="W1313"/>
  <c r="W1312" s="1"/>
  <c r="V1313"/>
  <c r="V1312" s="1"/>
  <c r="U1313"/>
  <c r="U1312" s="1"/>
  <c r="X1312"/>
  <c r="X1308"/>
  <c r="W1308"/>
  <c r="W1307" s="1"/>
  <c r="V1308"/>
  <c r="V1307" s="1"/>
  <c r="U1308"/>
  <c r="U1307" s="1"/>
  <c r="X1307"/>
  <c r="X1304"/>
  <c r="W1304"/>
  <c r="V1304"/>
  <c r="U1304"/>
  <c r="U1303" s="1"/>
  <c r="U1302" s="1"/>
  <c r="X1303"/>
  <c r="X1302" s="1"/>
  <c r="W1303"/>
  <c r="W1302" s="1"/>
  <c r="V1303"/>
  <c r="V1302" s="1"/>
  <c r="X1292"/>
  <c r="W1292"/>
  <c r="W1291" s="1"/>
  <c r="W1290" s="1"/>
  <c r="W1289" s="1"/>
  <c r="W1288" s="1"/>
  <c r="V1292"/>
  <c r="V1291" s="1"/>
  <c r="V1290" s="1"/>
  <c r="V1289" s="1"/>
  <c r="V1288" s="1"/>
  <c r="U1292"/>
  <c r="U1291" s="1"/>
  <c r="U1290" s="1"/>
  <c r="U1289" s="1"/>
  <c r="U1288" s="1"/>
  <c r="X1291"/>
  <c r="X1290" s="1"/>
  <c r="X1289" s="1"/>
  <c r="X1288" s="1"/>
  <c r="X1285"/>
  <c r="W1285"/>
  <c r="W1284" s="1"/>
  <c r="W1283" s="1"/>
  <c r="W1282" s="1"/>
  <c r="W1281" s="1"/>
  <c r="V1285"/>
  <c r="V1284" s="1"/>
  <c r="V1283" s="1"/>
  <c r="V1282" s="1"/>
  <c r="V1281" s="1"/>
  <c r="U1285"/>
  <c r="U1284" s="1"/>
  <c r="U1283" s="1"/>
  <c r="U1282" s="1"/>
  <c r="U1281" s="1"/>
  <c r="X1284"/>
  <c r="X1283" s="1"/>
  <c r="X1282" s="1"/>
  <c r="X1281" s="1"/>
  <c r="X1278"/>
  <c r="W1278"/>
  <c r="W1277" s="1"/>
  <c r="W1276" s="1"/>
  <c r="W1275" s="1"/>
  <c r="V1278"/>
  <c r="V1277" s="1"/>
  <c r="V1276" s="1"/>
  <c r="V1275" s="1"/>
  <c r="U1278"/>
  <c r="U1277" s="1"/>
  <c r="U1276" s="1"/>
  <c r="U1275" s="1"/>
  <c r="X1277"/>
  <c r="X1276" s="1"/>
  <c r="X1275" s="1"/>
  <c r="X1273"/>
  <c r="X1272" s="1"/>
  <c r="X1271" s="1"/>
  <c r="X1270" s="1"/>
  <c r="W1273"/>
  <c r="W1272" s="1"/>
  <c r="W1271" s="1"/>
  <c r="W1270" s="1"/>
  <c r="V1273"/>
  <c r="V1272" s="1"/>
  <c r="V1271" s="1"/>
  <c r="V1270" s="1"/>
  <c r="U1273"/>
  <c r="U1272" s="1"/>
  <c r="U1271" s="1"/>
  <c r="U1270" s="1"/>
  <c r="X1268"/>
  <c r="W1268"/>
  <c r="W1267" s="1"/>
  <c r="W1266" s="1"/>
  <c r="V1268"/>
  <c r="V1267" s="1"/>
  <c r="V1266" s="1"/>
  <c r="U1268"/>
  <c r="U1267" s="1"/>
  <c r="U1266" s="1"/>
  <c r="X1267"/>
  <c r="X1266" s="1"/>
  <c r="X1264"/>
  <c r="W1264"/>
  <c r="W1263" s="1"/>
  <c r="W1262" s="1"/>
  <c r="V1264"/>
  <c r="V1263" s="1"/>
  <c r="V1262" s="1"/>
  <c r="U1264"/>
  <c r="U1263" s="1"/>
  <c r="U1262" s="1"/>
  <c r="X1263"/>
  <c r="X1262" s="1"/>
  <c r="X1255"/>
  <c r="X1254" s="1"/>
  <c r="X1253" s="1"/>
  <c r="X1252" s="1"/>
  <c r="W1255"/>
  <c r="W1254" s="1"/>
  <c r="W1253" s="1"/>
  <c r="W1252" s="1"/>
  <c r="V1255"/>
  <c r="V1254" s="1"/>
  <c r="V1253" s="1"/>
  <c r="V1252" s="1"/>
  <c r="U1255"/>
  <c r="U1254" s="1"/>
  <c r="U1253" s="1"/>
  <c r="U1252" s="1"/>
  <c r="Z1251"/>
  <c r="Z1250" s="1"/>
  <c r="Z1249" s="1"/>
  <c r="Z1248" s="1"/>
  <c r="Z1247" s="1"/>
  <c r="Y1251"/>
  <c r="Y1250" s="1"/>
  <c r="Y1249" s="1"/>
  <c r="Y1248" s="1"/>
  <c r="Y1247" s="1"/>
  <c r="X1251"/>
  <c r="X1250" s="1"/>
  <c r="X1249" s="1"/>
  <c r="X1248" s="1"/>
  <c r="X1247" s="1"/>
  <c r="W1251"/>
  <c r="W1250" s="1"/>
  <c r="W1249" s="1"/>
  <c r="W1248" s="1"/>
  <c r="W1247" s="1"/>
  <c r="V1251"/>
  <c r="V1250" s="1"/>
  <c r="V1249" s="1"/>
  <c r="V1248" s="1"/>
  <c r="V1247" s="1"/>
  <c r="U1251"/>
  <c r="U1250" s="1"/>
  <c r="U1249" s="1"/>
  <c r="U1248" s="1"/>
  <c r="U1247" s="1"/>
  <c r="X1243"/>
  <c r="W1243"/>
  <c r="W1242" s="1"/>
  <c r="W1241" s="1"/>
  <c r="W1240" s="1"/>
  <c r="V1243"/>
  <c r="V1242" s="1"/>
  <c r="V1241" s="1"/>
  <c r="V1240" s="1"/>
  <c r="U1243"/>
  <c r="U1242" s="1"/>
  <c r="U1241" s="1"/>
  <c r="U1240" s="1"/>
  <c r="X1242"/>
  <c r="X1241" s="1"/>
  <c r="X1240" s="1"/>
  <c r="X1233"/>
  <c r="X1232" s="1"/>
  <c r="W1233"/>
  <c r="W1232" s="1"/>
  <c r="V1233"/>
  <c r="V1232" s="1"/>
  <c r="U1233"/>
  <c r="U1232" s="1"/>
  <c r="X1230"/>
  <c r="W1230"/>
  <c r="V1230"/>
  <c r="U1230"/>
  <c r="X1228"/>
  <c r="W1228"/>
  <c r="W1227" s="1"/>
  <c r="V1228"/>
  <c r="V1227" s="1"/>
  <c r="U1228"/>
  <c r="U1227" s="1"/>
  <c r="X1227"/>
  <c r="Z1225"/>
  <c r="Z1224" s="1"/>
  <c r="Z1223" s="1"/>
  <c r="Y1225"/>
  <c r="Y1224" s="1"/>
  <c r="Y1223" s="1"/>
  <c r="X1225"/>
  <c r="W1225"/>
  <c r="W1224" s="1"/>
  <c r="W1223" s="1"/>
  <c r="V1225"/>
  <c r="V1224" s="1"/>
  <c r="V1223" s="1"/>
  <c r="U1225"/>
  <c r="U1224" s="1"/>
  <c r="U1223" s="1"/>
  <c r="X1224"/>
  <c r="X1223" s="1"/>
  <c r="X1209"/>
  <c r="W1209"/>
  <c r="V1209"/>
  <c r="U1209"/>
  <c r="X1207"/>
  <c r="W1207"/>
  <c r="W1206" s="1"/>
  <c r="W1205" s="1"/>
  <c r="W1204" s="1"/>
  <c r="V1207"/>
  <c r="V1206" s="1"/>
  <c r="V1205" s="1"/>
  <c r="V1204" s="1"/>
  <c r="U1207"/>
  <c r="X1202"/>
  <c r="W1202"/>
  <c r="W1201" s="1"/>
  <c r="W1200" s="1"/>
  <c r="W1199" s="1"/>
  <c r="V1202"/>
  <c r="V1201" s="1"/>
  <c r="V1200" s="1"/>
  <c r="V1199" s="1"/>
  <c r="U1202"/>
  <c r="U1201" s="1"/>
  <c r="U1200" s="1"/>
  <c r="U1199" s="1"/>
  <c r="X1201"/>
  <c r="X1200" s="1"/>
  <c r="X1199" s="1"/>
  <c r="X1197"/>
  <c r="X1196" s="1"/>
  <c r="X1195" s="1"/>
  <c r="X1194" s="1"/>
  <c r="W1197"/>
  <c r="W1196" s="1"/>
  <c r="W1195" s="1"/>
  <c r="W1194" s="1"/>
  <c r="V1197"/>
  <c r="V1196" s="1"/>
  <c r="V1195" s="1"/>
  <c r="V1194" s="1"/>
  <c r="U1197"/>
  <c r="U1196" s="1"/>
  <c r="U1195" s="1"/>
  <c r="U1194" s="1"/>
  <c r="X1192"/>
  <c r="W1192"/>
  <c r="W1191" s="1"/>
  <c r="W1190" s="1"/>
  <c r="W1189" s="1"/>
  <c r="V1192"/>
  <c r="V1191" s="1"/>
  <c r="V1190" s="1"/>
  <c r="V1189" s="1"/>
  <c r="U1192"/>
  <c r="U1191" s="1"/>
  <c r="U1190" s="1"/>
  <c r="U1189" s="1"/>
  <c r="X1191"/>
  <c r="X1190" s="1"/>
  <c r="X1189" s="1"/>
  <c r="X1185"/>
  <c r="W1185"/>
  <c r="W1184" s="1"/>
  <c r="W1183" s="1"/>
  <c r="W1182" s="1"/>
  <c r="V1185"/>
  <c r="V1184" s="1"/>
  <c r="V1183" s="1"/>
  <c r="V1182" s="1"/>
  <c r="U1185"/>
  <c r="U1184" s="1"/>
  <c r="U1183" s="1"/>
  <c r="U1182" s="1"/>
  <c r="X1184"/>
  <c r="X1183" s="1"/>
  <c r="X1182" s="1"/>
  <c r="X1180"/>
  <c r="X1179" s="1"/>
  <c r="X1178" s="1"/>
  <c r="X1177" s="1"/>
  <c r="W1180"/>
  <c r="W1179" s="1"/>
  <c r="W1178" s="1"/>
  <c r="W1177" s="1"/>
  <c r="V1180"/>
  <c r="V1179" s="1"/>
  <c r="V1178" s="1"/>
  <c r="V1177" s="1"/>
  <c r="U1180"/>
  <c r="U1179" s="1"/>
  <c r="U1178" s="1"/>
  <c r="U1177" s="1"/>
  <c r="X1175"/>
  <c r="W1175"/>
  <c r="W1174" s="1"/>
  <c r="W1173" s="1"/>
  <c r="W1172" s="1"/>
  <c r="V1175"/>
  <c r="V1174" s="1"/>
  <c r="V1173" s="1"/>
  <c r="V1172" s="1"/>
  <c r="U1175"/>
  <c r="U1174" s="1"/>
  <c r="U1173" s="1"/>
  <c r="U1172" s="1"/>
  <c r="X1174"/>
  <c r="X1173" s="1"/>
  <c r="X1172" s="1"/>
  <c r="X1170"/>
  <c r="X1169" s="1"/>
  <c r="X1168" s="1"/>
  <c r="X1167" s="1"/>
  <c r="W1170"/>
  <c r="W1169" s="1"/>
  <c r="W1168" s="1"/>
  <c r="W1167" s="1"/>
  <c r="V1170"/>
  <c r="V1169" s="1"/>
  <c r="V1168" s="1"/>
  <c r="V1167" s="1"/>
  <c r="U1170"/>
  <c r="U1169" s="1"/>
  <c r="U1168" s="1"/>
  <c r="U1167" s="1"/>
  <c r="X1163"/>
  <c r="X1162" s="1"/>
  <c r="X1161" s="1"/>
  <c r="X1160" s="1"/>
  <c r="W1163"/>
  <c r="W1162" s="1"/>
  <c r="W1161" s="1"/>
  <c r="W1160" s="1"/>
  <c r="V1163"/>
  <c r="V1162" s="1"/>
  <c r="V1161" s="1"/>
  <c r="V1160" s="1"/>
  <c r="U1163"/>
  <c r="U1162" s="1"/>
  <c r="U1161" s="1"/>
  <c r="U1160" s="1"/>
  <c r="X1158"/>
  <c r="W1158"/>
  <c r="W1157" s="1"/>
  <c r="W1156" s="1"/>
  <c r="W1155" s="1"/>
  <c r="V1158"/>
  <c r="V1157" s="1"/>
  <c r="V1156" s="1"/>
  <c r="V1155" s="1"/>
  <c r="U1158"/>
  <c r="U1157" s="1"/>
  <c r="U1156" s="1"/>
  <c r="U1155" s="1"/>
  <c r="X1157"/>
  <c r="X1156" s="1"/>
  <c r="X1155" s="1"/>
  <c r="X1153"/>
  <c r="X1152" s="1"/>
  <c r="X1151" s="1"/>
  <c r="X1150" s="1"/>
  <c r="W1153"/>
  <c r="W1152" s="1"/>
  <c r="W1151" s="1"/>
  <c r="W1150" s="1"/>
  <c r="V1153"/>
  <c r="V1152" s="1"/>
  <c r="V1151" s="1"/>
  <c r="V1150" s="1"/>
  <c r="U1153"/>
  <c r="U1152" s="1"/>
  <c r="U1151" s="1"/>
  <c r="U1150" s="1"/>
  <c r="X1148"/>
  <c r="W1148"/>
  <c r="W1147" s="1"/>
  <c r="W1146" s="1"/>
  <c r="W1145" s="1"/>
  <c r="V1148"/>
  <c r="V1147" s="1"/>
  <c r="V1146" s="1"/>
  <c r="V1145" s="1"/>
  <c r="U1148"/>
  <c r="U1147" s="1"/>
  <c r="U1146" s="1"/>
  <c r="U1145" s="1"/>
  <c r="X1147"/>
  <c r="X1146" s="1"/>
  <c r="X1145" s="1"/>
  <c r="X1131"/>
  <c r="W1131"/>
  <c r="W1130" s="1"/>
  <c r="V1131"/>
  <c r="V1130" s="1"/>
  <c r="U1131"/>
  <c r="U1130" s="1"/>
  <c r="X1130"/>
  <c r="X1128"/>
  <c r="X1127" s="1"/>
  <c r="W1128"/>
  <c r="W1127" s="1"/>
  <c r="V1128"/>
  <c r="V1127" s="1"/>
  <c r="U1128"/>
  <c r="U1127" s="1"/>
  <c r="X1125"/>
  <c r="W1125"/>
  <c r="W1124" s="1"/>
  <c r="V1125"/>
  <c r="V1124" s="1"/>
  <c r="U1125"/>
  <c r="U1124" s="1"/>
  <c r="X1124"/>
  <c r="X1122"/>
  <c r="X1121" s="1"/>
  <c r="W1122"/>
  <c r="W1121" s="1"/>
  <c r="V1122"/>
  <c r="V1121" s="1"/>
  <c r="U1122"/>
  <c r="U1121" s="1"/>
  <c r="X1119"/>
  <c r="W1119"/>
  <c r="W1118" s="1"/>
  <c r="W1117" s="1"/>
  <c r="V1119"/>
  <c r="V1118" s="1"/>
  <c r="V1117" s="1"/>
  <c r="U1119"/>
  <c r="U1118" s="1"/>
  <c r="U1117" s="1"/>
  <c r="X1118"/>
  <c r="X1117" s="1"/>
  <c r="X1115"/>
  <c r="W1115"/>
  <c r="W1114" s="1"/>
  <c r="V1115"/>
  <c r="V1114" s="1"/>
  <c r="V1113" s="1"/>
  <c r="U1115"/>
  <c r="U1114" s="1"/>
  <c r="U1113" s="1"/>
  <c r="X1114"/>
  <c r="X1113" s="1"/>
  <c r="W1113"/>
  <c r="X1108"/>
  <c r="X1107" s="1"/>
  <c r="X1106" s="1"/>
  <c r="X1105" s="1"/>
  <c r="X1104" s="1"/>
  <c r="W1108"/>
  <c r="W1107" s="1"/>
  <c r="W1106" s="1"/>
  <c r="W1105" s="1"/>
  <c r="W1104" s="1"/>
  <c r="V1108"/>
  <c r="V1107" s="1"/>
  <c r="V1106" s="1"/>
  <c r="V1105" s="1"/>
  <c r="V1104" s="1"/>
  <c r="U1108"/>
  <c r="U1107" s="1"/>
  <c r="U1106" s="1"/>
  <c r="U1105" s="1"/>
  <c r="U1104" s="1"/>
  <c r="W1096"/>
  <c r="W1095" s="1"/>
  <c r="W1094" s="1"/>
  <c r="V1096"/>
  <c r="V1095" s="1"/>
  <c r="V1094" s="1"/>
  <c r="U1098"/>
  <c r="U1097" s="1"/>
  <c r="U1096" s="1"/>
  <c r="U1095" s="1"/>
  <c r="U1094" s="1"/>
  <c r="X1096"/>
  <c r="X1095" s="1"/>
  <c r="X1094" s="1"/>
  <c r="X1089"/>
  <c r="X1088" s="1"/>
  <c r="W1089"/>
  <c r="W1088" s="1"/>
  <c r="V1089"/>
  <c r="V1088" s="1"/>
  <c r="U1089"/>
  <c r="U1088" s="1"/>
  <c r="X1087"/>
  <c r="W1086"/>
  <c r="W1085" s="1"/>
  <c r="W1083" s="1"/>
  <c r="X1080"/>
  <c r="W1080"/>
  <c r="W1079" s="1"/>
  <c r="W1078" s="1"/>
  <c r="W1077" s="1"/>
  <c r="W1076" s="1"/>
  <c r="V1080"/>
  <c r="V1079" s="1"/>
  <c r="V1078" s="1"/>
  <c r="V1077" s="1"/>
  <c r="V1076" s="1"/>
  <c r="U1080"/>
  <c r="U1079" s="1"/>
  <c r="U1078" s="1"/>
  <c r="U1077" s="1"/>
  <c r="U1076" s="1"/>
  <c r="X1079"/>
  <c r="X1078" s="1"/>
  <c r="X1077" s="1"/>
  <c r="X1076" s="1"/>
  <c r="X1068"/>
  <c r="X1067" s="1"/>
  <c r="W1068"/>
  <c r="W1067" s="1"/>
  <c r="V1068"/>
  <c r="V1067" s="1"/>
  <c r="U1068"/>
  <c r="U1066" s="1"/>
  <c r="U1065" s="1"/>
  <c r="X1063"/>
  <c r="X1062" s="1"/>
  <c r="W1063"/>
  <c r="W1062" s="1"/>
  <c r="V1063"/>
  <c r="V1062" s="1"/>
  <c r="U1063"/>
  <c r="U1062" s="1"/>
  <c r="X1060"/>
  <c r="W1060"/>
  <c r="W1059" s="1"/>
  <c r="V1060"/>
  <c r="V1059" s="1"/>
  <c r="U1060"/>
  <c r="U1059" s="1"/>
  <c r="X1059"/>
  <c r="X1056"/>
  <c r="X1055" s="1"/>
  <c r="X1054" s="1"/>
  <c r="W1056"/>
  <c r="W1055" s="1"/>
  <c r="W1054" s="1"/>
  <c r="V1056"/>
  <c r="V1055" s="1"/>
  <c r="V1054" s="1"/>
  <c r="U1056"/>
  <c r="U1055" s="1"/>
  <c r="U1054" s="1"/>
  <c r="X1040"/>
  <c r="W1040"/>
  <c r="W1039" s="1"/>
  <c r="W1038" s="1"/>
  <c r="W1037" s="1"/>
  <c r="V1040"/>
  <c r="V1039" s="1"/>
  <c r="V1038" s="1"/>
  <c r="V1037" s="1"/>
  <c r="U1040"/>
  <c r="U1039" s="1"/>
  <c r="U1038" s="1"/>
  <c r="U1037" s="1"/>
  <c r="X1039"/>
  <c r="X1038" s="1"/>
  <c r="X1037" s="1"/>
  <c r="X1024"/>
  <c r="X1023" s="1"/>
  <c r="W1024"/>
  <c r="W1023" s="1"/>
  <c r="V1024"/>
  <c r="V1023" s="1"/>
  <c r="U1024"/>
  <c r="U1023" s="1"/>
  <c r="X1021"/>
  <c r="W1021"/>
  <c r="V1021"/>
  <c r="V1020" s="1"/>
  <c r="U1021"/>
  <c r="U1020" s="1"/>
  <c r="X1020"/>
  <c r="W1020"/>
  <c r="X1018"/>
  <c r="X1017" s="1"/>
  <c r="W1018"/>
  <c r="W1017" s="1"/>
  <c r="W1016" s="1"/>
  <c r="V1018"/>
  <c r="V1017" s="1"/>
  <c r="V1016" s="1"/>
  <c r="U1018"/>
  <c r="U1017" s="1"/>
  <c r="U1016" s="1"/>
  <c r="X1016"/>
  <c r="X1014"/>
  <c r="W1014"/>
  <c r="V1014"/>
  <c r="U1014"/>
  <c r="Z1012"/>
  <c r="Y1012"/>
  <c r="X1012"/>
  <c r="W1012"/>
  <c r="V1012"/>
  <c r="U1012"/>
  <c r="X1008"/>
  <c r="X1007" s="1"/>
  <c r="X1006" s="1"/>
  <c r="W1008"/>
  <c r="W1007" s="1"/>
  <c r="W1006" s="1"/>
  <c r="V1008"/>
  <c r="V1007" s="1"/>
  <c r="V1006" s="1"/>
  <c r="U1008"/>
  <c r="U1007" s="1"/>
  <c r="U1006" s="1"/>
  <c r="X999"/>
  <c r="X998" s="1"/>
  <c r="W999"/>
  <c r="W998" s="1"/>
  <c r="V999"/>
  <c r="V998" s="1"/>
  <c r="U999"/>
  <c r="U998" s="1"/>
  <c r="X996"/>
  <c r="X995" s="1"/>
  <c r="W996"/>
  <c r="W995" s="1"/>
  <c r="V996"/>
  <c r="V995" s="1"/>
  <c r="U996"/>
  <c r="U995" s="1"/>
  <c r="X989"/>
  <c r="X988" s="1"/>
  <c r="X987" s="1"/>
  <c r="X986" s="1"/>
  <c r="X985" s="1"/>
  <c r="W989"/>
  <c r="W988" s="1"/>
  <c r="W987" s="1"/>
  <c r="W986" s="1"/>
  <c r="W985" s="1"/>
  <c r="V989"/>
  <c r="V988" s="1"/>
  <c r="V987" s="1"/>
  <c r="V986" s="1"/>
  <c r="V985" s="1"/>
  <c r="U989"/>
  <c r="U988" s="1"/>
  <c r="U987" s="1"/>
  <c r="U986" s="1"/>
  <c r="U985" s="1"/>
  <c r="X982"/>
  <c r="W982"/>
  <c r="W981" s="1"/>
  <c r="V982"/>
  <c r="V981" s="1"/>
  <c r="U982"/>
  <c r="U981" s="1"/>
  <c r="X981"/>
  <c r="X979"/>
  <c r="X978" s="1"/>
  <c r="W979"/>
  <c r="W978" s="1"/>
  <c r="V979"/>
  <c r="V978" s="1"/>
  <c r="U979"/>
  <c r="U978" s="1"/>
  <c r="X976"/>
  <c r="W976"/>
  <c r="W975" s="1"/>
  <c r="V976"/>
  <c r="V975" s="1"/>
  <c r="U976"/>
  <c r="U975" s="1"/>
  <c r="X975"/>
  <c r="X973"/>
  <c r="X972" s="1"/>
  <c r="W973"/>
  <c r="W972" s="1"/>
  <c r="V973"/>
  <c r="V972" s="1"/>
  <c r="U973"/>
  <c r="U972" s="1"/>
  <c r="X970"/>
  <c r="X969" s="1"/>
  <c r="W970"/>
  <c r="W969" s="1"/>
  <c r="V970"/>
  <c r="V969" s="1"/>
  <c r="U970"/>
  <c r="U969" s="1"/>
  <c r="X967"/>
  <c r="X966" s="1"/>
  <c r="W967"/>
  <c r="W966" s="1"/>
  <c r="V967"/>
  <c r="V966" s="1"/>
  <c r="U967"/>
  <c r="U966" s="1"/>
  <c r="X964"/>
  <c r="X963" s="1"/>
  <c r="W964"/>
  <c r="W963" s="1"/>
  <c r="V964"/>
  <c r="V963" s="1"/>
  <c r="U964"/>
  <c r="U963" s="1"/>
  <c r="X952"/>
  <c r="X951" s="1"/>
  <c r="W952"/>
  <c r="W951" s="1"/>
  <c r="V952"/>
  <c r="V951" s="1"/>
  <c r="U952"/>
  <c r="U951" s="1"/>
  <c r="X949"/>
  <c r="X948" s="1"/>
  <c r="W949"/>
  <c r="W948" s="1"/>
  <c r="V949"/>
  <c r="V948" s="1"/>
  <c r="U949"/>
  <c r="U948" s="1"/>
  <c r="X946"/>
  <c r="X945" s="1"/>
  <c r="W946"/>
  <c r="W945" s="1"/>
  <c r="V946"/>
  <c r="V945" s="1"/>
  <c r="U946"/>
  <c r="U945" s="1"/>
  <c r="X943"/>
  <c r="X942" s="1"/>
  <c r="X941" s="1"/>
  <c r="X940" s="1"/>
  <c r="X939" s="1"/>
  <c r="W943"/>
  <c r="W942" s="1"/>
  <c r="W941" s="1"/>
  <c r="W940" s="1"/>
  <c r="W939" s="1"/>
  <c r="V943"/>
  <c r="V942" s="1"/>
  <c r="V941" s="1"/>
  <c r="V940" s="1"/>
  <c r="V939" s="1"/>
  <c r="U943"/>
  <c r="U942" s="1"/>
  <c r="U941" s="1"/>
  <c r="U940" s="1"/>
  <c r="U939" s="1"/>
  <c r="X926"/>
  <c r="X925" s="1"/>
  <c r="X924" s="1"/>
  <c r="X923" s="1"/>
  <c r="X922" s="1"/>
  <c r="W926"/>
  <c r="W925" s="1"/>
  <c r="W924" s="1"/>
  <c r="W923" s="1"/>
  <c r="W922" s="1"/>
  <c r="V926"/>
  <c r="V925" s="1"/>
  <c r="V924" s="1"/>
  <c r="V923" s="1"/>
  <c r="V922" s="1"/>
  <c r="U926"/>
  <c r="U925" s="1"/>
  <c r="U924" s="1"/>
  <c r="U923" s="1"/>
  <c r="U922" s="1"/>
  <c r="X913"/>
  <c r="W913"/>
  <c r="W912" s="1"/>
  <c r="V913"/>
  <c r="V912" s="1"/>
  <c r="U913"/>
  <c r="U912" s="1"/>
  <c r="X912"/>
  <c r="X910"/>
  <c r="X909" s="1"/>
  <c r="W910"/>
  <c r="W909" s="1"/>
  <c r="V910"/>
  <c r="V909" s="1"/>
  <c r="U910"/>
  <c r="U909" s="1"/>
  <c r="Z907"/>
  <c r="Z906" s="1"/>
  <c r="Z905" s="1"/>
  <c r="Y907"/>
  <c r="Y906" s="1"/>
  <c r="Y905" s="1"/>
  <c r="X907"/>
  <c r="X906" s="1"/>
  <c r="X905" s="1"/>
  <c r="W907"/>
  <c r="W906" s="1"/>
  <c r="W905" s="1"/>
  <c r="V907"/>
  <c r="V906" s="1"/>
  <c r="V905" s="1"/>
  <c r="U907"/>
  <c r="U906" s="1"/>
  <c r="U905" s="1"/>
  <c r="X895"/>
  <c r="X894" s="1"/>
  <c r="W895"/>
  <c r="W894" s="1"/>
  <c r="V895"/>
  <c r="V894" s="1"/>
  <c r="U895"/>
  <c r="U894" s="1"/>
  <c r="X889"/>
  <c r="X888" s="1"/>
  <c r="W889"/>
  <c r="W888" s="1"/>
  <c r="V889"/>
  <c r="V888" s="1"/>
  <c r="U889"/>
  <c r="U888" s="1"/>
  <c r="X886"/>
  <c r="X885" s="1"/>
  <c r="X884" s="1"/>
  <c r="W886"/>
  <c r="W885" s="1"/>
  <c r="W884" s="1"/>
  <c r="V886"/>
  <c r="V885" s="1"/>
  <c r="V884" s="1"/>
  <c r="U886"/>
  <c r="U885" s="1"/>
  <c r="U884" s="1"/>
  <c r="X870"/>
  <c r="X869" s="1"/>
  <c r="X868" s="1"/>
  <c r="X867" s="1"/>
  <c r="W870"/>
  <c r="W869" s="1"/>
  <c r="W868" s="1"/>
  <c r="W867" s="1"/>
  <c r="V870"/>
  <c r="V869" s="1"/>
  <c r="V868" s="1"/>
  <c r="V867" s="1"/>
  <c r="U870"/>
  <c r="U869" s="1"/>
  <c r="U868" s="1"/>
  <c r="U867" s="1"/>
  <c r="X865"/>
  <c r="W865"/>
  <c r="W864" s="1"/>
  <c r="V865"/>
  <c r="V864" s="1"/>
  <c r="U865"/>
  <c r="U864" s="1"/>
  <c r="X864"/>
  <c r="X862"/>
  <c r="X861" s="1"/>
  <c r="W862"/>
  <c r="W861" s="1"/>
  <c r="V862"/>
  <c r="V861" s="1"/>
  <c r="U862"/>
  <c r="U861" s="1"/>
  <c r="X858"/>
  <c r="X857" s="1"/>
  <c r="X856" s="1"/>
  <c r="W858"/>
  <c r="W857" s="1"/>
  <c r="W856" s="1"/>
  <c r="V858"/>
  <c r="V857" s="1"/>
  <c r="V856" s="1"/>
  <c r="U858"/>
  <c r="U857" s="1"/>
  <c r="U856" s="1"/>
  <c r="X842"/>
  <c r="W842"/>
  <c r="W841" s="1"/>
  <c r="W840" s="1"/>
  <c r="V842"/>
  <c r="V841" s="1"/>
  <c r="V840" s="1"/>
  <c r="U842"/>
  <c r="U841" s="1"/>
  <c r="U840" s="1"/>
  <c r="X841"/>
  <c r="X840" s="1"/>
  <c r="X838"/>
  <c r="W838"/>
  <c r="W837" s="1"/>
  <c r="V838"/>
  <c r="V837" s="1"/>
  <c r="U838"/>
  <c r="U837" s="1"/>
  <c r="X837"/>
  <c r="X835"/>
  <c r="X834" s="1"/>
  <c r="W835"/>
  <c r="W834" s="1"/>
  <c r="V835"/>
  <c r="V834" s="1"/>
  <c r="U835"/>
  <c r="U834" s="1"/>
  <c r="X816"/>
  <c r="W816"/>
  <c r="V816"/>
  <c r="U816"/>
  <c r="X812"/>
  <c r="W812"/>
  <c r="V812"/>
  <c r="U812"/>
  <c r="X810"/>
  <c r="X809" s="1"/>
  <c r="X808" s="1"/>
  <c r="W810"/>
  <c r="W809" s="1"/>
  <c r="W808" s="1"/>
  <c r="V810"/>
  <c r="V809" s="1"/>
  <c r="V808" s="1"/>
  <c r="U810"/>
  <c r="X806"/>
  <c r="X805" s="1"/>
  <c r="X804" s="1"/>
  <c r="W806"/>
  <c r="W805" s="1"/>
  <c r="W804" s="1"/>
  <c r="V806"/>
  <c r="V805" s="1"/>
  <c r="V804" s="1"/>
  <c r="U806"/>
  <c r="U805" s="1"/>
  <c r="U804" s="1"/>
  <c r="X802"/>
  <c r="X801" s="1"/>
  <c r="X800" s="1"/>
  <c r="W802"/>
  <c r="W801" s="1"/>
  <c r="W800" s="1"/>
  <c r="V802"/>
  <c r="V801" s="1"/>
  <c r="V800" s="1"/>
  <c r="U802"/>
  <c r="U801" s="1"/>
  <c r="U800" s="1"/>
  <c r="X789"/>
  <c r="X788" s="1"/>
  <c r="X787" s="1"/>
  <c r="W789"/>
  <c r="W788" s="1"/>
  <c r="W787" s="1"/>
  <c r="V789"/>
  <c r="V788" s="1"/>
  <c r="V787" s="1"/>
  <c r="U789"/>
  <c r="U788" s="1"/>
  <c r="U787" s="1"/>
  <c r="X785"/>
  <c r="X784" s="1"/>
  <c r="X783" s="1"/>
  <c r="W785"/>
  <c r="W784" s="1"/>
  <c r="W783" s="1"/>
  <c r="V785"/>
  <c r="V784" s="1"/>
  <c r="V783" s="1"/>
  <c r="V782" s="1"/>
  <c r="V781" s="1"/>
  <c r="U785"/>
  <c r="U784" s="1"/>
  <c r="U783" s="1"/>
  <c r="X762"/>
  <c r="X761" s="1"/>
  <c r="X760" s="1"/>
  <c r="W762"/>
  <c r="W761" s="1"/>
  <c r="W760" s="1"/>
  <c r="V762"/>
  <c r="V761" s="1"/>
  <c r="V760" s="1"/>
  <c r="U762"/>
  <c r="U761" s="1"/>
  <c r="U760" s="1"/>
  <c r="X758"/>
  <c r="X757" s="1"/>
  <c r="W758"/>
  <c r="W757" s="1"/>
  <c r="V758"/>
  <c r="V757" s="1"/>
  <c r="U758"/>
  <c r="U757" s="1"/>
  <c r="X755"/>
  <c r="W755"/>
  <c r="W754" s="1"/>
  <c r="V755"/>
  <c r="V754" s="1"/>
  <c r="U755"/>
  <c r="U754" s="1"/>
  <c r="X754"/>
  <c r="X751"/>
  <c r="W751"/>
  <c r="W750" s="1"/>
  <c r="W749" s="1"/>
  <c r="V751"/>
  <c r="V750" s="1"/>
  <c r="V749" s="1"/>
  <c r="U751"/>
  <c r="U750" s="1"/>
  <c r="U749" s="1"/>
  <c r="X750"/>
  <c r="X749" s="1"/>
  <c r="X747"/>
  <c r="W747"/>
  <c r="W746" s="1"/>
  <c r="W745" s="1"/>
  <c r="V747"/>
  <c r="V746" s="1"/>
  <c r="V745" s="1"/>
  <c r="U747"/>
  <c r="U746" s="1"/>
  <c r="U745" s="1"/>
  <c r="X746"/>
  <c r="X745" s="1"/>
  <c r="X734"/>
  <c r="W734"/>
  <c r="W733" s="1"/>
  <c r="W732" s="1"/>
  <c r="W731" s="1"/>
  <c r="V734"/>
  <c r="V733" s="1"/>
  <c r="V732" s="1"/>
  <c r="V731" s="1"/>
  <c r="U734"/>
  <c r="U733" s="1"/>
  <c r="U732" s="1"/>
  <c r="U731" s="1"/>
  <c r="X733"/>
  <c r="X732" s="1"/>
  <c r="X731" s="1"/>
  <c r="X726"/>
  <c r="X725" s="1"/>
  <c r="W726"/>
  <c r="W725" s="1"/>
  <c r="V726"/>
  <c r="V725" s="1"/>
  <c r="U726"/>
  <c r="U725" s="1"/>
  <c r="X723"/>
  <c r="X722" s="1"/>
  <c r="W723"/>
  <c r="W722" s="1"/>
  <c r="V723"/>
  <c r="V722" s="1"/>
  <c r="U723"/>
  <c r="U722" s="1"/>
  <c r="X719"/>
  <c r="X718" s="1"/>
  <c r="W719"/>
  <c r="W718" s="1"/>
  <c r="V719"/>
  <c r="V718" s="1"/>
  <c r="U719"/>
  <c r="U718" s="1"/>
  <c r="X716"/>
  <c r="W716"/>
  <c r="W715" s="1"/>
  <c r="V716"/>
  <c r="V715" s="1"/>
  <c r="U716"/>
  <c r="U715" s="1"/>
  <c r="X715"/>
  <c r="X712"/>
  <c r="W712"/>
  <c r="W711" s="1"/>
  <c r="W710" s="1"/>
  <c r="V712"/>
  <c r="V711" s="1"/>
  <c r="V710" s="1"/>
  <c r="U712"/>
  <c r="U711" s="1"/>
  <c r="U710" s="1"/>
  <c r="X711"/>
  <c r="X710" s="1"/>
  <c r="X708"/>
  <c r="W708"/>
  <c r="W707" s="1"/>
  <c r="W706" s="1"/>
  <c r="V708"/>
  <c r="V707" s="1"/>
  <c r="V706" s="1"/>
  <c r="U708"/>
  <c r="U707" s="1"/>
  <c r="U706" s="1"/>
  <c r="X707"/>
  <c r="X706" s="1"/>
  <c r="X704"/>
  <c r="W704"/>
  <c r="W703" s="1"/>
  <c r="W702" s="1"/>
  <c r="V704"/>
  <c r="V703" s="1"/>
  <c r="V702" s="1"/>
  <c r="U704"/>
  <c r="U703" s="1"/>
  <c r="U702" s="1"/>
  <c r="X703"/>
  <c r="X702" s="1"/>
  <c r="X697"/>
  <c r="W697"/>
  <c r="W696" s="1"/>
  <c r="W695" s="1"/>
  <c r="W694" s="1"/>
  <c r="V697"/>
  <c r="V696" s="1"/>
  <c r="V695" s="1"/>
  <c r="V694" s="1"/>
  <c r="U697"/>
  <c r="U696" s="1"/>
  <c r="U695" s="1"/>
  <c r="U694" s="1"/>
  <c r="X696"/>
  <c r="X695" s="1"/>
  <c r="X694" s="1"/>
  <c r="X687"/>
  <c r="X686" s="1"/>
  <c r="W687"/>
  <c r="W686" s="1"/>
  <c r="V687"/>
  <c r="V686" s="1"/>
  <c r="U687"/>
  <c r="U686" s="1"/>
  <c r="X683"/>
  <c r="W683"/>
  <c r="W682" s="1"/>
  <c r="V683"/>
  <c r="V682" s="1"/>
  <c r="U683"/>
  <c r="U682" s="1"/>
  <c r="X682"/>
  <c r="X679"/>
  <c r="W679"/>
  <c r="W678" s="1"/>
  <c r="W677" s="1"/>
  <c r="V679"/>
  <c r="V678" s="1"/>
  <c r="V677" s="1"/>
  <c r="U679"/>
  <c r="U678" s="1"/>
  <c r="U677" s="1"/>
  <c r="X678"/>
  <c r="X677" s="1"/>
  <c r="X674"/>
  <c r="X673" s="1"/>
  <c r="X672" s="1"/>
  <c r="W674"/>
  <c r="W673" s="1"/>
  <c r="W672" s="1"/>
  <c r="V674"/>
  <c r="V673" s="1"/>
  <c r="V672" s="1"/>
  <c r="U674"/>
  <c r="U673" s="1"/>
  <c r="U672" s="1"/>
  <c r="X669"/>
  <c r="W669"/>
  <c r="W668" s="1"/>
  <c r="W667" s="1"/>
  <c r="V669"/>
  <c r="V668" s="1"/>
  <c r="V667" s="1"/>
  <c r="U669"/>
  <c r="U668" s="1"/>
  <c r="U667" s="1"/>
  <c r="X668"/>
  <c r="X667" s="1"/>
  <c r="X660"/>
  <c r="X659" s="1"/>
  <c r="X658" s="1"/>
  <c r="X657" s="1"/>
  <c r="X656" s="1"/>
  <c r="W660"/>
  <c r="W659" s="1"/>
  <c r="W658" s="1"/>
  <c r="W657" s="1"/>
  <c r="W656" s="1"/>
  <c r="V660"/>
  <c r="V659" s="1"/>
  <c r="V658" s="1"/>
  <c r="V657" s="1"/>
  <c r="V656" s="1"/>
  <c r="U660"/>
  <c r="U659" s="1"/>
  <c r="U658" s="1"/>
  <c r="U657" s="1"/>
  <c r="U656" s="1"/>
  <c r="X653"/>
  <c r="X652" s="1"/>
  <c r="X651" s="1"/>
  <c r="X650" s="1"/>
  <c r="W653"/>
  <c r="W652" s="1"/>
  <c r="W651" s="1"/>
  <c r="W650" s="1"/>
  <c r="V653"/>
  <c r="V652" s="1"/>
  <c r="V651" s="1"/>
  <c r="V650" s="1"/>
  <c r="U653"/>
  <c r="U652" s="1"/>
  <c r="U651" s="1"/>
  <c r="U650" s="1"/>
  <c r="X647"/>
  <c r="X646" s="1"/>
  <c r="W647"/>
  <c r="W646" s="1"/>
  <c r="V647"/>
  <c r="V646" s="1"/>
  <c r="U647"/>
  <c r="U646" s="1"/>
  <c r="Z644"/>
  <c r="Z643" s="1"/>
  <c r="Y644"/>
  <c r="Y643" s="1"/>
  <c r="X644"/>
  <c r="X643" s="1"/>
  <c r="W644"/>
  <c r="W643" s="1"/>
  <c r="V644"/>
  <c r="V643" s="1"/>
  <c r="U644"/>
  <c r="U643" s="1"/>
  <c r="Z641"/>
  <c r="Z640" s="1"/>
  <c r="Y641"/>
  <c r="Y640" s="1"/>
  <c r="X641"/>
  <c r="X640" s="1"/>
  <c r="W641"/>
  <c r="W640" s="1"/>
  <c r="V641"/>
  <c r="V640" s="1"/>
  <c r="U641"/>
  <c r="U640" s="1"/>
  <c r="X626"/>
  <c r="X625" s="1"/>
  <c r="W626"/>
  <c r="W625" s="1"/>
  <c r="V626"/>
  <c r="V625" s="1"/>
  <c r="U626"/>
  <c r="U625" s="1"/>
  <c r="X622"/>
  <c r="X621" s="1"/>
  <c r="X620" s="1"/>
  <c r="W622"/>
  <c r="W621" s="1"/>
  <c r="W620" s="1"/>
  <c r="V622"/>
  <c r="V621" s="1"/>
  <c r="V620" s="1"/>
  <c r="U622"/>
  <c r="U621" s="1"/>
  <c r="U620" s="1"/>
  <c r="X606"/>
  <c r="X605" s="1"/>
  <c r="W606"/>
  <c r="W605" s="1"/>
  <c r="V606"/>
  <c r="V605" s="1"/>
  <c r="U606"/>
  <c r="U605" s="1"/>
  <c r="X602"/>
  <c r="X601" s="1"/>
  <c r="W602"/>
  <c r="W601" s="1"/>
  <c r="V602"/>
  <c r="V601" s="1"/>
  <c r="U602"/>
  <c r="U601" s="1"/>
  <c r="X599"/>
  <c r="X598" s="1"/>
  <c r="W599"/>
  <c r="W598" s="1"/>
  <c r="V599"/>
  <c r="V598" s="1"/>
  <c r="U599"/>
  <c r="U598" s="1"/>
  <c r="X595"/>
  <c r="X594" s="1"/>
  <c r="W595"/>
  <c r="W594" s="1"/>
  <c r="V595"/>
  <c r="V594" s="1"/>
  <c r="U595"/>
  <c r="U594" s="1"/>
  <c r="X592"/>
  <c r="X591" s="1"/>
  <c r="W592"/>
  <c r="W591" s="1"/>
  <c r="V592"/>
  <c r="V591" s="1"/>
  <c r="U592"/>
  <c r="U591" s="1"/>
  <c r="X587"/>
  <c r="X586" s="1"/>
  <c r="W587"/>
  <c r="W586" s="1"/>
  <c r="V587"/>
  <c r="V586" s="1"/>
  <c r="U587"/>
  <c r="U586" s="1"/>
  <c r="X583"/>
  <c r="X582" s="1"/>
  <c r="W583"/>
  <c r="W582" s="1"/>
  <c r="V583"/>
  <c r="V582" s="1"/>
  <c r="U583"/>
  <c r="U582" s="1"/>
  <c r="X580"/>
  <c r="W580"/>
  <c r="W579" s="1"/>
  <c r="V580"/>
  <c r="V579" s="1"/>
  <c r="U580"/>
  <c r="U579" s="1"/>
  <c r="X579"/>
  <c r="X576"/>
  <c r="W576"/>
  <c r="W575" s="1"/>
  <c r="V576"/>
  <c r="V575" s="1"/>
  <c r="U576"/>
  <c r="U575" s="1"/>
  <c r="X575"/>
  <c r="X573"/>
  <c r="X572" s="1"/>
  <c r="W573"/>
  <c r="W572" s="1"/>
  <c r="V573"/>
  <c r="V572" s="1"/>
  <c r="U573"/>
  <c r="U572" s="1"/>
  <c r="X558"/>
  <c r="X557" s="1"/>
  <c r="X556" s="1"/>
  <c r="W558"/>
  <c r="W557" s="1"/>
  <c r="W556" s="1"/>
  <c r="V558"/>
  <c r="V557" s="1"/>
  <c r="V556" s="1"/>
  <c r="U558"/>
  <c r="U557" s="1"/>
  <c r="U556" s="1"/>
  <c r="Z554"/>
  <c r="Z553" s="1"/>
  <c r="Z552" s="1"/>
  <c r="Y554"/>
  <c r="Y553" s="1"/>
  <c r="Y552" s="1"/>
  <c r="X554"/>
  <c r="W554"/>
  <c r="W553" s="1"/>
  <c r="W552" s="1"/>
  <c r="V554"/>
  <c r="V553" s="1"/>
  <c r="V552" s="1"/>
  <c r="U554"/>
  <c r="U553" s="1"/>
  <c r="U552" s="1"/>
  <c r="X553"/>
  <c r="X552" s="1"/>
  <c r="X547"/>
  <c r="W547"/>
  <c r="W546" s="1"/>
  <c r="W545" s="1"/>
  <c r="W544" s="1"/>
  <c r="V547"/>
  <c r="V546" s="1"/>
  <c r="V545" s="1"/>
  <c r="V544" s="1"/>
  <c r="U547"/>
  <c r="U546" s="1"/>
  <c r="U545" s="1"/>
  <c r="U544" s="1"/>
  <c r="X546"/>
  <c r="X545" s="1"/>
  <c r="X544" s="1"/>
  <c r="X534"/>
  <c r="X533" s="1"/>
  <c r="X532" s="1"/>
  <c r="W534"/>
  <c r="W533" s="1"/>
  <c r="W532" s="1"/>
  <c r="V534"/>
  <c r="V533" s="1"/>
  <c r="V532" s="1"/>
  <c r="U534"/>
  <c r="U533" s="1"/>
  <c r="U532" s="1"/>
  <c r="X530"/>
  <c r="X529" s="1"/>
  <c r="X528" s="1"/>
  <c r="W530"/>
  <c r="W529" s="1"/>
  <c r="W528" s="1"/>
  <c r="V530"/>
  <c r="V529" s="1"/>
  <c r="V528" s="1"/>
  <c r="U530"/>
  <c r="U529" s="1"/>
  <c r="U528" s="1"/>
  <c r="X526"/>
  <c r="X525" s="1"/>
  <c r="X524" s="1"/>
  <c r="W526"/>
  <c r="W525" s="1"/>
  <c r="W524" s="1"/>
  <c r="V526"/>
  <c r="V525" s="1"/>
  <c r="V524" s="1"/>
  <c r="U526"/>
  <c r="U525" s="1"/>
  <c r="U524" s="1"/>
  <c r="X494"/>
  <c r="W494"/>
  <c r="V494"/>
  <c r="U494"/>
  <c r="X492"/>
  <c r="W492"/>
  <c r="W491" s="1"/>
  <c r="W490" s="1"/>
  <c r="V492"/>
  <c r="V491" s="1"/>
  <c r="V490" s="1"/>
  <c r="U492"/>
  <c r="U491" s="1"/>
  <c r="U490" s="1"/>
  <c r="X491"/>
  <c r="X490" s="1"/>
  <c r="X488"/>
  <c r="W488"/>
  <c r="W487" s="1"/>
  <c r="W486" s="1"/>
  <c r="V488"/>
  <c r="V487" s="1"/>
  <c r="V486" s="1"/>
  <c r="U488"/>
  <c r="U487" s="1"/>
  <c r="U486" s="1"/>
  <c r="X487"/>
  <c r="X486" s="1"/>
  <c r="X481"/>
  <c r="W481"/>
  <c r="V481"/>
  <c r="U481"/>
  <c r="X479"/>
  <c r="W479"/>
  <c r="W478" s="1"/>
  <c r="W477" s="1"/>
  <c r="W476" s="1"/>
  <c r="V479"/>
  <c r="V478" s="1"/>
  <c r="V477" s="1"/>
  <c r="V476" s="1"/>
  <c r="U479"/>
  <c r="U478" s="1"/>
  <c r="U477" s="1"/>
  <c r="U476" s="1"/>
  <c r="X478"/>
  <c r="X477" s="1"/>
  <c r="X476" s="1"/>
  <c r="X474"/>
  <c r="X473" s="1"/>
  <c r="X472" s="1"/>
  <c r="X471" s="1"/>
  <c r="W474"/>
  <c r="W473" s="1"/>
  <c r="W472" s="1"/>
  <c r="W471" s="1"/>
  <c r="V474"/>
  <c r="V473" s="1"/>
  <c r="V472" s="1"/>
  <c r="V471" s="1"/>
  <c r="U474"/>
  <c r="U473" s="1"/>
  <c r="U472" s="1"/>
  <c r="U471" s="1"/>
  <c r="X469"/>
  <c r="X468" s="1"/>
  <c r="X467" s="1"/>
  <c r="X466" s="1"/>
  <c r="W469"/>
  <c r="W468" s="1"/>
  <c r="W467" s="1"/>
  <c r="W466" s="1"/>
  <c r="V469"/>
  <c r="V468" s="1"/>
  <c r="V467" s="1"/>
  <c r="V466" s="1"/>
  <c r="U469"/>
  <c r="U468" s="1"/>
  <c r="U467" s="1"/>
  <c r="U466" s="1"/>
  <c r="X456"/>
  <c r="X455" s="1"/>
  <c r="X454" s="1"/>
  <c r="X453" s="1"/>
  <c r="W456"/>
  <c r="W455" s="1"/>
  <c r="W454" s="1"/>
  <c r="W453" s="1"/>
  <c r="V456"/>
  <c r="V455" s="1"/>
  <c r="V454" s="1"/>
  <c r="V453" s="1"/>
  <c r="V452" s="1"/>
  <c r="U456"/>
  <c r="U455" s="1"/>
  <c r="U454" s="1"/>
  <c r="U453" s="1"/>
  <c r="X448"/>
  <c r="X447" s="1"/>
  <c r="X446" s="1"/>
  <c r="X445" s="1"/>
  <c r="X444" s="1"/>
  <c r="X443" s="1"/>
  <c r="W448"/>
  <c r="W447" s="1"/>
  <c r="W446" s="1"/>
  <c r="W445" s="1"/>
  <c r="W444" s="1"/>
  <c r="W443" s="1"/>
  <c r="V448"/>
  <c r="V447" s="1"/>
  <c r="V446" s="1"/>
  <c r="V445" s="1"/>
  <c r="V444" s="1"/>
  <c r="V443" s="1"/>
  <c r="U448"/>
  <c r="U447" s="1"/>
  <c r="U446" s="1"/>
  <c r="U445" s="1"/>
  <c r="U444" s="1"/>
  <c r="U443" s="1"/>
  <c r="X439"/>
  <c r="W439"/>
  <c r="V439"/>
  <c r="U439"/>
  <c r="X437"/>
  <c r="W437"/>
  <c r="V437"/>
  <c r="U437"/>
  <c r="X435"/>
  <c r="W435"/>
  <c r="W434" s="1"/>
  <c r="W433" s="1"/>
  <c r="V435"/>
  <c r="V434" s="1"/>
  <c r="V433" s="1"/>
  <c r="U435"/>
  <c r="X431"/>
  <c r="X430" s="1"/>
  <c r="X429" s="1"/>
  <c r="W431"/>
  <c r="W430" s="1"/>
  <c r="W429" s="1"/>
  <c r="V431"/>
  <c r="V430" s="1"/>
  <c r="V429" s="1"/>
  <c r="U431"/>
  <c r="U430" s="1"/>
  <c r="U429" s="1"/>
  <c r="X416"/>
  <c r="W416"/>
  <c r="V416"/>
  <c r="U416"/>
  <c r="X414"/>
  <c r="X413" s="1"/>
  <c r="W414"/>
  <c r="V414"/>
  <c r="V413" s="1"/>
  <c r="U414"/>
  <c r="U413" s="1"/>
  <c r="X411"/>
  <c r="X410" s="1"/>
  <c r="W411"/>
  <c r="W410" s="1"/>
  <c r="V411"/>
  <c r="V410" s="1"/>
  <c r="U411"/>
  <c r="U410" s="1"/>
  <c r="X408"/>
  <c r="W408"/>
  <c r="W407" s="1"/>
  <c r="V408"/>
  <c r="V407" s="1"/>
  <c r="U408"/>
  <c r="U407" s="1"/>
  <c r="U406" s="1"/>
  <c r="X407"/>
  <c r="X403"/>
  <c r="X402" s="1"/>
  <c r="X401" s="1"/>
  <c r="X400" s="1"/>
  <c r="W403"/>
  <c r="W402" s="1"/>
  <c r="W401" s="1"/>
  <c r="W400" s="1"/>
  <c r="V403"/>
  <c r="V402" s="1"/>
  <c r="V401" s="1"/>
  <c r="V400" s="1"/>
  <c r="U403"/>
  <c r="U402" s="1"/>
  <c r="U401" s="1"/>
  <c r="U400" s="1"/>
  <c r="X397"/>
  <c r="X396" s="1"/>
  <c r="X395" s="1"/>
  <c r="X394" s="1"/>
  <c r="W397"/>
  <c r="W396" s="1"/>
  <c r="W395" s="1"/>
  <c r="W394" s="1"/>
  <c r="V397"/>
  <c r="V396" s="1"/>
  <c r="V395" s="1"/>
  <c r="V394" s="1"/>
  <c r="U397"/>
  <c r="U396" s="1"/>
  <c r="U395" s="1"/>
  <c r="U394" s="1"/>
  <c r="X390"/>
  <c r="X389" s="1"/>
  <c r="X388" s="1"/>
  <c r="W390"/>
  <c r="W389" s="1"/>
  <c r="W388" s="1"/>
  <c r="V390"/>
  <c r="V389" s="1"/>
  <c r="V388" s="1"/>
  <c r="U390"/>
  <c r="U389" s="1"/>
  <c r="U388" s="1"/>
  <c r="X383"/>
  <c r="X382" s="1"/>
  <c r="W383"/>
  <c r="W382" s="1"/>
  <c r="V383"/>
  <c r="V382" s="1"/>
  <c r="U383"/>
  <c r="U382" s="1"/>
  <c r="X380"/>
  <c r="W380"/>
  <c r="W379" s="1"/>
  <c r="V380"/>
  <c r="V379" s="1"/>
  <c r="U380"/>
  <c r="U379" s="1"/>
  <c r="X379"/>
  <c r="X377"/>
  <c r="X376" s="1"/>
  <c r="W377"/>
  <c r="W376" s="1"/>
  <c r="V377"/>
  <c r="V376" s="1"/>
  <c r="U377"/>
  <c r="U376" s="1"/>
  <c r="X374"/>
  <c r="X373" s="1"/>
  <c r="W374"/>
  <c r="W373" s="1"/>
  <c r="V374"/>
  <c r="V373" s="1"/>
  <c r="U374"/>
  <c r="U373" s="1"/>
  <c r="X370"/>
  <c r="X369" s="1"/>
  <c r="X368" s="1"/>
  <c r="W370"/>
  <c r="W369" s="1"/>
  <c r="W368" s="1"/>
  <c r="V370"/>
  <c r="V369" s="1"/>
  <c r="V368" s="1"/>
  <c r="U370"/>
  <c r="U369" s="1"/>
  <c r="U368" s="1"/>
  <c r="X348"/>
  <c r="W348"/>
  <c r="W347" s="1"/>
  <c r="W346" s="1"/>
  <c r="W345" s="1"/>
  <c r="W344" s="1"/>
  <c r="V348"/>
  <c r="V347" s="1"/>
  <c r="V346" s="1"/>
  <c r="V345" s="1"/>
  <c r="V344" s="1"/>
  <c r="U348"/>
  <c r="U347" s="1"/>
  <c r="U346" s="1"/>
  <c r="U345" s="1"/>
  <c r="U344" s="1"/>
  <c r="X347"/>
  <c r="X346" s="1"/>
  <c r="X345" s="1"/>
  <c r="X344" s="1"/>
  <c r="X332"/>
  <c r="W332"/>
  <c r="V332"/>
  <c r="U332"/>
  <c r="X330"/>
  <c r="W330"/>
  <c r="V330"/>
  <c r="U330"/>
  <c r="X328"/>
  <c r="W328"/>
  <c r="W327" s="1"/>
  <c r="W326" s="1"/>
  <c r="V328"/>
  <c r="V327" s="1"/>
  <c r="V326" s="1"/>
  <c r="U328"/>
  <c r="U327" s="1"/>
  <c r="U326" s="1"/>
  <c r="X327"/>
  <c r="X326" s="1"/>
  <c r="X324"/>
  <c r="W324"/>
  <c r="W323" s="1"/>
  <c r="W322" s="1"/>
  <c r="V324"/>
  <c r="V323" s="1"/>
  <c r="V322" s="1"/>
  <c r="U324"/>
  <c r="U323" s="1"/>
  <c r="U322" s="1"/>
  <c r="X323"/>
  <c r="X322" s="1"/>
  <c r="Z320"/>
  <c r="Z319" s="1"/>
  <c r="Y320"/>
  <c r="Y319" s="1"/>
  <c r="X320"/>
  <c r="X319" s="1"/>
  <c r="W320"/>
  <c r="W319" s="1"/>
  <c r="V320"/>
  <c r="V319" s="1"/>
  <c r="U320"/>
  <c r="U319" s="1"/>
  <c r="X315"/>
  <c r="W315"/>
  <c r="W314" s="1"/>
  <c r="W313" s="1"/>
  <c r="W312" s="1"/>
  <c r="V315"/>
  <c r="V314" s="1"/>
  <c r="V313" s="1"/>
  <c r="V312" s="1"/>
  <c r="U315"/>
  <c r="U314" s="1"/>
  <c r="U313" s="1"/>
  <c r="U312" s="1"/>
  <c r="X314"/>
  <c r="X313" s="1"/>
  <c r="X312" s="1"/>
  <c r="X310"/>
  <c r="X309" s="1"/>
  <c r="X308" s="1"/>
  <c r="X307" s="1"/>
  <c r="W310"/>
  <c r="W309" s="1"/>
  <c r="W308" s="1"/>
  <c r="W307" s="1"/>
  <c r="V310"/>
  <c r="V309" s="1"/>
  <c r="V308" s="1"/>
  <c r="V307" s="1"/>
  <c r="U310"/>
  <c r="U309" s="1"/>
  <c r="U308" s="1"/>
  <c r="U307" s="1"/>
  <c r="X303"/>
  <c r="X302" s="1"/>
  <c r="X301" s="1"/>
  <c r="X300" s="1"/>
  <c r="X299" s="1"/>
  <c r="W303"/>
  <c r="W302" s="1"/>
  <c r="W301" s="1"/>
  <c r="W300" s="1"/>
  <c r="W299" s="1"/>
  <c r="V303"/>
  <c r="V302" s="1"/>
  <c r="V301" s="1"/>
  <c r="V300" s="1"/>
  <c r="V299" s="1"/>
  <c r="U303"/>
  <c r="U302" s="1"/>
  <c r="U301" s="1"/>
  <c r="U300" s="1"/>
  <c r="U299" s="1"/>
  <c r="X295"/>
  <c r="W295"/>
  <c r="V295"/>
  <c r="U295"/>
  <c r="X293"/>
  <c r="W293"/>
  <c r="V293"/>
  <c r="U293"/>
  <c r="X291"/>
  <c r="X290" s="1"/>
  <c r="X289" s="1"/>
  <c r="X288" s="1"/>
  <c r="X287" s="1"/>
  <c r="W291"/>
  <c r="W290" s="1"/>
  <c r="W289" s="1"/>
  <c r="W288" s="1"/>
  <c r="W287" s="1"/>
  <c r="V291"/>
  <c r="V290" s="1"/>
  <c r="V289" s="1"/>
  <c r="V288" s="1"/>
  <c r="V287" s="1"/>
  <c r="U291"/>
  <c r="U290" s="1"/>
  <c r="U289" s="1"/>
  <c r="U288" s="1"/>
  <c r="U287" s="1"/>
  <c r="X243"/>
  <c r="X242" s="1"/>
  <c r="W243"/>
  <c r="W242" s="1"/>
  <c r="V243"/>
  <c r="V242" s="1"/>
  <c r="U243"/>
  <c r="U242" s="1"/>
  <c r="X240"/>
  <c r="X239" s="1"/>
  <c r="X238" s="1"/>
  <c r="W240"/>
  <c r="W239" s="1"/>
  <c r="W238" s="1"/>
  <c r="V240"/>
  <c r="V239" s="1"/>
  <c r="V238" s="1"/>
  <c r="U240"/>
  <c r="U239" s="1"/>
  <c r="U238" s="1"/>
  <c r="X226"/>
  <c r="X225" s="1"/>
  <c r="X224" s="1"/>
  <c r="X223" s="1"/>
  <c r="X222" s="1"/>
  <c r="W226"/>
  <c r="W225" s="1"/>
  <c r="W224" s="1"/>
  <c r="W223" s="1"/>
  <c r="W222" s="1"/>
  <c r="V226"/>
  <c r="V225" s="1"/>
  <c r="V224" s="1"/>
  <c r="V223" s="1"/>
  <c r="V222" s="1"/>
  <c r="U226"/>
  <c r="U225" s="1"/>
  <c r="U224" s="1"/>
  <c r="U223" s="1"/>
  <c r="U222" s="1"/>
  <c r="X219"/>
  <c r="X218" s="1"/>
  <c r="X217" s="1"/>
  <c r="X216" s="1"/>
  <c r="X215" s="1"/>
  <c r="W219"/>
  <c r="W218" s="1"/>
  <c r="W217" s="1"/>
  <c r="W216" s="1"/>
  <c r="W215" s="1"/>
  <c r="V219"/>
  <c r="V218" s="1"/>
  <c r="V217" s="1"/>
  <c r="V216" s="1"/>
  <c r="V215" s="1"/>
  <c r="U219"/>
  <c r="U218" s="1"/>
  <c r="U217" s="1"/>
  <c r="U216" s="1"/>
  <c r="U215" s="1"/>
  <c r="X212"/>
  <c r="X211" s="1"/>
  <c r="X210" s="1"/>
  <c r="X209" s="1"/>
  <c r="X208" s="1"/>
  <c r="W212"/>
  <c r="W211" s="1"/>
  <c r="W210" s="1"/>
  <c r="W209" s="1"/>
  <c r="W208" s="1"/>
  <c r="V212"/>
  <c r="V211" s="1"/>
  <c r="V210" s="1"/>
  <c r="V209" s="1"/>
  <c r="V208" s="1"/>
  <c r="U212"/>
  <c r="U211" s="1"/>
  <c r="U210" s="1"/>
  <c r="U209" s="1"/>
  <c r="U208" s="1"/>
  <c r="X205"/>
  <c r="X204" s="1"/>
  <c r="X203" s="1"/>
  <c r="X202" s="1"/>
  <c r="X201" s="1"/>
  <c r="W205"/>
  <c r="W204" s="1"/>
  <c r="W203" s="1"/>
  <c r="W202" s="1"/>
  <c r="W201" s="1"/>
  <c r="V205"/>
  <c r="V204" s="1"/>
  <c r="V203" s="1"/>
  <c r="V202" s="1"/>
  <c r="V201" s="1"/>
  <c r="U205"/>
  <c r="U204" s="1"/>
  <c r="U203" s="1"/>
  <c r="U202" s="1"/>
  <c r="U201" s="1"/>
  <c r="X192"/>
  <c r="X191" s="1"/>
  <c r="W192"/>
  <c r="W191" s="1"/>
  <c r="V192"/>
  <c r="V191" s="1"/>
  <c r="U192"/>
  <c r="U191" s="1"/>
  <c r="X189"/>
  <c r="W189"/>
  <c r="V189"/>
  <c r="U189"/>
  <c r="X187"/>
  <c r="W187"/>
  <c r="W186" s="1"/>
  <c r="V187"/>
  <c r="U187"/>
  <c r="U186" s="1"/>
  <c r="X186"/>
  <c r="X178"/>
  <c r="X177" s="1"/>
  <c r="X176" s="1"/>
  <c r="W178"/>
  <c r="W177" s="1"/>
  <c r="W176" s="1"/>
  <c r="V178"/>
  <c r="V177" s="1"/>
  <c r="V176" s="1"/>
  <c r="U178"/>
  <c r="U177" s="1"/>
  <c r="U176" s="1"/>
  <c r="X174"/>
  <c r="W174"/>
  <c r="V174"/>
  <c r="U174"/>
  <c r="X173"/>
  <c r="W173"/>
  <c r="V173"/>
  <c r="U173"/>
  <c r="X163"/>
  <c r="W163"/>
  <c r="V163"/>
  <c r="U163"/>
  <c r="X161"/>
  <c r="W161"/>
  <c r="V161"/>
  <c r="U161"/>
  <c r="X154"/>
  <c r="W154"/>
  <c r="V154"/>
  <c r="U154"/>
  <c r="X153"/>
  <c r="W153"/>
  <c r="V153"/>
  <c r="U153"/>
  <c r="X152"/>
  <c r="W152"/>
  <c r="V152"/>
  <c r="U152"/>
  <c r="X151"/>
  <c r="W151"/>
  <c r="V151"/>
  <c r="U151"/>
  <c r="X150"/>
  <c r="W150"/>
  <c r="V150"/>
  <c r="U150"/>
  <c r="X147"/>
  <c r="W147"/>
  <c r="V147"/>
  <c r="U147"/>
  <c r="X145"/>
  <c r="W145"/>
  <c r="V145"/>
  <c r="U145"/>
  <c r="X143"/>
  <c r="X142" s="1"/>
  <c r="W143"/>
  <c r="W142" s="1"/>
  <c r="W141" s="1"/>
  <c r="V143"/>
  <c r="V142" s="1"/>
  <c r="V141" s="1"/>
  <c r="U143"/>
  <c r="X134"/>
  <c r="X133" s="1"/>
  <c r="X132" s="1"/>
  <c r="X131" s="1"/>
  <c r="W134"/>
  <c r="W133" s="1"/>
  <c r="W132" s="1"/>
  <c r="W131" s="1"/>
  <c r="V134"/>
  <c r="V133" s="1"/>
  <c r="V132" s="1"/>
  <c r="V131" s="1"/>
  <c r="U134"/>
  <c r="U133" s="1"/>
  <c r="U132" s="1"/>
  <c r="U131" s="1"/>
  <c r="X125"/>
  <c r="X124" s="1"/>
  <c r="X123" s="1"/>
  <c r="X122" s="1"/>
  <c r="X121" s="1"/>
  <c r="W125"/>
  <c r="W124" s="1"/>
  <c r="W123" s="1"/>
  <c r="W122" s="1"/>
  <c r="W121" s="1"/>
  <c r="V125"/>
  <c r="V124" s="1"/>
  <c r="V123" s="1"/>
  <c r="V122" s="1"/>
  <c r="V121" s="1"/>
  <c r="V120" s="1"/>
  <c r="U125"/>
  <c r="U124" s="1"/>
  <c r="U123" s="1"/>
  <c r="U122" s="1"/>
  <c r="U121" s="1"/>
  <c r="X113"/>
  <c r="W113"/>
  <c r="W112" s="1"/>
  <c r="V113"/>
  <c r="V112" s="1"/>
  <c r="U113"/>
  <c r="U112" s="1"/>
  <c r="X112"/>
  <c r="X110"/>
  <c r="X109" s="1"/>
  <c r="W110"/>
  <c r="W109" s="1"/>
  <c r="V110"/>
  <c r="V109" s="1"/>
  <c r="U110"/>
  <c r="U109" s="1"/>
  <c r="X107"/>
  <c r="X106" s="1"/>
  <c r="W107"/>
  <c r="W106" s="1"/>
  <c r="V107"/>
  <c r="V106" s="1"/>
  <c r="U107"/>
  <c r="U106" s="1"/>
  <c r="X102"/>
  <c r="X101" s="1"/>
  <c r="W102"/>
  <c r="W101" s="1"/>
  <c r="V102"/>
  <c r="V101" s="1"/>
  <c r="U102"/>
  <c r="U101" s="1"/>
  <c r="X99"/>
  <c r="X98" s="1"/>
  <c r="W99"/>
  <c r="W98" s="1"/>
  <c r="V99"/>
  <c r="V98" s="1"/>
  <c r="U99"/>
  <c r="U98" s="1"/>
  <c r="X96"/>
  <c r="X95" s="1"/>
  <c r="W96"/>
  <c r="W95" s="1"/>
  <c r="V96"/>
  <c r="V95" s="1"/>
  <c r="U96"/>
  <c r="U95" s="1"/>
  <c r="X93"/>
  <c r="X92" s="1"/>
  <c r="W93"/>
  <c r="W92" s="1"/>
  <c r="V93"/>
  <c r="V92" s="1"/>
  <c r="U93"/>
  <c r="U92" s="1"/>
  <c r="X90"/>
  <c r="X89" s="1"/>
  <c r="W90"/>
  <c r="W89" s="1"/>
  <c r="V90"/>
  <c r="V89" s="1"/>
  <c r="U90"/>
  <c r="U89" s="1"/>
  <c r="X86"/>
  <c r="W86"/>
  <c r="V86"/>
  <c r="U86"/>
  <c r="X84"/>
  <c r="W84"/>
  <c r="V84"/>
  <c r="U84"/>
  <c r="X82"/>
  <c r="W82"/>
  <c r="V82"/>
  <c r="U82"/>
  <c r="X80"/>
  <c r="X79" s="1"/>
  <c r="X78" s="1"/>
  <c r="W80"/>
  <c r="W79" s="1"/>
  <c r="W78" s="1"/>
  <c r="V80"/>
  <c r="U80"/>
  <c r="X73"/>
  <c r="X72" s="1"/>
  <c r="X71" s="1"/>
  <c r="X70" s="1"/>
  <c r="X69" s="1"/>
  <c r="W73"/>
  <c r="W72" s="1"/>
  <c r="W71" s="1"/>
  <c r="W70" s="1"/>
  <c r="W69" s="1"/>
  <c r="V73"/>
  <c r="V72" s="1"/>
  <c r="V71" s="1"/>
  <c r="V70" s="1"/>
  <c r="V69" s="1"/>
  <c r="U73"/>
  <c r="U72" s="1"/>
  <c r="U71" s="1"/>
  <c r="U70" s="1"/>
  <c r="U69" s="1"/>
  <c r="X64"/>
  <c r="X63" s="1"/>
  <c r="W64"/>
  <c r="W63" s="1"/>
  <c r="V64"/>
  <c r="V63" s="1"/>
  <c r="U64"/>
  <c r="U63" s="1"/>
  <c r="X59"/>
  <c r="W59"/>
  <c r="V59"/>
  <c r="U59"/>
  <c r="X57"/>
  <c r="W57"/>
  <c r="V57"/>
  <c r="V56" s="1"/>
  <c r="V55" s="1"/>
  <c r="V54" s="1"/>
  <c r="U57"/>
  <c r="X52"/>
  <c r="X51" s="1"/>
  <c r="X50" s="1"/>
  <c r="X49" s="1"/>
  <c r="X48" s="1"/>
  <c r="W52"/>
  <c r="W51" s="1"/>
  <c r="W50" s="1"/>
  <c r="W49" s="1"/>
  <c r="W48" s="1"/>
  <c r="V52"/>
  <c r="V51" s="1"/>
  <c r="V50" s="1"/>
  <c r="V49" s="1"/>
  <c r="V48" s="1"/>
  <c r="U52"/>
  <c r="U51" s="1"/>
  <c r="U50" s="1"/>
  <c r="U49" s="1"/>
  <c r="U48" s="1"/>
  <c r="X43"/>
  <c r="W43"/>
  <c r="V43"/>
  <c r="U43"/>
  <c r="X41"/>
  <c r="W41"/>
  <c r="V41"/>
  <c r="U41"/>
  <c r="X39"/>
  <c r="W39"/>
  <c r="W38" s="1"/>
  <c r="W37" s="1"/>
  <c r="W36" s="1"/>
  <c r="W35" s="1"/>
  <c r="V39"/>
  <c r="V38" s="1"/>
  <c r="V37" s="1"/>
  <c r="V36" s="1"/>
  <c r="V35" s="1"/>
  <c r="U39"/>
  <c r="X31"/>
  <c r="W31"/>
  <c r="V31"/>
  <c r="U31"/>
  <c r="X29"/>
  <c r="W29"/>
  <c r="V29"/>
  <c r="U29"/>
  <c r="X27"/>
  <c r="W27"/>
  <c r="V27"/>
  <c r="U27"/>
  <c r="X25"/>
  <c r="W25"/>
  <c r="V25"/>
  <c r="U25"/>
  <c r="X22"/>
  <c r="X21" s="1"/>
  <c r="W22"/>
  <c r="W21" s="1"/>
  <c r="V22"/>
  <c r="V21" s="1"/>
  <c r="U22"/>
  <c r="U21" s="1"/>
  <c r="X19"/>
  <c r="X18" s="1"/>
  <c r="W19"/>
  <c r="W18" s="1"/>
  <c r="V19"/>
  <c r="V18" s="1"/>
  <c r="U19"/>
  <c r="U18" s="1"/>
  <c r="P205"/>
  <c r="P204" s="1"/>
  <c r="P203" s="1"/>
  <c r="P202" s="1"/>
  <c r="P201" s="1"/>
  <c r="Q205"/>
  <c r="Q204" s="1"/>
  <c r="Q203" s="1"/>
  <c r="Q202" s="1"/>
  <c r="Q201" s="1"/>
  <c r="R205"/>
  <c r="R204" s="1"/>
  <c r="R203" s="1"/>
  <c r="R202" s="1"/>
  <c r="R201" s="1"/>
  <c r="O205"/>
  <c r="O204" s="1"/>
  <c r="O203" s="1"/>
  <c r="O202" s="1"/>
  <c r="O201" s="1"/>
  <c r="T206"/>
  <c r="Z206" s="1"/>
  <c r="S206"/>
  <c r="Y206" s="1"/>
  <c r="H205"/>
  <c r="H204" s="1"/>
  <c r="H202" s="1"/>
  <c r="G205"/>
  <c r="G204" s="1"/>
  <c r="G202" s="1"/>
  <c r="AK828" l="1"/>
  <c r="AK827" s="1"/>
  <c r="AQ829"/>
  <c r="AL828"/>
  <c r="AL827" s="1"/>
  <c r="AR829"/>
  <c r="AK825"/>
  <c r="AK824" s="1"/>
  <c r="AQ826"/>
  <c r="AK336"/>
  <c r="AK335" s="1"/>
  <c r="AQ337"/>
  <c r="AW118"/>
  <c r="AW117" s="1"/>
  <c r="AW116" s="1"/>
  <c r="AW115" s="1"/>
  <c r="AQ117"/>
  <c r="AQ116" s="1"/>
  <c r="AQ115" s="1"/>
  <c r="AX118"/>
  <c r="AX117" s="1"/>
  <c r="AX116" s="1"/>
  <c r="AX115" s="1"/>
  <c r="AR117"/>
  <c r="AR116" s="1"/>
  <c r="AR115" s="1"/>
  <c r="AL825"/>
  <c r="AL824" s="1"/>
  <c r="AR826"/>
  <c r="AL819"/>
  <c r="AL818" s="1"/>
  <c r="AR820"/>
  <c r="AL336"/>
  <c r="AL335" s="1"/>
  <c r="AR337"/>
  <c r="AE822"/>
  <c r="AE821" s="1"/>
  <c r="AK823"/>
  <c r="AE819"/>
  <c r="AE818" s="1"/>
  <c r="AK820"/>
  <c r="AF822"/>
  <c r="AF821" s="1"/>
  <c r="AL823"/>
  <c r="X237"/>
  <c r="X236" s="1"/>
  <c r="V860"/>
  <c r="X24"/>
  <c r="X17" s="1"/>
  <c r="X16" s="1"/>
  <c r="X15" s="1"/>
  <c r="U523"/>
  <c r="U522" s="1"/>
  <c r="X1315"/>
  <c r="W465"/>
  <c r="V833"/>
  <c r="U833"/>
  <c r="U1222"/>
  <c r="V1066"/>
  <c r="V1065" s="1"/>
  <c r="X172"/>
  <c r="X171" s="1"/>
  <c r="U372"/>
  <c r="U367" s="1"/>
  <c r="U366" s="1"/>
  <c r="U365" s="1"/>
  <c r="U551"/>
  <c r="U550" s="1"/>
  <c r="U38"/>
  <c r="U37" s="1"/>
  <c r="U36" s="1"/>
  <c r="U35" s="1"/>
  <c r="X120"/>
  <c r="W237"/>
  <c r="W236" s="1"/>
  <c r="X523"/>
  <c r="X522" s="1"/>
  <c r="X860"/>
  <c r="X855" s="1"/>
  <c r="X854" s="1"/>
  <c r="Z205"/>
  <c r="Z204" s="1"/>
  <c r="Z203" s="1"/>
  <c r="Z202" s="1"/>
  <c r="Z201" s="1"/>
  <c r="AF206"/>
  <c r="Y205"/>
  <c r="Y204" s="1"/>
  <c r="Y203" s="1"/>
  <c r="Y202" s="1"/>
  <c r="Y201" s="1"/>
  <c r="AE206"/>
  <c r="U405"/>
  <c r="W523"/>
  <c r="W522" s="1"/>
  <c r="W681"/>
  <c r="X833"/>
  <c r="X832" s="1"/>
  <c r="X831" s="1"/>
  <c r="V1261"/>
  <c r="V1246" s="1"/>
  <c r="U485"/>
  <c r="U484" s="1"/>
  <c r="V523"/>
  <c r="V522" s="1"/>
  <c r="V551"/>
  <c r="V681"/>
  <c r="V666" s="1"/>
  <c r="V665" s="1"/>
  <c r="U1112"/>
  <c r="U1111" s="1"/>
  <c r="U1306"/>
  <c r="W1466"/>
  <c r="W1461" s="1"/>
  <c r="W1460" s="1"/>
  <c r="X485"/>
  <c r="X484" s="1"/>
  <c r="W1066"/>
  <c r="W1065" s="1"/>
  <c r="W551"/>
  <c r="W550" s="1"/>
  <c r="X639"/>
  <c r="X638" s="1"/>
  <c r="V1518"/>
  <c r="X1518"/>
  <c r="W833"/>
  <c r="W832" s="1"/>
  <c r="W831" s="1"/>
  <c r="W860"/>
  <c r="W962"/>
  <c r="W961" s="1"/>
  <c r="W960" s="1"/>
  <c r="W994"/>
  <c r="W993" s="1"/>
  <c r="W992" s="1"/>
  <c r="U962"/>
  <c r="U961" s="1"/>
  <c r="U960" s="1"/>
  <c r="V1011"/>
  <c r="V1010" s="1"/>
  <c r="W1222"/>
  <c r="X1306"/>
  <c r="X551"/>
  <c r="X550" s="1"/>
  <c r="W799"/>
  <c r="W798" s="1"/>
  <c r="U185"/>
  <c r="U184" s="1"/>
  <c r="U183" s="1"/>
  <c r="X317"/>
  <c r="X306" s="1"/>
  <c r="X285" s="1"/>
  <c r="X1011"/>
  <c r="X1010" s="1"/>
  <c r="X1005" s="1"/>
  <c r="X1004" s="1"/>
  <c r="V1087"/>
  <c r="W1611"/>
  <c r="U904"/>
  <c r="X904"/>
  <c r="X903" s="1"/>
  <c r="V1086"/>
  <c r="V1085" s="1"/>
  <c r="V1083" s="1"/>
  <c r="V1306"/>
  <c r="V639"/>
  <c r="V638" s="1"/>
  <c r="W883"/>
  <c r="W882" s="1"/>
  <c r="W904"/>
  <c r="W903" s="1"/>
  <c r="V904"/>
  <c r="V903" s="1"/>
  <c r="V1315"/>
  <c r="W318"/>
  <c r="W317"/>
  <c r="W306" s="1"/>
  <c r="W285" s="1"/>
  <c r="W24"/>
  <c r="W17" s="1"/>
  <c r="W16" s="1"/>
  <c r="W15" s="1"/>
  <c r="V237"/>
  <c r="V236" s="1"/>
  <c r="X406"/>
  <c r="X405" s="1"/>
  <c r="X799"/>
  <c r="X798" s="1"/>
  <c r="X883"/>
  <c r="X882" s="1"/>
  <c r="W1087"/>
  <c r="V1222"/>
  <c r="V1188" s="1"/>
  <c r="V1466"/>
  <c r="V1503"/>
  <c r="V318"/>
  <c r="V317"/>
  <c r="V306" s="1"/>
  <c r="V24"/>
  <c r="V17" s="1"/>
  <c r="V16" s="1"/>
  <c r="V15" s="1"/>
  <c r="W120"/>
  <c r="W56"/>
  <c r="W55" s="1"/>
  <c r="W54" s="1"/>
  <c r="W47" s="1"/>
  <c r="W88"/>
  <c r="W77" s="1"/>
  <c r="W76" s="1"/>
  <c r="W160"/>
  <c r="W159" s="1"/>
  <c r="W158" s="1"/>
  <c r="W157" s="1"/>
  <c r="X185"/>
  <c r="X184" s="1"/>
  <c r="X183" s="1"/>
  <c r="X181" s="1"/>
  <c r="W406"/>
  <c r="U1086"/>
  <c r="U1085" s="1"/>
  <c r="U1083" s="1"/>
  <c r="U1503"/>
  <c r="V47"/>
  <c r="V160"/>
  <c r="V159" s="1"/>
  <c r="V158" s="1"/>
  <c r="V157" s="1"/>
  <c r="W185"/>
  <c r="W184" s="1"/>
  <c r="W183" s="1"/>
  <c r="U317"/>
  <c r="U306" s="1"/>
  <c r="V406"/>
  <c r="V405" s="1"/>
  <c r="V799"/>
  <c r="V798" s="1"/>
  <c r="W1011"/>
  <c r="W1010" s="1"/>
  <c r="W1005" s="1"/>
  <c r="W1004" s="1"/>
  <c r="U1011"/>
  <c r="U1010" s="1"/>
  <c r="X1058"/>
  <c r="X1053" s="1"/>
  <c r="U1067"/>
  <c r="U1087"/>
  <c r="X1261"/>
  <c r="U1315"/>
  <c r="Z318"/>
  <c r="V79"/>
  <c r="V78" s="1"/>
  <c r="U1058"/>
  <c r="U1053" s="1"/>
  <c r="U1052" s="1"/>
  <c r="S205"/>
  <c r="S204" s="1"/>
  <c r="S203" s="1"/>
  <c r="S202" s="1"/>
  <c r="S201" s="1"/>
  <c r="T205"/>
  <c r="T204" s="1"/>
  <c r="T203" s="1"/>
  <c r="T202" s="1"/>
  <c r="T201" s="1"/>
  <c r="X38"/>
  <c r="X37" s="1"/>
  <c r="X36" s="1"/>
  <c r="X35" s="1"/>
  <c r="U56"/>
  <c r="U55" s="1"/>
  <c r="U54" s="1"/>
  <c r="U47" s="1"/>
  <c r="W140"/>
  <c r="W139" s="1"/>
  <c r="U24"/>
  <c r="U17" s="1"/>
  <c r="U16" s="1"/>
  <c r="U15" s="1"/>
  <c r="X56"/>
  <c r="X55" s="1"/>
  <c r="X54" s="1"/>
  <c r="X47" s="1"/>
  <c r="X88"/>
  <c r="V140"/>
  <c r="V139" s="1"/>
  <c r="U142"/>
  <c r="U141" s="1"/>
  <c r="V88"/>
  <c r="W372"/>
  <c r="W367" s="1"/>
  <c r="W366" s="1"/>
  <c r="W365" s="1"/>
  <c r="V428"/>
  <c r="V465"/>
  <c r="X571"/>
  <c r="U571"/>
  <c r="U590"/>
  <c r="W855"/>
  <c r="W854" s="1"/>
  <c r="X1206"/>
  <c r="X1205" s="1"/>
  <c r="X1204" s="1"/>
  <c r="X1503"/>
  <c r="V186"/>
  <c r="V185" s="1"/>
  <c r="V184" s="1"/>
  <c r="V183" s="1"/>
  <c r="U237"/>
  <c r="U236" s="1"/>
  <c r="V372"/>
  <c r="V367" s="1"/>
  <c r="V366" s="1"/>
  <c r="V365" s="1"/>
  <c r="W413"/>
  <c r="U434"/>
  <c r="U433" s="1"/>
  <c r="U428" s="1"/>
  <c r="W485"/>
  <c r="W484" s="1"/>
  <c r="W463" s="1"/>
  <c r="X590"/>
  <c r="W639"/>
  <c r="W638" s="1"/>
  <c r="U681"/>
  <c r="W753"/>
  <c r="W744" s="1"/>
  <c r="W743" s="1"/>
  <c r="V855"/>
  <c r="V854" s="1"/>
  <c r="V994"/>
  <c r="V993" s="1"/>
  <c r="V992" s="1"/>
  <c r="U1005"/>
  <c r="U1004" s="1"/>
  <c r="V1144"/>
  <c r="W1503"/>
  <c r="U1611"/>
  <c r="W172"/>
  <c r="W171" s="1"/>
  <c r="W571"/>
  <c r="W590"/>
  <c r="V753"/>
  <c r="V744" s="1"/>
  <c r="V743" s="1"/>
  <c r="V883"/>
  <c r="V882" s="1"/>
  <c r="W1058"/>
  <c r="W1053" s="1"/>
  <c r="W1052" s="1"/>
  <c r="X1630"/>
  <c r="X1628" s="1"/>
  <c r="V172"/>
  <c r="V171" s="1"/>
  <c r="U172"/>
  <c r="U171" s="1"/>
  <c r="W428"/>
  <c r="V550"/>
  <c r="V571"/>
  <c r="U809"/>
  <c r="U808" s="1"/>
  <c r="U799" s="1"/>
  <c r="U798" s="1"/>
  <c r="U832"/>
  <c r="U831" s="1"/>
  <c r="U860"/>
  <c r="U855" s="1"/>
  <c r="U854" s="1"/>
  <c r="V1058"/>
  <c r="V1053" s="1"/>
  <c r="V1052" s="1"/>
  <c r="X1066"/>
  <c r="X1065" s="1"/>
  <c r="V1112"/>
  <c r="V1111" s="1"/>
  <c r="U1206"/>
  <c r="U1205" s="1"/>
  <c r="U1204" s="1"/>
  <c r="W1306"/>
  <c r="V1368"/>
  <c r="V1367" s="1"/>
  <c r="V1366" s="1"/>
  <c r="V1005"/>
  <c r="V1004" s="1"/>
  <c r="U883"/>
  <c r="U882" s="1"/>
  <c r="X681"/>
  <c r="X666" s="1"/>
  <c r="X665" s="1"/>
  <c r="X160"/>
  <c r="X159" s="1"/>
  <c r="X158" s="1"/>
  <c r="X157" s="1"/>
  <c r="U160"/>
  <c r="U159" s="1"/>
  <c r="U158" s="1"/>
  <c r="U157" s="1"/>
  <c r="U79"/>
  <c r="U78" s="1"/>
  <c r="U452"/>
  <c r="U451"/>
  <c r="U140"/>
  <c r="U139" s="1"/>
  <c r="X451"/>
  <c r="X452"/>
  <c r="U88"/>
  <c r="U120"/>
  <c r="X465"/>
  <c r="V485"/>
  <c r="V484" s="1"/>
  <c r="X141"/>
  <c r="X140"/>
  <c r="X139" s="1"/>
  <c r="W452"/>
  <c r="W451"/>
  <c r="V285"/>
  <c r="X372"/>
  <c r="X367" s="1"/>
  <c r="X366" s="1"/>
  <c r="X365" s="1"/>
  <c r="U465"/>
  <c r="U318"/>
  <c r="U285"/>
  <c r="Y318"/>
  <c r="X318"/>
  <c r="X434"/>
  <c r="X433" s="1"/>
  <c r="X428" s="1"/>
  <c r="U714"/>
  <c r="U701" s="1"/>
  <c r="U700" s="1"/>
  <c r="W714"/>
  <c r="W701" s="1"/>
  <c r="W700" s="1"/>
  <c r="X753"/>
  <c r="X744" s="1"/>
  <c r="X743" s="1"/>
  <c r="U782"/>
  <c r="U781" s="1"/>
  <c r="X962"/>
  <c r="X961" s="1"/>
  <c r="X960" s="1"/>
  <c r="V590"/>
  <c r="U639"/>
  <c r="U638" s="1"/>
  <c r="U666"/>
  <c r="U665" s="1"/>
  <c r="W666"/>
  <c r="W665" s="1"/>
  <c r="V714"/>
  <c r="V701" s="1"/>
  <c r="V700" s="1"/>
  <c r="U753"/>
  <c r="U744" s="1"/>
  <c r="U743" s="1"/>
  <c r="W782"/>
  <c r="W781" s="1"/>
  <c r="X782"/>
  <c r="X781" s="1"/>
  <c r="V962"/>
  <c r="V961" s="1"/>
  <c r="V960" s="1"/>
  <c r="X994"/>
  <c r="X993" s="1"/>
  <c r="X992" s="1"/>
  <c r="V451"/>
  <c r="X714"/>
  <c r="X701" s="1"/>
  <c r="X700" s="1"/>
  <c r="V832"/>
  <c r="V831" s="1"/>
  <c r="U903"/>
  <c r="X1112"/>
  <c r="X1111" s="1"/>
  <c r="U1144"/>
  <c r="W1144"/>
  <c r="V1166"/>
  <c r="X1222"/>
  <c r="X1246"/>
  <c r="U1261"/>
  <c r="U1246" s="1"/>
  <c r="W1261"/>
  <c r="W1246" s="1"/>
  <c r="U994"/>
  <c r="U993" s="1"/>
  <c r="U992" s="1"/>
  <c r="W1112"/>
  <c r="W1111" s="1"/>
  <c r="U1166"/>
  <c r="W1188"/>
  <c r="X1144"/>
  <c r="W1166"/>
  <c r="X1166"/>
  <c r="X1086"/>
  <c r="X1085" s="1"/>
  <c r="X1083" s="1"/>
  <c r="W1315"/>
  <c r="W1301" s="1"/>
  <c r="W1300" s="1"/>
  <c r="U1368"/>
  <c r="U1367" s="1"/>
  <c r="U1366" s="1"/>
  <c r="X1368"/>
  <c r="X1367" s="1"/>
  <c r="X1366" s="1"/>
  <c r="V1461"/>
  <c r="V1460" s="1"/>
  <c r="X1466"/>
  <c r="X1461" s="1"/>
  <c r="X1460" s="1"/>
  <c r="V1611"/>
  <c r="V1606" s="1"/>
  <c r="V1605" s="1"/>
  <c r="V1582" s="1"/>
  <c r="X1611"/>
  <c r="X1606" s="1"/>
  <c r="X1605" s="1"/>
  <c r="X1582" s="1"/>
  <c r="U1606"/>
  <c r="U1605" s="1"/>
  <c r="U1582" s="1"/>
  <c r="W1606"/>
  <c r="W1605" s="1"/>
  <c r="W1582" s="1"/>
  <c r="W1368"/>
  <c r="W1367" s="1"/>
  <c r="W1366" s="1"/>
  <c r="V1630"/>
  <c r="V1628" s="1"/>
  <c r="U1466"/>
  <c r="U1461" s="1"/>
  <c r="U1460" s="1"/>
  <c r="U1518"/>
  <c r="W1518"/>
  <c r="U1630"/>
  <c r="U1628" s="1"/>
  <c r="W1630"/>
  <c r="W1628" s="1"/>
  <c r="N887"/>
  <c r="T887" s="1"/>
  <c r="M887"/>
  <c r="S887" s="1"/>
  <c r="R886"/>
  <c r="R885" s="1"/>
  <c r="R884" s="1"/>
  <c r="Q886"/>
  <c r="Q885" s="1"/>
  <c r="Q884" s="1"/>
  <c r="P886"/>
  <c r="P885" s="1"/>
  <c r="P884" s="1"/>
  <c r="O886"/>
  <c r="O885" s="1"/>
  <c r="O884" s="1"/>
  <c r="L886"/>
  <c r="L885" s="1"/>
  <c r="L884" s="1"/>
  <c r="K886"/>
  <c r="K885" s="1"/>
  <c r="K884" s="1"/>
  <c r="J886"/>
  <c r="J885" s="1"/>
  <c r="J884" s="1"/>
  <c r="I886"/>
  <c r="I885" s="1"/>
  <c r="I884" s="1"/>
  <c r="H886"/>
  <c r="H885" s="1"/>
  <c r="H884" s="1"/>
  <c r="G886"/>
  <c r="G885" s="1"/>
  <c r="G884" s="1"/>
  <c r="T890"/>
  <c r="S890"/>
  <c r="R889"/>
  <c r="R888" s="1"/>
  <c r="Q889"/>
  <c r="Q888" s="1"/>
  <c r="P889"/>
  <c r="P888" s="1"/>
  <c r="O889"/>
  <c r="O888" s="1"/>
  <c r="T1109"/>
  <c r="S1109"/>
  <c r="P1108"/>
  <c r="P1107" s="1"/>
  <c r="P1106" s="1"/>
  <c r="P1105" s="1"/>
  <c r="P1104" s="1"/>
  <c r="Q1108"/>
  <c r="Q1107" s="1"/>
  <c r="Q1106" s="1"/>
  <c r="Q1105" s="1"/>
  <c r="Q1104" s="1"/>
  <c r="R1108"/>
  <c r="R1107" s="1"/>
  <c r="R1106" s="1"/>
  <c r="R1105" s="1"/>
  <c r="R1104" s="1"/>
  <c r="O1108"/>
  <c r="O1107" s="1"/>
  <c r="O1106" s="1"/>
  <c r="O1105" s="1"/>
  <c r="O1104" s="1"/>
  <c r="AK819" l="1"/>
  <c r="AK818" s="1"/>
  <c r="AQ820"/>
  <c r="AX337"/>
  <c r="AX336" s="1"/>
  <c r="AX335" s="1"/>
  <c r="AR336"/>
  <c r="AR335" s="1"/>
  <c r="AX826"/>
  <c r="AX825" s="1"/>
  <c r="AX824" s="1"/>
  <c r="AR825"/>
  <c r="AR824" s="1"/>
  <c r="AQ825"/>
  <c r="AQ824" s="1"/>
  <c r="AW826"/>
  <c r="AW825" s="1"/>
  <c r="AW824" s="1"/>
  <c r="AW829"/>
  <c r="AW828" s="1"/>
  <c r="AW827" s="1"/>
  <c r="AQ828"/>
  <c r="AQ827" s="1"/>
  <c r="AL822"/>
  <c r="AL821" s="1"/>
  <c r="AR823"/>
  <c r="AK822"/>
  <c r="AK821" s="1"/>
  <c r="AQ823"/>
  <c r="AX820"/>
  <c r="AX819" s="1"/>
  <c r="AX818" s="1"/>
  <c r="AR819"/>
  <c r="AR818" s="1"/>
  <c r="AW337"/>
  <c r="AW336" s="1"/>
  <c r="AW335" s="1"/>
  <c r="AQ336"/>
  <c r="AQ335" s="1"/>
  <c r="AR828"/>
  <c r="AR827" s="1"/>
  <c r="AX829"/>
  <c r="AX828" s="1"/>
  <c r="AX827" s="1"/>
  <c r="V399"/>
  <c r="V393" s="1"/>
  <c r="V1301"/>
  <c r="V1300" s="1"/>
  <c r="V1298" s="1"/>
  <c r="U1301"/>
  <c r="U1300" s="1"/>
  <c r="U1188"/>
  <c r="U1002"/>
  <c r="AF205"/>
  <c r="AF204" s="1"/>
  <c r="AF203" s="1"/>
  <c r="AF202" s="1"/>
  <c r="AF201" s="1"/>
  <c r="AL206"/>
  <c r="W1494"/>
  <c r="W1483" s="1"/>
  <c r="X399"/>
  <c r="X393" s="1"/>
  <c r="U181"/>
  <c r="X1301"/>
  <c r="X1300" s="1"/>
  <c r="X1298" s="1"/>
  <c r="AE205"/>
  <c r="AE204" s="1"/>
  <c r="AE203" s="1"/>
  <c r="AE202" s="1"/>
  <c r="AE201" s="1"/>
  <c r="AK206"/>
  <c r="V958"/>
  <c r="U1298"/>
  <c r="X1188"/>
  <c r="X1092" s="1"/>
  <c r="X13"/>
  <c r="W13"/>
  <c r="W181"/>
  <c r="X463"/>
  <c r="U463"/>
  <c r="V1494"/>
  <c r="V1483" s="1"/>
  <c r="V845"/>
  <c r="W137"/>
  <c r="U958"/>
  <c r="V463"/>
  <c r="V137"/>
  <c r="V181"/>
  <c r="W405"/>
  <c r="U570"/>
  <c r="U569" s="1"/>
  <c r="U520" s="1"/>
  <c r="W67"/>
  <c r="W958"/>
  <c r="X355"/>
  <c r="V355"/>
  <c r="X845"/>
  <c r="U1494"/>
  <c r="U1483" s="1"/>
  <c r="U1458" s="1"/>
  <c r="X1494"/>
  <c r="X1483" s="1"/>
  <c r="X1458" s="1"/>
  <c r="U399"/>
  <c r="U393" s="1"/>
  <c r="U355" s="1"/>
  <c r="V570"/>
  <c r="V569" s="1"/>
  <c r="V520" s="1"/>
  <c r="W570"/>
  <c r="W569" s="1"/>
  <c r="W520" s="1"/>
  <c r="V13"/>
  <c r="U13"/>
  <c r="W1092"/>
  <c r="X570"/>
  <c r="X569" s="1"/>
  <c r="X520" s="1"/>
  <c r="X77"/>
  <c r="X76" s="1"/>
  <c r="X67" s="1"/>
  <c r="W399"/>
  <c r="W393" s="1"/>
  <c r="W355" s="1"/>
  <c r="U77"/>
  <c r="V77"/>
  <c r="V76" s="1"/>
  <c r="V67" s="1"/>
  <c r="T1108"/>
  <c r="T1107" s="1"/>
  <c r="T1106" s="1"/>
  <c r="T1105" s="1"/>
  <c r="T1104" s="1"/>
  <c r="Z1109"/>
  <c r="V1092"/>
  <c r="V1002"/>
  <c r="W845"/>
  <c r="S1108"/>
  <c r="S1107" s="1"/>
  <c r="S1106" s="1"/>
  <c r="S1105" s="1"/>
  <c r="S1104" s="1"/>
  <c r="Y1109"/>
  <c r="T889"/>
  <c r="T888" s="1"/>
  <c r="Z890"/>
  <c r="T886"/>
  <c r="T885" s="1"/>
  <c r="T884" s="1"/>
  <c r="Z887"/>
  <c r="W1002"/>
  <c r="S886"/>
  <c r="S885" s="1"/>
  <c r="S884" s="1"/>
  <c r="Y887"/>
  <c r="V663"/>
  <c r="X1052"/>
  <c r="X1002" s="1"/>
  <c r="S889"/>
  <c r="S888" s="1"/>
  <c r="Y890"/>
  <c r="W1298"/>
  <c r="U76"/>
  <c r="U67" s="1"/>
  <c r="U1092"/>
  <c r="U137"/>
  <c r="X137"/>
  <c r="V1458"/>
  <c r="U663"/>
  <c r="W1458"/>
  <c r="U845"/>
  <c r="X663"/>
  <c r="W663"/>
  <c r="X958"/>
  <c r="M886"/>
  <c r="M885" s="1"/>
  <c r="M884" s="1"/>
  <c r="N886"/>
  <c r="N885" s="1"/>
  <c r="N884" s="1"/>
  <c r="P1024"/>
  <c r="P1023" s="1"/>
  <c r="Q1024"/>
  <c r="Q1023" s="1"/>
  <c r="R1024"/>
  <c r="R1023" s="1"/>
  <c r="P1021"/>
  <c r="P1020" s="1"/>
  <c r="Q1021"/>
  <c r="Q1020" s="1"/>
  <c r="R1021"/>
  <c r="R1020" s="1"/>
  <c r="T1025"/>
  <c r="S1025"/>
  <c r="T1022"/>
  <c r="S1022"/>
  <c r="O1024"/>
  <c r="O1023" s="1"/>
  <c r="O1021"/>
  <c r="O1020" s="1"/>
  <c r="P1015"/>
  <c r="T213"/>
  <c r="S213"/>
  <c r="P212"/>
  <c r="P211" s="1"/>
  <c r="P210" s="1"/>
  <c r="Q212"/>
  <c r="Q211" s="1"/>
  <c r="Q210" s="1"/>
  <c r="R212"/>
  <c r="R211" s="1"/>
  <c r="R210" s="1"/>
  <c r="O212"/>
  <c r="O211" s="1"/>
  <c r="O210" s="1"/>
  <c r="T953"/>
  <c r="S953"/>
  <c r="P952"/>
  <c r="P951" s="1"/>
  <c r="Q952"/>
  <c r="Q951" s="1"/>
  <c r="R952"/>
  <c r="R951" s="1"/>
  <c r="O952"/>
  <c r="O951" s="1"/>
  <c r="AK205" l="1"/>
  <c r="AK204" s="1"/>
  <c r="AK203" s="1"/>
  <c r="AK202" s="1"/>
  <c r="AK201" s="1"/>
  <c r="AQ206"/>
  <c r="AW823"/>
  <c r="AW822" s="1"/>
  <c r="AW821" s="1"/>
  <c r="AQ822"/>
  <c r="AQ821" s="1"/>
  <c r="AQ819"/>
  <c r="AQ818" s="1"/>
  <c r="AW820"/>
  <c r="AW819" s="1"/>
  <c r="AW818" s="1"/>
  <c r="AL205"/>
  <c r="AL204" s="1"/>
  <c r="AL203" s="1"/>
  <c r="AL202" s="1"/>
  <c r="AL201" s="1"/>
  <c r="AR206"/>
  <c r="AR822"/>
  <c r="AR821" s="1"/>
  <c r="AX823"/>
  <c r="AX822" s="1"/>
  <c r="AX821" s="1"/>
  <c r="Y886"/>
  <c r="Y885" s="1"/>
  <c r="Y884" s="1"/>
  <c r="AE887"/>
  <c r="Z886"/>
  <c r="Z885" s="1"/>
  <c r="Z884" s="1"/>
  <c r="AF887"/>
  <c r="Y1108"/>
  <c r="Y1107" s="1"/>
  <c r="Y1106" s="1"/>
  <c r="Y1105" s="1"/>
  <c r="Y1104" s="1"/>
  <c r="AE1109"/>
  <c r="Z889"/>
  <c r="Z888" s="1"/>
  <c r="AF890"/>
  <c r="Z1108"/>
  <c r="Z1107" s="1"/>
  <c r="Z1106" s="1"/>
  <c r="Z1105" s="1"/>
  <c r="Z1104" s="1"/>
  <c r="AF1109"/>
  <c r="Y889"/>
  <c r="Y888" s="1"/>
  <c r="AE890"/>
  <c r="S952"/>
  <c r="S951" s="1"/>
  <c r="Y953"/>
  <c r="T1021"/>
  <c r="T1020" s="1"/>
  <c r="Z1022"/>
  <c r="T212"/>
  <c r="T211" s="1"/>
  <c r="T210" s="1"/>
  <c r="T209" s="1"/>
  <c r="T208" s="1"/>
  <c r="Z213"/>
  <c r="S1021"/>
  <c r="S1020" s="1"/>
  <c r="Y1022"/>
  <c r="T1024"/>
  <c r="T1023" s="1"/>
  <c r="Z1025"/>
  <c r="W1642"/>
  <c r="S212"/>
  <c r="S211" s="1"/>
  <c r="S210" s="1"/>
  <c r="S209" s="1"/>
  <c r="S208" s="1"/>
  <c r="Y213"/>
  <c r="T952"/>
  <c r="T951" s="1"/>
  <c r="Z953"/>
  <c r="S1024"/>
  <c r="S1023" s="1"/>
  <c r="Y1025"/>
  <c r="V1642"/>
  <c r="X1642"/>
  <c r="U1642"/>
  <c r="Q209"/>
  <c r="Q208" s="1"/>
  <c r="O209"/>
  <c r="O208" s="1"/>
  <c r="R209"/>
  <c r="R208" s="1"/>
  <c r="P209"/>
  <c r="P208" s="1"/>
  <c r="T1566"/>
  <c r="S1566"/>
  <c r="P1565"/>
  <c r="P1564" s="1"/>
  <c r="P1563" s="1"/>
  <c r="Q1565"/>
  <c r="Q1564" s="1"/>
  <c r="Q1563" s="1"/>
  <c r="R1565"/>
  <c r="R1564" s="1"/>
  <c r="R1563" s="1"/>
  <c r="O1565"/>
  <c r="O1564" s="1"/>
  <c r="O1563" s="1"/>
  <c r="AQ205" l="1"/>
  <c r="AQ204" s="1"/>
  <c r="AQ203" s="1"/>
  <c r="AQ202" s="1"/>
  <c r="AQ201" s="1"/>
  <c r="AW206"/>
  <c r="AW205" s="1"/>
  <c r="AW204" s="1"/>
  <c r="AW203" s="1"/>
  <c r="AW202" s="1"/>
  <c r="AW201" s="1"/>
  <c r="AR205"/>
  <c r="AR204" s="1"/>
  <c r="AR203" s="1"/>
  <c r="AR202" s="1"/>
  <c r="AR201" s="1"/>
  <c r="AX206"/>
  <c r="AX205" s="1"/>
  <c r="AX204" s="1"/>
  <c r="AX203" s="1"/>
  <c r="AX202" s="1"/>
  <c r="AX201" s="1"/>
  <c r="AF1108"/>
  <c r="AF1107" s="1"/>
  <c r="AF1106" s="1"/>
  <c r="AF1105" s="1"/>
  <c r="AF1104" s="1"/>
  <c r="AL1109"/>
  <c r="AE886"/>
  <c r="AE885" s="1"/>
  <c r="AE884" s="1"/>
  <c r="AK887"/>
  <c r="AE1108"/>
  <c r="AE1107" s="1"/>
  <c r="AE1106" s="1"/>
  <c r="AE1105" s="1"/>
  <c r="AE1104" s="1"/>
  <c r="AK1109"/>
  <c r="AE889"/>
  <c r="AE888" s="1"/>
  <c r="AK890"/>
  <c r="AF889"/>
  <c r="AF888" s="1"/>
  <c r="AL890"/>
  <c r="AF886"/>
  <c r="AF885" s="1"/>
  <c r="AF884" s="1"/>
  <c r="AL887"/>
  <c r="Z1024"/>
  <c r="Z1023" s="1"/>
  <c r="AF1025"/>
  <c r="Z212"/>
  <c r="Z211" s="1"/>
  <c r="Z210" s="1"/>
  <c r="Z209" s="1"/>
  <c r="Z208" s="1"/>
  <c r="AF213"/>
  <c r="Y1024"/>
  <c r="Y1023" s="1"/>
  <c r="AE1025"/>
  <c r="Y212"/>
  <c r="Y211" s="1"/>
  <c r="Y210" s="1"/>
  <c r="Y209" s="1"/>
  <c r="Y208" s="1"/>
  <c r="AE213"/>
  <c r="Y952"/>
  <c r="Y951" s="1"/>
  <c r="AE953"/>
  <c r="Z952"/>
  <c r="Z951" s="1"/>
  <c r="AF953"/>
  <c r="Y1021"/>
  <c r="Y1020" s="1"/>
  <c r="AE1022"/>
  <c r="Z1021"/>
  <c r="Z1020" s="1"/>
  <c r="AF1022"/>
  <c r="S1565"/>
  <c r="S1564" s="1"/>
  <c r="S1563" s="1"/>
  <c r="Y1566"/>
  <c r="T1565"/>
  <c r="T1564" s="1"/>
  <c r="T1563" s="1"/>
  <c r="Z1566"/>
  <c r="P113"/>
  <c r="P112" s="1"/>
  <c r="Q113"/>
  <c r="Q112" s="1"/>
  <c r="R113"/>
  <c r="R112" s="1"/>
  <c r="O113"/>
  <c r="O112" s="1"/>
  <c r="T114"/>
  <c r="S114"/>
  <c r="T85"/>
  <c r="S85"/>
  <c r="Y85" s="1"/>
  <c r="P84"/>
  <c r="Q84"/>
  <c r="R84"/>
  <c r="O84"/>
  <c r="T135"/>
  <c r="S135"/>
  <c r="P134"/>
  <c r="P133" s="1"/>
  <c r="P132" s="1"/>
  <c r="P131" s="1"/>
  <c r="Q134"/>
  <c r="Q133" s="1"/>
  <c r="Q132" s="1"/>
  <c r="Q131" s="1"/>
  <c r="R134"/>
  <c r="R133" s="1"/>
  <c r="R132" s="1"/>
  <c r="R131" s="1"/>
  <c r="O134"/>
  <c r="O133" s="1"/>
  <c r="O132" s="1"/>
  <c r="O131" s="1"/>
  <c r="AL889" l="1"/>
  <c r="AL888" s="1"/>
  <c r="AR890"/>
  <c r="AK1108"/>
  <c r="AK1107" s="1"/>
  <c r="AK1106" s="1"/>
  <c r="AK1105" s="1"/>
  <c r="AK1104" s="1"/>
  <c r="AQ1109"/>
  <c r="AL1108"/>
  <c r="AL1107" s="1"/>
  <c r="AL1106" s="1"/>
  <c r="AL1105" s="1"/>
  <c r="AL1104" s="1"/>
  <c r="AR1109"/>
  <c r="AL886"/>
  <c r="AL885" s="1"/>
  <c r="AL884" s="1"/>
  <c r="AR887"/>
  <c r="AK889"/>
  <c r="AK888" s="1"/>
  <c r="AQ890"/>
  <c r="AK886"/>
  <c r="AK885" s="1"/>
  <c r="AK884" s="1"/>
  <c r="AQ887"/>
  <c r="AE1021"/>
  <c r="AE1020" s="1"/>
  <c r="AK1022"/>
  <c r="AE952"/>
  <c r="AE951" s="1"/>
  <c r="AK953"/>
  <c r="AE1024"/>
  <c r="AE1023" s="1"/>
  <c r="AK1025"/>
  <c r="AF1024"/>
  <c r="AF1023" s="1"/>
  <c r="AL1025"/>
  <c r="AF1021"/>
  <c r="AF1020" s="1"/>
  <c r="AL1022"/>
  <c r="AF952"/>
  <c r="AF951" s="1"/>
  <c r="AL953"/>
  <c r="AE212"/>
  <c r="AE211" s="1"/>
  <c r="AE210" s="1"/>
  <c r="AE209" s="1"/>
  <c r="AE208" s="1"/>
  <c r="AK213"/>
  <c r="AF212"/>
  <c r="AF211" s="1"/>
  <c r="AF210" s="1"/>
  <c r="AF209" s="1"/>
  <c r="AF208" s="1"/>
  <c r="AL213"/>
  <c r="Z1565"/>
  <c r="Z1564" s="1"/>
  <c r="Z1563" s="1"/>
  <c r="AF1566"/>
  <c r="S84"/>
  <c r="Y84"/>
  <c r="AE85"/>
  <c r="Y1565"/>
  <c r="Y1564" s="1"/>
  <c r="Y1563" s="1"/>
  <c r="AE1566"/>
  <c r="T113"/>
  <c r="T112" s="1"/>
  <c r="Z114"/>
  <c r="T134"/>
  <c r="T133" s="1"/>
  <c r="T132" s="1"/>
  <c r="T131" s="1"/>
  <c r="Z135"/>
  <c r="S113"/>
  <c r="S112" s="1"/>
  <c r="Y114"/>
  <c r="S134"/>
  <c r="S133" s="1"/>
  <c r="S132" s="1"/>
  <c r="S131" s="1"/>
  <c r="Y135"/>
  <c r="T84"/>
  <c r="Z85"/>
  <c r="T1327"/>
  <c r="S1327"/>
  <c r="Y1327" s="1"/>
  <c r="P1326"/>
  <c r="P1325" s="1"/>
  <c r="Q1326"/>
  <c r="Q1325" s="1"/>
  <c r="R1326"/>
  <c r="R1325" s="1"/>
  <c r="S1326"/>
  <c r="S1325" s="1"/>
  <c r="O1326"/>
  <c r="O1325" s="1"/>
  <c r="T689"/>
  <c r="Z689" s="1"/>
  <c r="AF689" s="1"/>
  <c r="AL689" s="1"/>
  <c r="AR689" s="1"/>
  <c r="AX689" s="1"/>
  <c r="S689"/>
  <c r="Y689" s="1"/>
  <c r="AE689" s="1"/>
  <c r="AK689" s="1"/>
  <c r="AQ689" s="1"/>
  <c r="AW689" s="1"/>
  <c r="T688"/>
  <c r="Z688" s="1"/>
  <c r="AF688" s="1"/>
  <c r="AL688" s="1"/>
  <c r="AR688" s="1"/>
  <c r="S688"/>
  <c r="Y688" s="1"/>
  <c r="T685"/>
  <c r="Z685" s="1"/>
  <c r="AF685" s="1"/>
  <c r="AL685" s="1"/>
  <c r="AR685" s="1"/>
  <c r="AX685" s="1"/>
  <c r="S685"/>
  <c r="Y685" s="1"/>
  <c r="AE685" s="1"/>
  <c r="AK685" s="1"/>
  <c r="AQ685" s="1"/>
  <c r="AW685" s="1"/>
  <c r="T684"/>
  <c r="Z684" s="1"/>
  <c r="AF684" s="1"/>
  <c r="AL684" s="1"/>
  <c r="AR684" s="1"/>
  <c r="S684"/>
  <c r="Y684" s="1"/>
  <c r="P687"/>
  <c r="P686" s="1"/>
  <c r="Q687"/>
  <c r="Q686" s="1"/>
  <c r="R687"/>
  <c r="R686" s="1"/>
  <c r="O687"/>
  <c r="O686" s="1"/>
  <c r="P683"/>
  <c r="P682" s="1"/>
  <c r="Q683"/>
  <c r="Q682" s="1"/>
  <c r="R683"/>
  <c r="R682" s="1"/>
  <c r="R681" s="1"/>
  <c r="O683"/>
  <c r="O682" s="1"/>
  <c r="T759"/>
  <c r="S759"/>
  <c r="T756"/>
  <c r="S756"/>
  <c r="P758"/>
  <c r="P757" s="1"/>
  <c r="Q758"/>
  <c r="Q757" s="1"/>
  <c r="R758"/>
  <c r="R757" s="1"/>
  <c r="O758"/>
  <c r="O757" s="1"/>
  <c r="P755"/>
  <c r="P754" s="1"/>
  <c r="Q755"/>
  <c r="Q754" s="1"/>
  <c r="R755"/>
  <c r="R754" s="1"/>
  <c r="O755"/>
  <c r="O754" s="1"/>
  <c r="T720"/>
  <c r="Z720" s="1"/>
  <c r="AF720" s="1"/>
  <c r="AL720" s="1"/>
  <c r="AR720" s="1"/>
  <c r="S720"/>
  <c r="Y720" s="1"/>
  <c r="AE720" s="1"/>
  <c r="AK720" s="1"/>
  <c r="AQ720" s="1"/>
  <c r="P726"/>
  <c r="P725" s="1"/>
  <c r="Q726"/>
  <c r="Q725" s="1"/>
  <c r="R726"/>
  <c r="R725" s="1"/>
  <c r="O726"/>
  <c r="O725" s="1"/>
  <c r="P723"/>
  <c r="P722" s="1"/>
  <c r="Q723"/>
  <c r="Q722" s="1"/>
  <c r="R723"/>
  <c r="R722" s="1"/>
  <c r="O723"/>
  <c r="O722" s="1"/>
  <c r="P716"/>
  <c r="P715" s="1"/>
  <c r="Q716"/>
  <c r="Q715" s="1"/>
  <c r="R716"/>
  <c r="R715" s="1"/>
  <c r="O716"/>
  <c r="O715" s="1"/>
  <c r="P719"/>
  <c r="P718" s="1"/>
  <c r="Q719"/>
  <c r="Q718" s="1"/>
  <c r="R719"/>
  <c r="R718" s="1"/>
  <c r="O719"/>
  <c r="O718" s="1"/>
  <c r="T730"/>
  <c r="Z730" s="1"/>
  <c r="S730"/>
  <c r="Y730" s="1"/>
  <c r="T727"/>
  <c r="S727"/>
  <c r="T724"/>
  <c r="S724"/>
  <c r="T721"/>
  <c r="Z721" s="1"/>
  <c r="AF721" s="1"/>
  <c r="AL721" s="1"/>
  <c r="AR721" s="1"/>
  <c r="AX721" s="1"/>
  <c r="S721"/>
  <c r="Y721" s="1"/>
  <c r="AE721" s="1"/>
  <c r="AK721" s="1"/>
  <c r="AQ721" s="1"/>
  <c r="AW721" s="1"/>
  <c r="T717"/>
  <c r="S717"/>
  <c r="T654"/>
  <c r="S654"/>
  <c r="P653"/>
  <c r="P652" s="1"/>
  <c r="P651" s="1"/>
  <c r="P650" s="1"/>
  <c r="Q653"/>
  <c r="Q652" s="1"/>
  <c r="Q651" s="1"/>
  <c r="Q650" s="1"/>
  <c r="R653"/>
  <c r="R652" s="1"/>
  <c r="R651" s="1"/>
  <c r="R650" s="1"/>
  <c r="O653"/>
  <c r="O652" s="1"/>
  <c r="O651" s="1"/>
  <c r="O650" s="1"/>
  <c r="R1639"/>
  <c r="R1638" s="1"/>
  <c r="R1637" s="1"/>
  <c r="R1636" s="1"/>
  <c r="Q1639"/>
  <c r="Q1638" s="1"/>
  <c r="Q1637" s="1"/>
  <c r="Q1636" s="1"/>
  <c r="P1639"/>
  <c r="P1638" s="1"/>
  <c r="P1637" s="1"/>
  <c r="P1636" s="1"/>
  <c r="O1639"/>
  <c r="O1638" s="1"/>
  <c r="O1637" s="1"/>
  <c r="O1636" s="1"/>
  <c r="R1634"/>
  <c r="Q1634"/>
  <c r="Q1633" s="1"/>
  <c r="Q1632" s="1"/>
  <c r="Q1631" s="1"/>
  <c r="P1634"/>
  <c r="P1633" s="1"/>
  <c r="P1632" s="1"/>
  <c r="P1631" s="1"/>
  <c r="O1634"/>
  <c r="O1633" s="1"/>
  <c r="O1632" s="1"/>
  <c r="O1631" s="1"/>
  <c r="R1633"/>
  <c r="R1632" s="1"/>
  <c r="R1631" s="1"/>
  <c r="R1625"/>
  <c r="R1624" s="1"/>
  <c r="Q1625"/>
  <c r="Q1624" s="1"/>
  <c r="P1625"/>
  <c r="P1624" s="1"/>
  <c r="O1625"/>
  <c r="O1624" s="1"/>
  <c r="R1622"/>
  <c r="Q1622"/>
  <c r="Q1621" s="1"/>
  <c r="P1622"/>
  <c r="P1621" s="1"/>
  <c r="O1622"/>
  <c r="O1621" s="1"/>
  <c r="R1621"/>
  <c r="R1619"/>
  <c r="R1618" s="1"/>
  <c r="Q1619"/>
  <c r="Q1618" s="1"/>
  <c r="P1619"/>
  <c r="P1618" s="1"/>
  <c r="O1619"/>
  <c r="O1618" s="1"/>
  <c r="R1616"/>
  <c r="Q1616"/>
  <c r="Q1615" s="1"/>
  <c r="P1616"/>
  <c r="P1615" s="1"/>
  <c r="O1616"/>
  <c r="O1615" s="1"/>
  <c r="R1615"/>
  <c r="R1613"/>
  <c r="R1612" s="1"/>
  <c r="Q1613"/>
  <c r="Q1612" s="1"/>
  <c r="P1613"/>
  <c r="P1612" s="1"/>
  <c r="O1613"/>
  <c r="O1612" s="1"/>
  <c r="R1609"/>
  <c r="R1608" s="1"/>
  <c r="R1607" s="1"/>
  <c r="Q1609"/>
  <c r="Q1608" s="1"/>
  <c r="Q1607" s="1"/>
  <c r="P1609"/>
  <c r="P1608" s="1"/>
  <c r="P1607" s="1"/>
  <c r="O1609"/>
  <c r="O1608" s="1"/>
  <c r="O1607" s="1"/>
  <c r="R1592"/>
  <c r="Q1592"/>
  <c r="P1592"/>
  <c r="O1592"/>
  <c r="R1590"/>
  <c r="Q1590"/>
  <c r="P1590"/>
  <c r="O1590"/>
  <c r="R1588"/>
  <c r="Q1588"/>
  <c r="P1588"/>
  <c r="P1587" s="1"/>
  <c r="P1586" s="1"/>
  <c r="P1585" s="1"/>
  <c r="P1584" s="1"/>
  <c r="O1588"/>
  <c r="R1579"/>
  <c r="Q1579"/>
  <c r="Q1578" s="1"/>
  <c r="Q1577" s="1"/>
  <c r="Q1576" s="1"/>
  <c r="Q1575" s="1"/>
  <c r="P1579"/>
  <c r="P1578" s="1"/>
  <c r="P1577" s="1"/>
  <c r="P1576" s="1"/>
  <c r="P1575" s="1"/>
  <c r="O1579"/>
  <c r="O1578" s="1"/>
  <c r="O1577" s="1"/>
  <c r="O1576" s="1"/>
  <c r="O1575" s="1"/>
  <c r="R1578"/>
  <c r="R1577" s="1"/>
  <c r="R1576" s="1"/>
  <c r="R1575" s="1"/>
  <c r="R1572"/>
  <c r="Q1572"/>
  <c r="Q1571" s="1"/>
  <c r="Q1570" s="1"/>
  <c r="Q1569" s="1"/>
  <c r="Q1568" s="1"/>
  <c r="P1572"/>
  <c r="P1571" s="1"/>
  <c r="P1570" s="1"/>
  <c r="P1569" s="1"/>
  <c r="P1568" s="1"/>
  <c r="O1572"/>
  <c r="O1571" s="1"/>
  <c r="O1570" s="1"/>
  <c r="O1569" s="1"/>
  <c r="O1568" s="1"/>
  <c r="R1571"/>
  <c r="R1570" s="1"/>
  <c r="R1569" s="1"/>
  <c r="R1568" s="1"/>
  <c r="R1557"/>
  <c r="Q1557"/>
  <c r="Q1556" s="1"/>
  <c r="Q1555" s="1"/>
  <c r="Q1554" s="1"/>
  <c r="P1557"/>
  <c r="P1556" s="1"/>
  <c r="P1555" s="1"/>
  <c r="P1554" s="1"/>
  <c r="O1557"/>
  <c r="O1556" s="1"/>
  <c r="O1555" s="1"/>
  <c r="O1554" s="1"/>
  <c r="R1556"/>
  <c r="R1555" s="1"/>
  <c r="R1554" s="1"/>
  <c r="R1552"/>
  <c r="Q1552"/>
  <c r="P1552"/>
  <c r="O1552"/>
  <c r="R1550"/>
  <c r="R1549" s="1"/>
  <c r="Q1550"/>
  <c r="Q1549" s="1"/>
  <c r="P1550"/>
  <c r="P1549" s="1"/>
  <c r="O1550"/>
  <c r="R1547"/>
  <c r="Q1547"/>
  <c r="P1547"/>
  <c r="O1547"/>
  <c r="R1545"/>
  <c r="Q1545"/>
  <c r="P1545"/>
  <c r="O1545"/>
  <c r="R1543"/>
  <c r="Q1543"/>
  <c r="Q1542" s="1"/>
  <c r="P1543"/>
  <c r="P1542" s="1"/>
  <c r="O1543"/>
  <c r="O1542" s="1"/>
  <c r="R1540"/>
  <c r="Q1540"/>
  <c r="P1540"/>
  <c r="O1540"/>
  <c r="R1538"/>
  <c r="Q1538"/>
  <c r="P1538"/>
  <c r="O1538"/>
  <c r="R1536"/>
  <c r="Q1536"/>
  <c r="Q1535" s="1"/>
  <c r="P1536"/>
  <c r="P1535" s="1"/>
  <c r="O1536"/>
  <c r="O1535" s="1"/>
  <c r="R1533"/>
  <c r="Q1533"/>
  <c r="Q1532" s="1"/>
  <c r="P1533"/>
  <c r="P1532" s="1"/>
  <c r="O1533"/>
  <c r="O1532" s="1"/>
  <c r="R1532"/>
  <c r="R1530"/>
  <c r="Q1530"/>
  <c r="P1530"/>
  <c r="O1530"/>
  <c r="R1528"/>
  <c r="Q1528"/>
  <c r="Q1527" s="1"/>
  <c r="P1528"/>
  <c r="P1527" s="1"/>
  <c r="O1528"/>
  <c r="R1525"/>
  <c r="Q1525"/>
  <c r="P1525"/>
  <c r="O1525"/>
  <c r="R1523"/>
  <c r="Q1523"/>
  <c r="Q1522" s="1"/>
  <c r="P1523"/>
  <c r="P1522" s="1"/>
  <c r="O1523"/>
  <c r="O1522" s="1"/>
  <c r="R1520"/>
  <c r="R1519" s="1"/>
  <c r="Q1520"/>
  <c r="Q1519" s="1"/>
  <c r="P1520"/>
  <c r="P1519" s="1"/>
  <c r="O1520"/>
  <c r="O1519" s="1"/>
  <c r="R1516"/>
  <c r="Q1516"/>
  <c r="P1516"/>
  <c r="O1516"/>
  <c r="R1514"/>
  <c r="Q1514"/>
  <c r="P1514"/>
  <c r="O1514"/>
  <c r="R1512"/>
  <c r="Q1512"/>
  <c r="Q1511" s="1"/>
  <c r="P1512"/>
  <c r="P1511" s="1"/>
  <c r="O1512"/>
  <c r="R1509"/>
  <c r="Q1509"/>
  <c r="P1509"/>
  <c r="O1509"/>
  <c r="R1507"/>
  <c r="Q1507"/>
  <c r="P1507"/>
  <c r="O1507"/>
  <c r="R1505"/>
  <c r="Q1505"/>
  <c r="P1505"/>
  <c r="P1504" s="1"/>
  <c r="O1505"/>
  <c r="O1504" s="1"/>
  <c r="R1501"/>
  <c r="Q1501"/>
  <c r="P1501"/>
  <c r="O1501"/>
  <c r="R1499"/>
  <c r="Q1499"/>
  <c r="P1499"/>
  <c r="O1499"/>
  <c r="R1497"/>
  <c r="Q1497"/>
  <c r="P1497"/>
  <c r="O1497"/>
  <c r="O1496" s="1"/>
  <c r="O1495" s="1"/>
  <c r="R1496"/>
  <c r="R1495" s="1"/>
  <c r="R1492"/>
  <c r="R1491" s="1"/>
  <c r="R1490" s="1"/>
  <c r="R1489" s="1"/>
  <c r="Q1492"/>
  <c r="Q1491" s="1"/>
  <c r="Q1490" s="1"/>
  <c r="Q1489" s="1"/>
  <c r="P1492"/>
  <c r="P1491" s="1"/>
  <c r="P1490" s="1"/>
  <c r="P1489" s="1"/>
  <c r="O1492"/>
  <c r="O1491" s="1"/>
  <c r="O1490" s="1"/>
  <c r="O1489" s="1"/>
  <c r="R1487"/>
  <c r="Q1487"/>
  <c r="Q1486" s="1"/>
  <c r="Q1485" s="1"/>
  <c r="Q1484" s="1"/>
  <c r="P1487"/>
  <c r="P1486" s="1"/>
  <c r="P1485" s="1"/>
  <c r="P1484" s="1"/>
  <c r="O1487"/>
  <c r="O1486" s="1"/>
  <c r="O1485" s="1"/>
  <c r="O1484" s="1"/>
  <c r="R1486"/>
  <c r="R1485" s="1"/>
  <c r="R1484" s="1"/>
  <c r="R1480"/>
  <c r="Q1480"/>
  <c r="Q1479" s="1"/>
  <c r="P1480"/>
  <c r="P1479" s="1"/>
  <c r="O1480"/>
  <c r="O1479" s="1"/>
  <c r="R1479"/>
  <c r="R1471"/>
  <c r="R1470" s="1"/>
  <c r="Q1471"/>
  <c r="Q1470" s="1"/>
  <c r="P1471"/>
  <c r="P1470" s="1"/>
  <c r="O1471"/>
  <c r="O1470" s="1"/>
  <c r="R1468"/>
  <c r="R1467" s="1"/>
  <c r="Q1468"/>
  <c r="Q1467" s="1"/>
  <c r="P1468"/>
  <c r="P1467" s="1"/>
  <c r="O1468"/>
  <c r="O1467" s="1"/>
  <c r="R1464"/>
  <c r="Q1464"/>
  <c r="Q1463" s="1"/>
  <c r="Q1462" s="1"/>
  <c r="P1464"/>
  <c r="P1463" s="1"/>
  <c r="P1462" s="1"/>
  <c r="O1464"/>
  <c r="O1463" s="1"/>
  <c r="O1462" s="1"/>
  <c r="R1463"/>
  <c r="R1462" s="1"/>
  <c r="R1455"/>
  <c r="R1454" s="1"/>
  <c r="R1453" s="1"/>
  <c r="R1452" s="1"/>
  <c r="R1451" s="1"/>
  <c r="Q1455"/>
  <c r="Q1454" s="1"/>
  <c r="Q1453" s="1"/>
  <c r="Q1452" s="1"/>
  <c r="Q1451" s="1"/>
  <c r="P1455"/>
  <c r="P1454" s="1"/>
  <c r="P1453" s="1"/>
  <c r="P1452" s="1"/>
  <c r="P1451" s="1"/>
  <c r="O1455"/>
  <c r="O1454" s="1"/>
  <c r="O1453" s="1"/>
  <c r="O1452" s="1"/>
  <c r="O1451" s="1"/>
  <c r="R1448"/>
  <c r="R1447" s="1"/>
  <c r="Q1448"/>
  <c r="Q1447" s="1"/>
  <c r="P1448"/>
  <c r="P1447" s="1"/>
  <c r="O1448"/>
  <c r="O1447" s="1"/>
  <c r="R1445"/>
  <c r="Q1445"/>
  <c r="Q1444" s="1"/>
  <c r="P1445"/>
  <c r="P1444" s="1"/>
  <c r="O1445"/>
  <c r="O1444" s="1"/>
  <c r="R1444"/>
  <c r="R1442"/>
  <c r="R1441" s="1"/>
  <c r="Q1442"/>
  <c r="Q1441" s="1"/>
  <c r="P1442"/>
  <c r="P1441" s="1"/>
  <c r="O1442"/>
  <c r="O1441" s="1"/>
  <c r="R1439"/>
  <c r="Q1439"/>
  <c r="Q1438" s="1"/>
  <c r="P1439"/>
  <c r="P1438" s="1"/>
  <c r="O1439"/>
  <c r="O1438" s="1"/>
  <c r="R1438"/>
  <c r="R1436"/>
  <c r="R1435" s="1"/>
  <c r="Q1436"/>
  <c r="Q1435" s="1"/>
  <c r="P1436"/>
  <c r="P1435" s="1"/>
  <c r="O1436"/>
  <c r="O1435" s="1"/>
  <c r="R1433"/>
  <c r="R1432" s="1"/>
  <c r="Q1433"/>
  <c r="Q1432" s="1"/>
  <c r="P1433"/>
  <c r="P1432" s="1"/>
  <c r="O1433"/>
  <c r="O1432" s="1"/>
  <c r="R1430"/>
  <c r="R1429" s="1"/>
  <c r="Q1430"/>
  <c r="Q1429" s="1"/>
  <c r="P1430"/>
  <c r="P1429" s="1"/>
  <c r="O1430"/>
  <c r="O1429" s="1"/>
  <c r="R1427"/>
  <c r="Q1427"/>
  <c r="Q1426" s="1"/>
  <c r="P1427"/>
  <c r="P1426" s="1"/>
  <c r="O1427"/>
  <c r="O1426" s="1"/>
  <c r="R1426"/>
  <c r="R1424"/>
  <c r="R1423" s="1"/>
  <c r="Q1424"/>
  <c r="Q1423" s="1"/>
  <c r="P1424"/>
  <c r="P1423" s="1"/>
  <c r="O1424"/>
  <c r="O1423" s="1"/>
  <c r="R1421"/>
  <c r="Q1421"/>
  <c r="Q1420" s="1"/>
  <c r="P1421"/>
  <c r="P1420" s="1"/>
  <c r="O1421"/>
  <c r="O1420" s="1"/>
  <c r="R1420"/>
  <c r="R1418"/>
  <c r="R1417" s="1"/>
  <c r="Q1418"/>
  <c r="Q1417" s="1"/>
  <c r="P1418"/>
  <c r="P1417" s="1"/>
  <c r="O1418"/>
  <c r="O1417" s="1"/>
  <c r="R1415"/>
  <c r="Q1415"/>
  <c r="Q1414" s="1"/>
  <c r="P1415"/>
  <c r="P1414" s="1"/>
  <c r="O1415"/>
  <c r="O1414" s="1"/>
  <c r="R1414"/>
  <c r="R1412"/>
  <c r="R1411" s="1"/>
  <c r="Q1412"/>
  <c r="Q1411" s="1"/>
  <c r="P1412"/>
  <c r="P1411" s="1"/>
  <c r="O1412"/>
  <c r="O1411" s="1"/>
  <c r="R1409"/>
  <c r="Q1409"/>
  <c r="Q1408" s="1"/>
  <c r="P1409"/>
  <c r="P1408" s="1"/>
  <c r="O1409"/>
  <c r="O1408" s="1"/>
  <c r="R1408"/>
  <c r="R1406"/>
  <c r="R1405" s="1"/>
  <c r="Q1406"/>
  <c r="Q1405" s="1"/>
  <c r="P1406"/>
  <c r="P1405" s="1"/>
  <c r="O1406"/>
  <c r="O1405" s="1"/>
  <c r="R1403"/>
  <c r="Q1403"/>
  <c r="Q1402" s="1"/>
  <c r="P1403"/>
  <c r="P1402" s="1"/>
  <c r="O1403"/>
  <c r="O1402" s="1"/>
  <c r="R1402"/>
  <c r="R1400"/>
  <c r="R1399" s="1"/>
  <c r="Q1400"/>
  <c r="Q1399" s="1"/>
  <c r="P1400"/>
  <c r="P1399" s="1"/>
  <c r="O1400"/>
  <c r="O1399" s="1"/>
  <c r="R1397"/>
  <c r="Q1397"/>
  <c r="Q1396" s="1"/>
  <c r="P1397"/>
  <c r="P1396" s="1"/>
  <c r="O1397"/>
  <c r="O1396" s="1"/>
  <c r="R1396"/>
  <c r="R1394"/>
  <c r="R1393" s="1"/>
  <c r="Q1394"/>
  <c r="Q1393" s="1"/>
  <c r="P1394"/>
  <c r="P1393" s="1"/>
  <c r="O1394"/>
  <c r="O1393" s="1"/>
  <c r="R1391"/>
  <c r="Q1391"/>
  <c r="Q1390" s="1"/>
  <c r="P1391"/>
  <c r="P1390" s="1"/>
  <c r="O1391"/>
  <c r="O1390" s="1"/>
  <c r="R1390"/>
  <c r="R1388"/>
  <c r="R1387" s="1"/>
  <c r="Q1388"/>
  <c r="Q1387" s="1"/>
  <c r="P1388"/>
  <c r="P1387" s="1"/>
  <c r="O1388"/>
  <c r="O1387" s="1"/>
  <c r="R1385"/>
  <c r="Q1385"/>
  <c r="Q1384" s="1"/>
  <c r="P1385"/>
  <c r="P1384" s="1"/>
  <c r="O1385"/>
  <c r="O1384" s="1"/>
  <c r="R1384"/>
  <c r="R1382"/>
  <c r="R1381" s="1"/>
  <c r="Q1382"/>
  <c r="Q1381" s="1"/>
  <c r="P1382"/>
  <c r="P1381" s="1"/>
  <c r="O1382"/>
  <c r="O1381" s="1"/>
  <c r="R1379"/>
  <c r="Q1379"/>
  <c r="Q1378" s="1"/>
  <c r="P1379"/>
  <c r="P1378" s="1"/>
  <c r="O1379"/>
  <c r="O1378" s="1"/>
  <c r="R1378"/>
  <c r="R1376"/>
  <c r="R1375" s="1"/>
  <c r="Q1376"/>
  <c r="Q1375" s="1"/>
  <c r="P1376"/>
  <c r="P1375" s="1"/>
  <c r="O1376"/>
  <c r="O1375" s="1"/>
  <c r="R1373"/>
  <c r="Q1373"/>
  <c r="Q1372" s="1"/>
  <c r="P1373"/>
  <c r="P1372" s="1"/>
  <c r="O1373"/>
  <c r="O1372" s="1"/>
  <c r="R1372"/>
  <c r="R1370"/>
  <c r="R1369" s="1"/>
  <c r="Q1370"/>
  <c r="Q1369" s="1"/>
  <c r="P1370"/>
  <c r="P1369" s="1"/>
  <c r="O1370"/>
  <c r="O1369" s="1"/>
  <c r="R1363"/>
  <c r="Q1363"/>
  <c r="P1363"/>
  <c r="O1363"/>
  <c r="R1361"/>
  <c r="Q1361"/>
  <c r="Q1360" s="1"/>
  <c r="Q1359" s="1"/>
  <c r="Q1358" s="1"/>
  <c r="Q1357" s="1"/>
  <c r="P1361"/>
  <c r="P1360" s="1"/>
  <c r="P1359" s="1"/>
  <c r="P1358" s="1"/>
  <c r="P1357" s="1"/>
  <c r="O1361"/>
  <c r="R1342"/>
  <c r="R1341" s="1"/>
  <c r="R1340" s="1"/>
  <c r="R1339" s="1"/>
  <c r="R1338" s="1"/>
  <c r="Q1342"/>
  <c r="Q1341" s="1"/>
  <c r="Q1340" s="1"/>
  <c r="Q1339" s="1"/>
  <c r="Q1338" s="1"/>
  <c r="P1342"/>
  <c r="P1341" s="1"/>
  <c r="P1340" s="1"/>
  <c r="P1339" s="1"/>
  <c r="P1338" s="1"/>
  <c r="O1342"/>
  <c r="O1341" s="1"/>
  <c r="O1340" s="1"/>
  <c r="O1339" s="1"/>
  <c r="O1338" s="1"/>
  <c r="R1331"/>
  <c r="R1330" s="1"/>
  <c r="R1329" s="1"/>
  <c r="R1328" s="1"/>
  <c r="Q1331"/>
  <c r="Q1330" s="1"/>
  <c r="Q1329" s="1"/>
  <c r="Q1328" s="1"/>
  <c r="P1331"/>
  <c r="P1330" s="1"/>
  <c r="P1329" s="1"/>
  <c r="P1328" s="1"/>
  <c r="O1331"/>
  <c r="O1330" s="1"/>
  <c r="O1329" s="1"/>
  <c r="O1328" s="1"/>
  <c r="R1323"/>
  <c r="R1322" s="1"/>
  <c r="Q1323"/>
  <c r="Q1322" s="1"/>
  <c r="P1323"/>
  <c r="P1322" s="1"/>
  <c r="O1323"/>
  <c r="O1322" s="1"/>
  <c r="R1320"/>
  <c r="R1319" s="1"/>
  <c r="Q1320"/>
  <c r="Q1319" s="1"/>
  <c r="P1320"/>
  <c r="P1319" s="1"/>
  <c r="O1320"/>
  <c r="O1319" s="1"/>
  <c r="R1317"/>
  <c r="Q1317"/>
  <c r="Q1316" s="1"/>
  <c r="P1317"/>
  <c r="P1316" s="1"/>
  <c r="P1315" s="1"/>
  <c r="O1317"/>
  <c r="O1316" s="1"/>
  <c r="R1316"/>
  <c r="R1313"/>
  <c r="Q1313"/>
  <c r="Q1312" s="1"/>
  <c r="P1313"/>
  <c r="P1312" s="1"/>
  <c r="O1313"/>
  <c r="O1312" s="1"/>
  <c r="R1312"/>
  <c r="R1308"/>
  <c r="R1307" s="1"/>
  <c r="Q1308"/>
  <c r="Q1307" s="1"/>
  <c r="P1308"/>
  <c r="P1307" s="1"/>
  <c r="O1308"/>
  <c r="O1307" s="1"/>
  <c r="R1304"/>
  <c r="R1303" s="1"/>
  <c r="R1302" s="1"/>
  <c r="Q1304"/>
  <c r="Q1303" s="1"/>
  <c r="Q1302" s="1"/>
  <c r="P1304"/>
  <c r="P1303" s="1"/>
  <c r="P1302" s="1"/>
  <c r="O1304"/>
  <c r="O1303" s="1"/>
  <c r="O1302" s="1"/>
  <c r="R1292"/>
  <c r="Q1292"/>
  <c r="Q1291" s="1"/>
  <c r="P1292"/>
  <c r="P1291" s="1"/>
  <c r="P1290" s="1"/>
  <c r="P1289" s="1"/>
  <c r="P1288" s="1"/>
  <c r="O1292"/>
  <c r="O1291" s="1"/>
  <c r="O1290" s="1"/>
  <c r="O1289" s="1"/>
  <c r="O1288" s="1"/>
  <c r="R1291"/>
  <c r="R1290" s="1"/>
  <c r="R1289" s="1"/>
  <c r="R1288" s="1"/>
  <c r="Q1290"/>
  <c r="Q1289" s="1"/>
  <c r="Q1288" s="1"/>
  <c r="R1285"/>
  <c r="Q1285"/>
  <c r="Q1284" s="1"/>
  <c r="Q1283" s="1"/>
  <c r="Q1282" s="1"/>
  <c r="Q1281" s="1"/>
  <c r="P1285"/>
  <c r="P1284" s="1"/>
  <c r="P1283" s="1"/>
  <c r="P1282" s="1"/>
  <c r="P1281" s="1"/>
  <c r="O1285"/>
  <c r="O1284" s="1"/>
  <c r="O1283" s="1"/>
  <c r="O1282" s="1"/>
  <c r="O1281" s="1"/>
  <c r="R1284"/>
  <c r="R1283" s="1"/>
  <c r="R1282" s="1"/>
  <c r="R1281" s="1"/>
  <c r="R1278"/>
  <c r="Q1278"/>
  <c r="Q1277" s="1"/>
  <c r="Q1276" s="1"/>
  <c r="Q1275" s="1"/>
  <c r="P1278"/>
  <c r="P1277" s="1"/>
  <c r="P1276" s="1"/>
  <c r="P1275" s="1"/>
  <c r="O1278"/>
  <c r="O1277" s="1"/>
  <c r="O1276" s="1"/>
  <c r="O1275" s="1"/>
  <c r="R1277"/>
  <c r="R1276" s="1"/>
  <c r="R1275" s="1"/>
  <c r="R1273"/>
  <c r="R1272" s="1"/>
  <c r="R1271" s="1"/>
  <c r="R1270" s="1"/>
  <c r="Q1273"/>
  <c r="Q1272" s="1"/>
  <c r="Q1271" s="1"/>
  <c r="Q1270" s="1"/>
  <c r="P1273"/>
  <c r="P1272" s="1"/>
  <c r="P1271" s="1"/>
  <c r="P1270" s="1"/>
  <c r="O1273"/>
  <c r="O1272" s="1"/>
  <c r="O1271" s="1"/>
  <c r="O1270" s="1"/>
  <c r="R1268"/>
  <c r="Q1268"/>
  <c r="Q1267" s="1"/>
  <c r="Q1266" s="1"/>
  <c r="P1268"/>
  <c r="P1267" s="1"/>
  <c r="P1266" s="1"/>
  <c r="O1268"/>
  <c r="O1267" s="1"/>
  <c r="O1266" s="1"/>
  <c r="R1267"/>
  <c r="R1266" s="1"/>
  <c r="R1264"/>
  <c r="Q1264"/>
  <c r="Q1263" s="1"/>
  <c r="Q1262" s="1"/>
  <c r="P1264"/>
  <c r="P1263" s="1"/>
  <c r="P1262" s="1"/>
  <c r="O1264"/>
  <c r="O1263" s="1"/>
  <c r="O1262" s="1"/>
  <c r="R1263"/>
  <c r="R1262" s="1"/>
  <c r="R1255"/>
  <c r="R1254" s="1"/>
  <c r="R1253" s="1"/>
  <c r="R1252" s="1"/>
  <c r="Q1255"/>
  <c r="Q1254" s="1"/>
  <c r="Q1253" s="1"/>
  <c r="Q1252" s="1"/>
  <c r="P1255"/>
  <c r="P1254" s="1"/>
  <c r="P1253" s="1"/>
  <c r="P1252" s="1"/>
  <c r="O1255"/>
  <c r="O1254" s="1"/>
  <c r="O1253" s="1"/>
  <c r="O1252" s="1"/>
  <c r="T1251"/>
  <c r="T1250" s="1"/>
  <c r="T1249" s="1"/>
  <c r="T1248" s="1"/>
  <c r="T1247" s="1"/>
  <c r="S1251"/>
  <c r="S1250" s="1"/>
  <c r="S1249" s="1"/>
  <c r="S1248" s="1"/>
  <c r="S1247" s="1"/>
  <c r="R1251"/>
  <c r="R1250" s="1"/>
  <c r="R1249" s="1"/>
  <c r="R1248" s="1"/>
  <c r="R1247" s="1"/>
  <c r="Q1251"/>
  <c r="Q1250" s="1"/>
  <c r="Q1249" s="1"/>
  <c r="Q1248" s="1"/>
  <c r="Q1247" s="1"/>
  <c r="P1251"/>
  <c r="P1250" s="1"/>
  <c r="P1249" s="1"/>
  <c r="P1248" s="1"/>
  <c r="P1247" s="1"/>
  <c r="O1251"/>
  <c r="O1250" s="1"/>
  <c r="O1249" s="1"/>
  <c r="O1248" s="1"/>
  <c r="O1247" s="1"/>
  <c r="R1243"/>
  <c r="Q1243"/>
  <c r="Q1242" s="1"/>
  <c r="Q1241" s="1"/>
  <c r="Q1240" s="1"/>
  <c r="P1243"/>
  <c r="P1242" s="1"/>
  <c r="P1241" s="1"/>
  <c r="P1240" s="1"/>
  <c r="O1243"/>
  <c r="O1242" s="1"/>
  <c r="O1241" s="1"/>
  <c r="O1240" s="1"/>
  <c r="R1242"/>
  <c r="R1241" s="1"/>
  <c r="R1240" s="1"/>
  <c r="R1233"/>
  <c r="R1232" s="1"/>
  <c r="Q1233"/>
  <c r="Q1232" s="1"/>
  <c r="P1233"/>
  <c r="P1232" s="1"/>
  <c r="O1233"/>
  <c r="O1232" s="1"/>
  <c r="R1230"/>
  <c r="Q1230"/>
  <c r="P1230"/>
  <c r="O1230"/>
  <c r="R1228"/>
  <c r="Q1228"/>
  <c r="Q1227" s="1"/>
  <c r="P1228"/>
  <c r="O1228"/>
  <c r="O1227" s="1"/>
  <c r="R1227"/>
  <c r="T1225"/>
  <c r="T1224" s="1"/>
  <c r="T1223" s="1"/>
  <c r="S1225"/>
  <c r="S1224" s="1"/>
  <c r="S1223" s="1"/>
  <c r="R1225"/>
  <c r="R1224" s="1"/>
  <c r="R1223" s="1"/>
  <c r="Q1225"/>
  <c r="Q1224" s="1"/>
  <c r="Q1223" s="1"/>
  <c r="P1225"/>
  <c r="P1224" s="1"/>
  <c r="P1223" s="1"/>
  <c r="O1225"/>
  <c r="O1224" s="1"/>
  <c r="O1223" s="1"/>
  <c r="R1209"/>
  <c r="Q1209"/>
  <c r="P1209"/>
  <c r="O1209"/>
  <c r="R1207"/>
  <c r="R1206" s="1"/>
  <c r="R1205" s="1"/>
  <c r="R1204" s="1"/>
  <c r="Q1207"/>
  <c r="Q1206" s="1"/>
  <c r="Q1205" s="1"/>
  <c r="Q1204" s="1"/>
  <c r="P1207"/>
  <c r="P1206" s="1"/>
  <c r="P1205" s="1"/>
  <c r="P1204" s="1"/>
  <c r="O1207"/>
  <c r="O1206" s="1"/>
  <c r="O1205" s="1"/>
  <c r="O1204" s="1"/>
  <c r="R1202"/>
  <c r="Q1202"/>
  <c r="Q1201" s="1"/>
  <c r="Q1200" s="1"/>
  <c r="Q1199" s="1"/>
  <c r="P1202"/>
  <c r="P1201" s="1"/>
  <c r="P1200" s="1"/>
  <c r="P1199" s="1"/>
  <c r="O1202"/>
  <c r="O1201" s="1"/>
  <c r="O1200" s="1"/>
  <c r="O1199" s="1"/>
  <c r="R1201"/>
  <c r="R1200" s="1"/>
  <c r="R1199" s="1"/>
  <c r="R1197"/>
  <c r="R1196" s="1"/>
  <c r="R1195" s="1"/>
  <c r="R1194" s="1"/>
  <c r="Q1197"/>
  <c r="Q1196" s="1"/>
  <c r="Q1195" s="1"/>
  <c r="Q1194" s="1"/>
  <c r="P1197"/>
  <c r="P1196" s="1"/>
  <c r="P1195" s="1"/>
  <c r="P1194" s="1"/>
  <c r="O1197"/>
  <c r="O1196" s="1"/>
  <c r="O1195" s="1"/>
  <c r="O1194" s="1"/>
  <c r="R1192"/>
  <c r="Q1192"/>
  <c r="Q1191" s="1"/>
  <c r="Q1190" s="1"/>
  <c r="Q1189" s="1"/>
  <c r="P1192"/>
  <c r="P1191" s="1"/>
  <c r="P1190" s="1"/>
  <c r="P1189" s="1"/>
  <c r="O1192"/>
  <c r="O1191" s="1"/>
  <c r="O1190" s="1"/>
  <c r="O1189" s="1"/>
  <c r="R1191"/>
  <c r="R1190" s="1"/>
  <c r="R1189" s="1"/>
  <c r="R1185"/>
  <c r="Q1185"/>
  <c r="Q1184" s="1"/>
  <c r="Q1183" s="1"/>
  <c r="Q1182" s="1"/>
  <c r="P1185"/>
  <c r="P1184" s="1"/>
  <c r="P1183" s="1"/>
  <c r="P1182" s="1"/>
  <c r="O1185"/>
  <c r="O1184" s="1"/>
  <c r="O1183" s="1"/>
  <c r="O1182" s="1"/>
  <c r="R1184"/>
  <c r="R1183" s="1"/>
  <c r="R1182" s="1"/>
  <c r="R1180"/>
  <c r="R1179" s="1"/>
  <c r="R1178" s="1"/>
  <c r="R1177" s="1"/>
  <c r="Q1180"/>
  <c r="Q1179" s="1"/>
  <c r="Q1178" s="1"/>
  <c r="Q1177" s="1"/>
  <c r="P1180"/>
  <c r="P1179" s="1"/>
  <c r="P1178" s="1"/>
  <c r="P1177" s="1"/>
  <c r="O1180"/>
  <c r="O1179" s="1"/>
  <c r="O1178" s="1"/>
  <c r="O1177" s="1"/>
  <c r="R1175"/>
  <c r="Q1175"/>
  <c r="Q1174" s="1"/>
  <c r="Q1173" s="1"/>
  <c r="Q1172" s="1"/>
  <c r="P1175"/>
  <c r="P1174" s="1"/>
  <c r="P1173" s="1"/>
  <c r="P1172" s="1"/>
  <c r="O1175"/>
  <c r="O1174" s="1"/>
  <c r="O1173" s="1"/>
  <c r="O1172" s="1"/>
  <c r="R1174"/>
  <c r="R1173" s="1"/>
  <c r="R1172" s="1"/>
  <c r="R1170"/>
  <c r="R1169" s="1"/>
  <c r="R1168" s="1"/>
  <c r="R1167" s="1"/>
  <c r="Q1170"/>
  <c r="Q1169" s="1"/>
  <c r="Q1168" s="1"/>
  <c r="Q1167" s="1"/>
  <c r="P1170"/>
  <c r="P1169" s="1"/>
  <c r="P1168" s="1"/>
  <c r="P1167" s="1"/>
  <c r="O1170"/>
  <c r="O1169" s="1"/>
  <c r="O1168" s="1"/>
  <c r="O1167" s="1"/>
  <c r="R1163"/>
  <c r="R1162" s="1"/>
  <c r="R1161" s="1"/>
  <c r="R1160" s="1"/>
  <c r="Q1163"/>
  <c r="Q1162" s="1"/>
  <c r="Q1161" s="1"/>
  <c r="Q1160" s="1"/>
  <c r="P1163"/>
  <c r="P1162" s="1"/>
  <c r="P1161" s="1"/>
  <c r="P1160" s="1"/>
  <c r="O1163"/>
  <c r="O1162" s="1"/>
  <c r="O1161" s="1"/>
  <c r="O1160" s="1"/>
  <c r="R1158"/>
  <c r="Q1158"/>
  <c r="Q1157" s="1"/>
  <c r="Q1156" s="1"/>
  <c r="Q1155" s="1"/>
  <c r="P1158"/>
  <c r="P1157" s="1"/>
  <c r="P1156" s="1"/>
  <c r="P1155" s="1"/>
  <c r="O1158"/>
  <c r="O1157" s="1"/>
  <c r="O1156" s="1"/>
  <c r="O1155" s="1"/>
  <c r="R1157"/>
  <c r="R1156" s="1"/>
  <c r="R1155" s="1"/>
  <c r="R1153"/>
  <c r="R1152" s="1"/>
  <c r="R1151" s="1"/>
  <c r="R1150" s="1"/>
  <c r="Q1153"/>
  <c r="Q1152" s="1"/>
  <c r="Q1151" s="1"/>
  <c r="Q1150" s="1"/>
  <c r="P1153"/>
  <c r="P1152" s="1"/>
  <c r="P1151" s="1"/>
  <c r="P1150" s="1"/>
  <c r="O1153"/>
  <c r="O1152" s="1"/>
  <c r="O1151" s="1"/>
  <c r="O1150" s="1"/>
  <c r="R1148"/>
  <c r="Q1148"/>
  <c r="Q1147" s="1"/>
  <c r="Q1146" s="1"/>
  <c r="Q1145" s="1"/>
  <c r="P1148"/>
  <c r="P1147" s="1"/>
  <c r="P1146" s="1"/>
  <c r="P1145" s="1"/>
  <c r="O1148"/>
  <c r="O1147" s="1"/>
  <c r="O1146" s="1"/>
  <c r="O1145" s="1"/>
  <c r="R1147"/>
  <c r="R1146" s="1"/>
  <c r="R1145" s="1"/>
  <c r="R1131"/>
  <c r="Q1131"/>
  <c r="Q1130" s="1"/>
  <c r="P1131"/>
  <c r="P1130" s="1"/>
  <c r="O1131"/>
  <c r="O1130" s="1"/>
  <c r="R1130"/>
  <c r="R1128"/>
  <c r="R1127" s="1"/>
  <c r="Q1128"/>
  <c r="Q1127" s="1"/>
  <c r="P1128"/>
  <c r="P1127" s="1"/>
  <c r="O1128"/>
  <c r="O1127" s="1"/>
  <c r="R1125"/>
  <c r="Q1125"/>
  <c r="Q1124" s="1"/>
  <c r="P1125"/>
  <c r="P1124" s="1"/>
  <c r="O1125"/>
  <c r="O1124" s="1"/>
  <c r="R1124"/>
  <c r="R1122"/>
  <c r="R1121" s="1"/>
  <c r="Q1122"/>
  <c r="Q1121" s="1"/>
  <c r="P1122"/>
  <c r="P1121" s="1"/>
  <c r="O1122"/>
  <c r="O1121" s="1"/>
  <c r="R1119"/>
  <c r="Q1119"/>
  <c r="Q1118" s="1"/>
  <c r="Q1117" s="1"/>
  <c r="P1119"/>
  <c r="P1118" s="1"/>
  <c r="P1117" s="1"/>
  <c r="O1119"/>
  <c r="O1118" s="1"/>
  <c r="O1117" s="1"/>
  <c r="R1118"/>
  <c r="R1117" s="1"/>
  <c r="R1115"/>
  <c r="Q1115"/>
  <c r="Q1114" s="1"/>
  <c r="Q1113" s="1"/>
  <c r="P1115"/>
  <c r="P1114" s="1"/>
  <c r="P1113" s="1"/>
  <c r="O1115"/>
  <c r="O1114" s="1"/>
  <c r="O1113" s="1"/>
  <c r="R1114"/>
  <c r="R1113" s="1"/>
  <c r="R1098"/>
  <c r="Q1098"/>
  <c r="Q1097" s="1"/>
  <c r="Q1096" s="1"/>
  <c r="Q1095" s="1"/>
  <c r="Q1094" s="1"/>
  <c r="P1098"/>
  <c r="P1097" s="1"/>
  <c r="P1096" s="1"/>
  <c r="P1095" s="1"/>
  <c r="P1094" s="1"/>
  <c r="O1098"/>
  <c r="O1097" s="1"/>
  <c r="O1096" s="1"/>
  <c r="O1095" s="1"/>
  <c r="O1094" s="1"/>
  <c r="R1097"/>
  <c r="R1096" s="1"/>
  <c r="R1095" s="1"/>
  <c r="R1094" s="1"/>
  <c r="R1089"/>
  <c r="R1088" s="1"/>
  <c r="Q1089"/>
  <c r="Q1086" s="1"/>
  <c r="Q1085" s="1"/>
  <c r="Q1083" s="1"/>
  <c r="P1089"/>
  <c r="P1086" s="1"/>
  <c r="P1085" s="1"/>
  <c r="P1083" s="1"/>
  <c r="O1089"/>
  <c r="O1088" s="1"/>
  <c r="R1080"/>
  <c r="Q1080"/>
  <c r="Q1079" s="1"/>
  <c r="Q1078" s="1"/>
  <c r="Q1077" s="1"/>
  <c r="Q1076" s="1"/>
  <c r="P1080"/>
  <c r="P1079" s="1"/>
  <c r="P1078" s="1"/>
  <c r="P1077" s="1"/>
  <c r="P1076" s="1"/>
  <c r="O1080"/>
  <c r="O1079" s="1"/>
  <c r="O1078" s="1"/>
  <c r="O1077" s="1"/>
  <c r="O1076" s="1"/>
  <c r="R1079"/>
  <c r="R1078" s="1"/>
  <c r="R1077" s="1"/>
  <c r="R1076" s="1"/>
  <c r="R1068"/>
  <c r="R1066" s="1"/>
  <c r="R1065" s="1"/>
  <c r="Q1068"/>
  <c r="Q1067" s="1"/>
  <c r="P1068"/>
  <c r="P1067" s="1"/>
  <c r="O1068"/>
  <c r="O1066" s="1"/>
  <c r="O1065" s="1"/>
  <c r="R1067"/>
  <c r="Q1066"/>
  <c r="Q1065" s="1"/>
  <c r="R1063"/>
  <c r="R1062" s="1"/>
  <c r="Q1063"/>
  <c r="Q1062" s="1"/>
  <c r="P1063"/>
  <c r="P1062" s="1"/>
  <c r="O1063"/>
  <c r="O1062" s="1"/>
  <c r="R1060"/>
  <c r="Q1060"/>
  <c r="Q1059" s="1"/>
  <c r="P1060"/>
  <c r="P1059" s="1"/>
  <c r="O1060"/>
  <c r="O1059" s="1"/>
  <c r="R1059"/>
  <c r="R1056"/>
  <c r="Q1056"/>
  <c r="Q1055" s="1"/>
  <c r="Q1054" s="1"/>
  <c r="P1056"/>
  <c r="P1055" s="1"/>
  <c r="P1054" s="1"/>
  <c r="O1056"/>
  <c r="O1055" s="1"/>
  <c r="O1054" s="1"/>
  <c r="R1055"/>
  <c r="R1054" s="1"/>
  <c r="R1040"/>
  <c r="Q1040"/>
  <c r="Q1039" s="1"/>
  <c r="Q1038" s="1"/>
  <c r="Q1037" s="1"/>
  <c r="P1040"/>
  <c r="P1039" s="1"/>
  <c r="P1038" s="1"/>
  <c r="P1037" s="1"/>
  <c r="O1040"/>
  <c r="O1039" s="1"/>
  <c r="O1038" s="1"/>
  <c r="O1037" s="1"/>
  <c r="R1039"/>
  <c r="R1038" s="1"/>
  <c r="R1037" s="1"/>
  <c r="R1018"/>
  <c r="R1017" s="1"/>
  <c r="R1016" s="1"/>
  <c r="Q1018"/>
  <c r="Q1017" s="1"/>
  <c r="Q1016" s="1"/>
  <c r="P1018"/>
  <c r="P1017" s="1"/>
  <c r="P1016" s="1"/>
  <c r="O1018"/>
  <c r="O1017" s="1"/>
  <c r="O1016" s="1"/>
  <c r="R1014"/>
  <c r="Q1014"/>
  <c r="P1014"/>
  <c r="O1014"/>
  <c r="T1012"/>
  <c r="S1012"/>
  <c r="R1012"/>
  <c r="Q1012"/>
  <c r="P1012"/>
  <c r="O1012"/>
  <c r="R1008"/>
  <c r="R1007" s="1"/>
  <c r="R1006" s="1"/>
  <c r="Q1008"/>
  <c r="Q1007" s="1"/>
  <c r="Q1006" s="1"/>
  <c r="P1008"/>
  <c r="P1007" s="1"/>
  <c r="P1006" s="1"/>
  <c r="O1008"/>
  <c r="O1007" s="1"/>
  <c r="O1006" s="1"/>
  <c r="R999"/>
  <c r="R998" s="1"/>
  <c r="Q999"/>
  <c r="Q998" s="1"/>
  <c r="P999"/>
  <c r="P998" s="1"/>
  <c r="O999"/>
  <c r="O998" s="1"/>
  <c r="R996"/>
  <c r="Q996"/>
  <c r="Q995" s="1"/>
  <c r="P996"/>
  <c r="P995" s="1"/>
  <c r="O996"/>
  <c r="O995" s="1"/>
  <c r="R995"/>
  <c r="R989"/>
  <c r="Q989"/>
  <c r="Q988" s="1"/>
  <c r="Q987" s="1"/>
  <c r="Q986" s="1"/>
  <c r="Q985" s="1"/>
  <c r="P989"/>
  <c r="P988" s="1"/>
  <c r="P987" s="1"/>
  <c r="P986" s="1"/>
  <c r="P985" s="1"/>
  <c r="O989"/>
  <c r="O988" s="1"/>
  <c r="O987" s="1"/>
  <c r="O986" s="1"/>
  <c r="O985" s="1"/>
  <c r="R988"/>
  <c r="R987" s="1"/>
  <c r="R986" s="1"/>
  <c r="R985" s="1"/>
  <c r="R982"/>
  <c r="Q982"/>
  <c r="Q981" s="1"/>
  <c r="P982"/>
  <c r="P981" s="1"/>
  <c r="O982"/>
  <c r="O981" s="1"/>
  <c r="R981"/>
  <c r="R979"/>
  <c r="R978" s="1"/>
  <c r="Q979"/>
  <c r="Q978" s="1"/>
  <c r="P979"/>
  <c r="P978" s="1"/>
  <c r="O979"/>
  <c r="O978" s="1"/>
  <c r="R976"/>
  <c r="R975" s="1"/>
  <c r="Q976"/>
  <c r="Q975" s="1"/>
  <c r="P976"/>
  <c r="P975" s="1"/>
  <c r="O976"/>
  <c r="O975" s="1"/>
  <c r="R973"/>
  <c r="R972" s="1"/>
  <c r="Q973"/>
  <c r="Q972" s="1"/>
  <c r="P973"/>
  <c r="P972" s="1"/>
  <c r="O973"/>
  <c r="O972" s="1"/>
  <c r="R970"/>
  <c r="Q970"/>
  <c r="Q969" s="1"/>
  <c r="P970"/>
  <c r="P969" s="1"/>
  <c r="O970"/>
  <c r="O969" s="1"/>
  <c r="R969"/>
  <c r="R967"/>
  <c r="R966" s="1"/>
  <c r="Q967"/>
  <c r="Q966" s="1"/>
  <c r="P967"/>
  <c r="P966" s="1"/>
  <c r="O967"/>
  <c r="O966" s="1"/>
  <c r="R964"/>
  <c r="Q964"/>
  <c r="Q963" s="1"/>
  <c r="P964"/>
  <c r="P963" s="1"/>
  <c r="O964"/>
  <c r="O963" s="1"/>
  <c r="R963"/>
  <c r="R949"/>
  <c r="R948" s="1"/>
  <c r="Q949"/>
  <c r="Q948" s="1"/>
  <c r="P949"/>
  <c r="P948" s="1"/>
  <c r="O949"/>
  <c r="O948" s="1"/>
  <c r="R946"/>
  <c r="Q946"/>
  <c r="Q945" s="1"/>
  <c r="P946"/>
  <c r="P945" s="1"/>
  <c r="O946"/>
  <c r="O945" s="1"/>
  <c r="R945"/>
  <c r="R943"/>
  <c r="R942" s="1"/>
  <c r="R941" s="1"/>
  <c r="Q943"/>
  <c r="Q942" s="1"/>
  <c r="Q941" s="1"/>
  <c r="P943"/>
  <c r="P942" s="1"/>
  <c r="P941" s="1"/>
  <c r="O943"/>
  <c r="O942" s="1"/>
  <c r="O941" s="1"/>
  <c r="R926"/>
  <c r="R925" s="1"/>
  <c r="R924" s="1"/>
  <c r="R923" s="1"/>
  <c r="R922" s="1"/>
  <c r="Q926"/>
  <c r="Q925" s="1"/>
  <c r="Q924" s="1"/>
  <c r="Q923" s="1"/>
  <c r="Q922" s="1"/>
  <c r="P926"/>
  <c r="P925" s="1"/>
  <c r="P924" s="1"/>
  <c r="P923" s="1"/>
  <c r="P922" s="1"/>
  <c r="O926"/>
  <c r="O925" s="1"/>
  <c r="O924" s="1"/>
  <c r="O923" s="1"/>
  <c r="O922" s="1"/>
  <c r="R913"/>
  <c r="R912" s="1"/>
  <c r="Q913"/>
  <c r="Q912" s="1"/>
  <c r="P913"/>
  <c r="P912" s="1"/>
  <c r="O913"/>
  <c r="O912" s="1"/>
  <c r="R910"/>
  <c r="Q910"/>
  <c r="Q909" s="1"/>
  <c r="P910"/>
  <c r="P909" s="1"/>
  <c r="O910"/>
  <c r="O909" s="1"/>
  <c r="R909"/>
  <c r="T907"/>
  <c r="T906" s="1"/>
  <c r="T905" s="1"/>
  <c r="S907"/>
  <c r="S906" s="1"/>
  <c r="S905" s="1"/>
  <c r="R907"/>
  <c r="Q907"/>
  <c r="Q906" s="1"/>
  <c r="Q905" s="1"/>
  <c r="P907"/>
  <c r="P906" s="1"/>
  <c r="P905" s="1"/>
  <c r="O907"/>
  <c r="O906" s="1"/>
  <c r="O905" s="1"/>
  <c r="R906"/>
  <c r="R905" s="1"/>
  <c r="R895"/>
  <c r="Q895"/>
  <c r="Q894" s="1"/>
  <c r="Q883" s="1"/>
  <c r="P895"/>
  <c r="P894" s="1"/>
  <c r="P883" s="1"/>
  <c r="O895"/>
  <c r="O894" s="1"/>
  <c r="O883" s="1"/>
  <c r="R894"/>
  <c r="R883" s="1"/>
  <c r="R870"/>
  <c r="Q870"/>
  <c r="Q869" s="1"/>
  <c r="Q868" s="1"/>
  <c r="Q867" s="1"/>
  <c r="P870"/>
  <c r="P869" s="1"/>
  <c r="P868" s="1"/>
  <c r="P867" s="1"/>
  <c r="O870"/>
  <c r="O869" s="1"/>
  <c r="O868" s="1"/>
  <c r="O867" s="1"/>
  <c r="R869"/>
  <c r="R868" s="1"/>
  <c r="R867" s="1"/>
  <c r="R865"/>
  <c r="R864" s="1"/>
  <c r="Q865"/>
  <c r="Q864" s="1"/>
  <c r="P865"/>
  <c r="P864" s="1"/>
  <c r="O865"/>
  <c r="O864" s="1"/>
  <c r="R862"/>
  <c r="Q862"/>
  <c r="Q861" s="1"/>
  <c r="Q860" s="1"/>
  <c r="P862"/>
  <c r="P861" s="1"/>
  <c r="O862"/>
  <c r="O861" s="1"/>
  <c r="R861"/>
  <c r="R860" s="1"/>
  <c r="R858"/>
  <c r="Q858"/>
  <c r="Q857" s="1"/>
  <c r="Q856" s="1"/>
  <c r="P858"/>
  <c r="P857" s="1"/>
  <c r="P856" s="1"/>
  <c r="O858"/>
  <c r="O857" s="1"/>
  <c r="O856" s="1"/>
  <c r="R857"/>
  <c r="R856" s="1"/>
  <c r="R842"/>
  <c r="R841" s="1"/>
  <c r="R840" s="1"/>
  <c r="Q842"/>
  <c r="Q841" s="1"/>
  <c r="Q840" s="1"/>
  <c r="P842"/>
  <c r="P841" s="1"/>
  <c r="P840" s="1"/>
  <c r="O842"/>
  <c r="O841" s="1"/>
  <c r="O840" s="1"/>
  <c r="R838"/>
  <c r="R837" s="1"/>
  <c r="Q838"/>
  <c r="Q837" s="1"/>
  <c r="P838"/>
  <c r="P837" s="1"/>
  <c r="O838"/>
  <c r="O837" s="1"/>
  <c r="R835"/>
  <c r="Q835"/>
  <c r="Q834" s="1"/>
  <c r="P835"/>
  <c r="P834" s="1"/>
  <c r="O835"/>
  <c r="O834" s="1"/>
  <c r="R834"/>
  <c r="R816"/>
  <c r="Q816"/>
  <c r="P816"/>
  <c r="O816"/>
  <c r="R812"/>
  <c r="Q812"/>
  <c r="P812"/>
  <c r="O812"/>
  <c r="R810"/>
  <c r="R809" s="1"/>
  <c r="R808" s="1"/>
  <c r="Q810"/>
  <c r="Q809" s="1"/>
  <c r="Q808" s="1"/>
  <c r="P810"/>
  <c r="P809" s="1"/>
  <c r="P808" s="1"/>
  <c r="O810"/>
  <c r="O809" s="1"/>
  <c r="O808" s="1"/>
  <c r="R806"/>
  <c r="Q806"/>
  <c r="P806"/>
  <c r="P805" s="1"/>
  <c r="P804" s="1"/>
  <c r="O806"/>
  <c r="O805" s="1"/>
  <c r="O804" s="1"/>
  <c r="R805"/>
  <c r="R804" s="1"/>
  <c r="Q805"/>
  <c r="Q804" s="1"/>
  <c r="R802"/>
  <c r="Q802"/>
  <c r="Q801" s="1"/>
  <c r="Q800" s="1"/>
  <c r="P802"/>
  <c r="P801" s="1"/>
  <c r="P800" s="1"/>
  <c r="O802"/>
  <c r="O801" s="1"/>
  <c r="O800" s="1"/>
  <c r="R801"/>
  <c r="R800" s="1"/>
  <c r="R789"/>
  <c r="R788" s="1"/>
  <c r="R787" s="1"/>
  <c r="Q789"/>
  <c r="Q788" s="1"/>
  <c r="Q787" s="1"/>
  <c r="P789"/>
  <c r="P788" s="1"/>
  <c r="P787" s="1"/>
  <c r="O789"/>
  <c r="O788" s="1"/>
  <c r="O787" s="1"/>
  <c r="R785"/>
  <c r="Q785"/>
  <c r="P785"/>
  <c r="P784" s="1"/>
  <c r="P783" s="1"/>
  <c r="O785"/>
  <c r="O784" s="1"/>
  <c r="O783" s="1"/>
  <c r="R784"/>
  <c r="R783" s="1"/>
  <c r="Q784"/>
  <c r="Q783" s="1"/>
  <c r="R762"/>
  <c r="Q762"/>
  <c r="Q761" s="1"/>
  <c r="Q760" s="1"/>
  <c r="P762"/>
  <c r="P761" s="1"/>
  <c r="P760" s="1"/>
  <c r="O762"/>
  <c r="O761" s="1"/>
  <c r="O760" s="1"/>
  <c r="R761"/>
  <c r="R760" s="1"/>
  <c r="R751"/>
  <c r="Q751"/>
  <c r="Q750" s="1"/>
  <c r="Q749" s="1"/>
  <c r="P751"/>
  <c r="P750" s="1"/>
  <c r="P749" s="1"/>
  <c r="O751"/>
  <c r="O750" s="1"/>
  <c r="O749" s="1"/>
  <c r="R750"/>
  <c r="R749" s="1"/>
  <c r="R747"/>
  <c r="Q747"/>
  <c r="P747"/>
  <c r="P746" s="1"/>
  <c r="P745" s="1"/>
  <c r="O747"/>
  <c r="O746" s="1"/>
  <c r="O745" s="1"/>
  <c r="R746"/>
  <c r="R745" s="1"/>
  <c r="Q746"/>
  <c r="Q745" s="1"/>
  <c r="R734"/>
  <c r="Q734"/>
  <c r="Q733" s="1"/>
  <c r="Q732" s="1"/>
  <c r="Q731" s="1"/>
  <c r="P734"/>
  <c r="P733" s="1"/>
  <c r="P732" s="1"/>
  <c r="P731" s="1"/>
  <c r="O734"/>
  <c r="O733" s="1"/>
  <c r="O732" s="1"/>
  <c r="O731" s="1"/>
  <c r="R733"/>
  <c r="R732" s="1"/>
  <c r="R731" s="1"/>
  <c r="R712"/>
  <c r="R711" s="1"/>
  <c r="R710" s="1"/>
  <c r="Q712"/>
  <c r="Q711" s="1"/>
  <c r="Q710" s="1"/>
  <c r="P712"/>
  <c r="P711" s="1"/>
  <c r="P710" s="1"/>
  <c r="O712"/>
  <c r="O711" s="1"/>
  <c r="O710" s="1"/>
  <c r="R708"/>
  <c r="R707" s="1"/>
  <c r="R706" s="1"/>
  <c r="Q708"/>
  <c r="Q707" s="1"/>
  <c r="Q706" s="1"/>
  <c r="P708"/>
  <c r="P707" s="1"/>
  <c r="P706" s="1"/>
  <c r="O708"/>
  <c r="O707" s="1"/>
  <c r="O706" s="1"/>
  <c r="R704"/>
  <c r="R703" s="1"/>
  <c r="R702" s="1"/>
  <c r="Q704"/>
  <c r="Q703" s="1"/>
  <c r="Q702" s="1"/>
  <c r="P704"/>
  <c r="P703" s="1"/>
  <c r="P702" s="1"/>
  <c r="O704"/>
  <c r="O703" s="1"/>
  <c r="O702" s="1"/>
  <c r="R697"/>
  <c r="R696" s="1"/>
  <c r="R695" s="1"/>
  <c r="R694" s="1"/>
  <c r="Q697"/>
  <c r="Q696" s="1"/>
  <c r="Q695" s="1"/>
  <c r="Q694" s="1"/>
  <c r="P697"/>
  <c r="P696" s="1"/>
  <c r="P695" s="1"/>
  <c r="P694" s="1"/>
  <c r="O697"/>
  <c r="O696" s="1"/>
  <c r="O695" s="1"/>
  <c r="O694" s="1"/>
  <c r="R679"/>
  <c r="Q679"/>
  <c r="Q678" s="1"/>
  <c r="Q677" s="1"/>
  <c r="P679"/>
  <c r="P678" s="1"/>
  <c r="P677" s="1"/>
  <c r="O679"/>
  <c r="O678" s="1"/>
  <c r="O677" s="1"/>
  <c r="R678"/>
  <c r="R677" s="1"/>
  <c r="R674"/>
  <c r="R673" s="1"/>
  <c r="R672" s="1"/>
  <c r="Q674"/>
  <c r="Q673" s="1"/>
  <c r="Q672" s="1"/>
  <c r="P674"/>
  <c r="P673" s="1"/>
  <c r="P672" s="1"/>
  <c r="O674"/>
  <c r="O673" s="1"/>
  <c r="O672" s="1"/>
  <c r="R669"/>
  <c r="Q669"/>
  <c r="Q668" s="1"/>
  <c r="Q667" s="1"/>
  <c r="P669"/>
  <c r="P668" s="1"/>
  <c r="P667" s="1"/>
  <c r="O669"/>
  <c r="O668" s="1"/>
  <c r="O667" s="1"/>
  <c r="R668"/>
  <c r="R667" s="1"/>
  <c r="R660"/>
  <c r="R659" s="1"/>
  <c r="R658" s="1"/>
  <c r="R657" s="1"/>
  <c r="R656" s="1"/>
  <c r="Q660"/>
  <c r="Q659" s="1"/>
  <c r="Q658" s="1"/>
  <c r="Q657" s="1"/>
  <c r="Q656" s="1"/>
  <c r="P660"/>
  <c r="P659" s="1"/>
  <c r="P658" s="1"/>
  <c r="P657" s="1"/>
  <c r="P656" s="1"/>
  <c r="O660"/>
  <c r="O659" s="1"/>
  <c r="O658" s="1"/>
  <c r="O657" s="1"/>
  <c r="O656" s="1"/>
  <c r="R647"/>
  <c r="Q647"/>
  <c r="Q646" s="1"/>
  <c r="P647"/>
  <c r="P646" s="1"/>
  <c r="O647"/>
  <c r="O646" s="1"/>
  <c r="R646"/>
  <c r="T644"/>
  <c r="T643" s="1"/>
  <c r="S644"/>
  <c r="S643" s="1"/>
  <c r="R644"/>
  <c r="R643" s="1"/>
  <c r="Q644"/>
  <c r="Q643" s="1"/>
  <c r="P644"/>
  <c r="P643" s="1"/>
  <c r="O644"/>
  <c r="O643" s="1"/>
  <c r="T641"/>
  <c r="T640" s="1"/>
  <c r="S641"/>
  <c r="S640" s="1"/>
  <c r="R641"/>
  <c r="Q641"/>
  <c r="Q640" s="1"/>
  <c r="P641"/>
  <c r="P640" s="1"/>
  <c r="O641"/>
  <c r="O640" s="1"/>
  <c r="R640"/>
  <c r="R626"/>
  <c r="Q626"/>
  <c r="Q625" s="1"/>
  <c r="P626"/>
  <c r="P625" s="1"/>
  <c r="O626"/>
  <c r="O625" s="1"/>
  <c r="R625"/>
  <c r="R622"/>
  <c r="Q622"/>
  <c r="Q621" s="1"/>
  <c r="Q620" s="1"/>
  <c r="P622"/>
  <c r="P621" s="1"/>
  <c r="P620" s="1"/>
  <c r="O622"/>
  <c r="O621" s="1"/>
  <c r="O620" s="1"/>
  <c r="R621"/>
  <c r="R620" s="1"/>
  <c r="R606"/>
  <c r="R605" s="1"/>
  <c r="Q606"/>
  <c r="Q605" s="1"/>
  <c r="P606"/>
  <c r="P605" s="1"/>
  <c r="O606"/>
  <c r="O605" s="1"/>
  <c r="R602"/>
  <c r="R601" s="1"/>
  <c r="Q602"/>
  <c r="Q601" s="1"/>
  <c r="P602"/>
  <c r="P601" s="1"/>
  <c r="O602"/>
  <c r="O601" s="1"/>
  <c r="R599"/>
  <c r="Q599"/>
  <c r="Q598" s="1"/>
  <c r="P599"/>
  <c r="P598" s="1"/>
  <c r="O599"/>
  <c r="O598" s="1"/>
  <c r="R598"/>
  <c r="R595"/>
  <c r="Q595"/>
  <c r="Q594" s="1"/>
  <c r="P595"/>
  <c r="P594" s="1"/>
  <c r="O595"/>
  <c r="O594" s="1"/>
  <c r="R594"/>
  <c r="R592"/>
  <c r="R591" s="1"/>
  <c r="Q592"/>
  <c r="Q591" s="1"/>
  <c r="P592"/>
  <c r="P591" s="1"/>
  <c r="O592"/>
  <c r="O591" s="1"/>
  <c r="R587"/>
  <c r="Q587"/>
  <c r="Q586" s="1"/>
  <c r="P587"/>
  <c r="P586" s="1"/>
  <c r="O587"/>
  <c r="O586" s="1"/>
  <c r="R586"/>
  <c r="R583"/>
  <c r="Q583"/>
  <c r="Q582" s="1"/>
  <c r="P583"/>
  <c r="P582" s="1"/>
  <c r="O583"/>
  <c r="O582" s="1"/>
  <c r="R582"/>
  <c r="R580"/>
  <c r="R579" s="1"/>
  <c r="Q580"/>
  <c r="Q579" s="1"/>
  <c r="P580"/>
  <c r="P579" s="1"/>
  <c r="O580"/>
  <c r="O579" s="1"/>
  <c r="R576"/>
  <c r="R575" s="1"/>
  <c r="Q576"/>
  <c r="Q575" s="1"/>
  <c r="P576"/>
  <c r="P575" s="1"/>
  <c r="O576"/>
  <c r="O575" s="1"/>
  <c r="R573"/>
  <c r="Q573"/>
  <c r="Q572" s="1"/>
  <c r="P573"/>
  <c r="P572" s="1"/>
  <c r="O573"/>
  <c r="O572" s="1"/>
  <c r="R572"/>
  <c r="R558"/>
  <c r="R557" s="1"/>
  <c r="R556" s="1"/>
  <c r="Q558"/>
  <c r="Q557" s="1"/>
  <c r="Q556" s="1"/>
  <c r="P558"/>
  <c r="P557" s="1"/>
  <c r="P556" s="1"/>
  <c r="O558"/>
  <c r="O557" s="1"/>
  <c r="O556" s="1"/>
  <c r="T554"/>
  <c r="T553" s="1"/>
  <c r="T552" s="1"/>
  <c r="S554"/>
  <c r="S553" s="1"/>
  <c r="S552" s="1"/>
  <c r="R554"/>
  <c r="R553" s="1"/>
  <c r="R552" s="1"/>
  <c r="Q554"/>
  <c r="Q553" s="1"/>
  <c r="Q552" s="1"/>
  <c r="P554"/>
  <c r="P553" s="1"/>
  <c r="P552" s="1"/>
  <c r="O554"/>
  <c r="O553" s="1"/>
  <c r="O552" s="1"/>
  <c r="R547"/>
  <c r="R546" s="1"/>
  <c r="R545" s="1"/>
  <c r="R544" s="1"/>
  <c r="Q547"/>
  <c r="Q546" s="1"/>
  <c r="Q545" s="1"/>
  <c r="Q544" s="1"/>
  <c r="P547"/>
  <c r="P546" s="1"/>
  <c r="P545" s="1"/>
  <c r="P544" s="1"/>
  <c r="O547"/>
  <c r="O546" s="1"/>
  <c r="O545" s="1"/>
  <c r="O544" s="1"/>
  <c r="R534"/>
  <c r="Q534"/>
  <c r="Q533" s="1"/>
  <c r="Q532" s="1"/>
  <c r="P534"/>
  <c r="P533" s="1"/>
  <c r="P532" s="1"/>
  <c r="O534"/>
  <c r="O533" s="1"/>
  <c r="O532" s="1"/>
  <c r="R533"/>
  <c r="R532" s="1"/>
  <c r="R530"/>
  <c r="Q530"/>
  <c r="Q529" s="1"/>
  <c r="Q528" s="1"/>
  <c r="P530"/>
  <c r="P529" s="1"/>
  <c r="P528" s="1"/>
  <c r="O530"/>
  <c r="O529" s="1"/>
  <c r="O528" s="1"/>
  <c r="R529"/>
  <c r="R528" s="1"/>
  <c r="R526"/>
  <c r="Q526"/>
  <c r="Q525" s="1"/>
  <c r="Q524" s="1"/>
  <c r="P526"/>
  <c r="P525" s="1"/>
  <c r="P524" s="1"/>
  <c r="O526"/>
  <c r="O525" s="1"/>
  <c r="O524" s="1"/>
  <c r="R525"/>
  <c r="R524" s="1"/>
  <c r="R494"/>
  <c r="Q494"/>
  <c r="P494"/>
  <c r="O494"/>
  <c r="R492"/>
  <c r="Q492"/>
  <c r="Q491" s="1"/>
  <c r="Q490" s="1"/>
  <c r="P492"/>
  <c r="P491" s="1"/>
  <c r="P490" s="1"/>
  <c r="O492"/>
  <c r="O491" s="1"/>
  <c r="O490" s="1"/>
  <c r="R488"/>
  <c r="R487" s="1"/>
  <c r="R486" s="1"/>
  <c r="Q488"/>
  <c r="Q487" s="1"/>
  <c r="Q486" s="1"/>
  <c r="P488"/>
  <c r="P487" s="1"/>
  <c r="P486" s="1"/>
  <c r="O488"/>
  <c r="O487" s="1"/>
  <c r="O486" s="1"/>
  <c r="R481"/>
  <c r="Q481"/>
  <c r="P481"/>
  <c r="O481"/>
  <c r="R479"/>
  <c r="R478" s="1"/>
  <c r="R477" s="1"/>
  <c r="R476" s="1"/>
  <c r="Q479"/>
  <c r="P479"/>
  <c r="P478" s="1"/>
  <c r="P477" s="1"/>
  <c r="P476" s="1"/>
  <c r="O479"/>
  <c r="O478" s="1"/>
  <c r="O477" s="1"/>
  <c r="O476" s="1"/>
  <c r="R474"/>
  <c r="Q474"/>
  <c r="Q473" s="1"/>
  <c r="Q472" s="1"/>
  <c r="Q471" s="1"/>
  <c r="P474"/>
  <c r="P473" s="1"/>
  <c r="P472" s="1"/>
  <c r="P471" s="1"/>
  <c r="O474"/>
  <c r="O473" s="1"/>
  <c r="O472" s="1"/>
  <c r="O471" s="1"/>
  <c r="R473"/>
  <c r="R472" s="1"/>
  <c r="R471" s="1"/>
  <c r="R469"/>
  <c r="R468" s="1"/>
  <c r="R467" s="1"/>
  <c r="R466" s="1"/>
  <c r="Q469"/>
  <c r="Q468" s="1"/>
  <c r="Q467" s="1"/>
  <c r="Q466" s="1"/>
  <c r="P469"/>
  <c r="P468" s="1"/>
  <c r="P467" s="1"/>
  <c r="P466" s="1"/>
  <c r="O469"/>
  <c r="O468" s="1"/>
  <c r="O467" s="1"/>
  <c r="O466" s="1"/>
  <c r="R456"/>
  <c r="Q456"/>
  <c r="Q455" s="1"/>
  <c r="Q454" s="1"/>
  <c r="Q453" s="1"/>
  <c r="P456"/>
  <c r="P455" s="1"/>
  <c r="P454" s="1"/>
  <c r="P453" s="1"/>
  <c r="O456"/>
  <c r="O455" s="1"/>
  <c r="O454" s="1"/>
  <c r="O453" s="1"/>
  <c r="R455"/>
  <c r="R454" s="1"/>
  <c r="R453" s="1"/>
  <c r="R448"/>
  <c r="R447" s="1"/>
  <c r="R446" s="1"/>
  <c r="R445" s="1"/>
  <c r="R444" s="1"/>
  <c r="R443" s="1"/>
  <c r="Q448"/>
  <c r="Q447" s="1"/>
  <c r="Q446" s="1"/>
  <c r="Q445" s="1"/>
  <c r="Q444" s="1"/>
  <c r="Q443" s="1"/>
  <c r="P448"/>
  <c r="P447" s="1"/>
  <c r="P446" s="1"/>
  <c r="P445" s="1"/>
  <c r="P444" s="1"/>
  <c r="P443" s="1"/>
  <c r="O448"/>
  <c r="O447" s="1"/>
  <c r="O446" s="1"/>
  <c r="O445" s="1"/>
  <c r="O444" s="1"/>
  <c r="O443" s="1"/>
  <c r="R439"/>
  <c r="Q439"/>
  <c r="P439"/>
  <c r="O439"/>
  <c r="R437"/>
  <c r="Q437"/>
  <c r="P437"/>
  <c r="O437"/>
  <c r="R435"/>
  <c r="R434" s="1"/>
  <c r="R433" s="1"/>
  <c r="Q435"/>
  <c r="P435"/>
  <c r="O435"/>
  <c r="O434" s="1"/>
  <c r="O433" s="1"/>
  <c r="R431"/>
  <c r="Q431"/>
  <c r="Q430" s="1"/>
  <c r="Q429" s="1"/>
  <c r="P431"/>
  <c r="P430" s="1"/>
  <c r="P429" s="1"/>
  <c r="O431"/>
  <c r="O430" s="1"/>
  <c r="O429" s="1"/>
  <c r="R430"/>
  <c r="R429" s="1"/>
  <c r="R416"/>
  <c r="Q416"/>
  <c r="P416"/>
  <c r="O416"/>
  <c r="R414"/>
  <c r="Q414"/>
  <c r="Q413" s="1"/>
  <c r="P414"/>
  <c r="P413" s="1"/>
  <c r="O414"/>
  <c r="O413" s="1"/>
  <c r="R411"/>
  <c r="Q411"/>
  <c r="P411"/>
  <c r="P410" s="1"/>
  <c r="O411"/>
  <c r="O410" s="1"/>
  <c r="R410"/>
  <c r="R408"/>
  <c r="R407" s="1"/>
  <c r="Q408"/>
  <c r="Q407" s="1"/>
  <c r="P408"/>
  <c r="P407" s="1"/>
  <c r="O408"/>
  <c r="O407" s="1"/>
  <c r="R403"/>
  <c r="Q403"/>
  <c r="Q402" s="1"/>
  <c r="Q401" s="1"/>
  <c r="Q400" s="1"/>
  <c r="P403"/>
  <c r="P402" s="1"/>
  <c r="P401" s="1"/>
  <c r="P400" s="1"/>
  <c r="O403"/>
  <c r="O402" s="1"/>
  <c r="O401" s="1"/>
  <c r="O400" s="1"/>
  <c r="R402"/>
  <c r="R401" s="1"/>
  <c r="R400" s="1"/>
  <c r="R397"/>
  <c r="Q397"/>
  <c r="Q396" s="1"/>
  <c r="Q395" s="1"/>
  <c r="Q394" s="1"/>
  <c r="P397"/>
  <c r="P396" s="1"/>
  <c r="P395" s="1"/>
  <c r="P394" s="1"/>
  <c r="O397"/>
  <c r="O396" s="1"/>
  <c r="O395" s="1"/>
  <c r="O394" s="1"/>
  <c r="R396"/>
  <c r="R395" s="1"/>
  <c r="R394" s="1"/>
  <c r="R390"/>
  <c r="Q390"/>
  <c r="Q389" s="1"/>
  <c r="Q388" s="1"/>
  <c r="P390"/>
  <c r="P389" s="1"/>
  <c r="P388" s="1"/>
  <c r="O390"/>
  <c r="O389" s="1"/>
  <c r="O388" s="1"/>
  <c r="R389"/>
  <c r="R388" s="1"/>
  <c r="R383"/>
  <c r="Q383"/>
  <c r="Q382" s="1"/>
  <c r="P383"/>
  <c r="P382" s="1"/>
  <c r="O383"/>
  <c r="O382" s="1"/>
  <c r="R382"/>
  <c r="R380"/>
  <c r="R379" s="1"/>
  <c r="Q380"/>
  <c r="Q379" s="1"/>
  <c r="P380"/>
  <c r="P379" s="1"/>
  <c r="O380"/>
  <c r="O379" s="1"/>
  <c r="R377"/>
  <c r="Q377"/>
  <c r="Q376" s="1"/>
  <c r="P377"/>
  <c r="P376" s="1"/>
  <c r="O377"/>
  <c r="O376" s="1"/>
  <c r="R376"/>
  <c r="R374"/>
  <c r="R373" s="1"/>
  <c r="Q374"/>
  <c r="Q373" s="1"/>
  <c r="P374"/>
  <c r="P373" s="1"/>
  <c r="O374"/>
  <c r="O373" s="1"/>
  <c r="R370"/>
  <c r="R369" s="1"/>
  <c r="R368" s="1"/>
  <c r="Q370"/>
  <c r="Q369" s="1"/>
  <c r="Q368" s="1"/>
  <c r="P370"/>
  <c r="P369" s="1"/>
  <c r="P368" s="1"/>
  <c r="O370"/>
  <c r="O369" s="1"/>
  <c r="O368" s="1"/>
  <c r="R348"/>
  <c r="R347" s="1"/>
  <c r="R346" s="1"/>
  <c r="R345" s="1"/>
  <c r="R344" s="1"/>
  <c r="Q348"/>
  <c r="Q347" s="1"/>
  <c r="Q346" s="1"/>
  <c r="Q345" s="1"/>
  <c r="Q344" s="1"/>
  <c r="P348"/>
  <c r="P347" s="1"/>
  <c r="P346" s="1"/>
  <c r="P345" s="1"/>
  <c r="P344" s="1"/>
  <c r="O348"/>
  <c r="O347" s="1"/>
  <c r="O346" s="1"/>
  <c r="O345" s="1"/>
  <c r="O344" s="1"/>
  <c r="R332"/>
  <c r="Q332"/>
  <c r="P332"/>
  <c r="O332"/>
  <c r="R330"/>
  <c r="Q330"/>
  <c r="P330"/>
  <c r="O330"/>
  <c r="R328"/>
  <c r="R327" s="1"/>
  <c r="R326" s="1"/>
  <c r="Q328"/>
  <c r="Q327" s="1"/>
  <c r="Q326" s="1"/>
  <c r="P328"/>
  <c r="P327" s="1"/>
  <c r="P326" s="1"/>
  <c r="O328"/>
  <c r="O327" s="1"/>
  <c r="O326" s="1"/>
  <c r="R324"/>
  <c r="R323" s="1"/>
  <c r="R322" s="1"/>
  <c r="Q324"/>
  <c r="Q323" s="1"/>
  <c r="Q322" s="1"/>
  <c r="P324"/>
  <c r="P323" s="1"/>
  <c r="P322" s="1"/>
  <c r="O324"/>
  <c r="O323" s="1"/>
  <c r="O322" s="1"/>
  <c r="T320"/>
  <c r="T319" s="1"/>
  <c r="S320"/>
  <c r="S319" s="1"/>
  <c r="S318" s="1"/>
  <c r="R320"/>
  <c r="R319" s="1"/>
  <c r="R318" s="1"/>
  <c r="Q320"/>
  <c r="Q319" s="1"/>
  <c r="P320"/>
  <c r="P319" s="1"/>
  <c r="O320"/>
  <c r="O319" s="1"/>
  <c r="O318" s="1"/>
  <c r="R315"/>
  <c r="R314" s="1"/>
  <c r="R313" s="1"/>
  <c r="R312" s="1"/>
  <c r="Q315"/>
  <c r="Q314" s="1"/>
  <c r="Q313" s="1"/>
  <c r="Q312" s="1"/>
  <c r="P315"/>
  <c r="P314" s="1"/>
  <c r="P313" s="1"/>
  <c r="P312" s="1"/>
  <c r="O315"/>
  <c r="O314" s="1"/>
  <c r="O313" s="1"/>
  <c r="O312" s="1"/>
  <c r="R310"/>
  <c r="Q310"/>
  <c r="Q309" s="1"/>
  <c r="Q308" s="1"/>
  <c r="Q307" s="1"/>
  <c r="P310"/>
  <c r="P309" s="1"/>
  <c r="P308" s="1"/>
  <c r="P307" s="1"/>
  <c r="O310"/>
  <c r="O309" s="1"/>
  <c r="O308" s="1"/>
  <c r="O307" s="1"/>
  <c r="R309"/>
  <c r="R308" s="1"/>
  <c r="R307" s="1"/>
  <c r="R303"/>
  <c r="Q303"/>
  <c r="Q302" s="1"/>
  <c r="Q301" s="1"/>
  <c r="Q300" s="1"/>
  <c r="Q299" s="1"/>
  <c r="P303"/>
  <c r="P302" s="1"/>
  <c r="P301" s="1"/>
  <c r="P300" s="1"/>
  <c r="P299" s="1"/>
  <c r="O303"/>
  <c r="O302" s="1"/>
  <c r="O301" s="1"/>
  <c r="O300" s="1"/>
  <c r="O299" s="1"/>
  <c r="R302"/>
  <c r="R301" s="1"/>
  <c r="R300" s="1"/>
  <c r="R299" s="1"/>
  <c r="R295"/>
  <c r="Q295"/>
  <c r="P295"/>
  <c r="O295"/>
  <c r="R293"/>
  <c r="Q293"/>
  <c r="P293"/>
  <c r="O293"/>
  <c r="R291"/>
  <c r="Q291"/>
  <c r="P291"/>
  <c r="O291"/>
  <c r="O290" s="1"/>
  <c r="O289" s="1"/>
  <c r="O288" s="1"/>
  <c r="O287" s="1"/>
  <c r="R290"/>
  <c r="R289" s="1"/>
  <c r="R288" s="1"/>
  <c r="R287" s="1"/>
  <c r="R243"/>
  <c r="R242" s="1"/>
  <c r="Q243"/>
  <c r="Q242" s="1"/>
  <c r="P243"/>
  <c r="P242" s="1"/>
  <c r="O243"/>
  <c r="O242" s="1"/>
  <c r="R240"/>
  <c r="Q240"/>
  <c r="Q239" s="1"/>
  <c r="Q238" s="1"/>
  <c r="P240"/>
  <c r="P239" s="1"/>
  <c r="P238" s="1"/>
  <c r="O240"/>
  <c r="O239" s="1"/>
  <c r="O238" s="1"/>
  <c r="O237" s="1"/>
  <c r="O236" s="1"/>
  <c r="R239"/>
  <c r="R238" s="1"/>
  <c r="R226"/>
  <c r="Q226"/>
  <c r="Q225" s="1"/>
  <c r="Q224" s="1"/>
  <c r="Q223" s="1"/>
  <c r="Q222" s="1"/>
  <c r="P226"/>
  <c r="P225" s="1"/>
  <c r="P224" s="1"/>
  <c r="P223" s="1"/>
  <c r="P222" s="1"/>
  <c r="O226"/>
  <c r="O225" s="1"/>
  <c r="O224" s="1"/>
  <c r="O223" s="1"/>
  <c r="O222" s="1"/>
  <c r="R225"/>
  <c r="R224" s="1"/>
  <c r="R223" s="1"/>
  <c r="R222" s="1"/>
  <c r="R219"/>
  <c r="Q219"/>
  <c r="Q218" s="1"/>
  <c r="Q217" s="1"/>
  <c r="Q216" s="1"/>
  <c r="Q215" s="1"/>
  <c r="P219"/>
  <c r="P218" s="1"/>
  <c r="P217" s="1"/>
  <c r="P216" s="1"/>
  <c r="P215" s="1"/>
  <c r="O219"/>
  <c r="O218" s="1"/>
  <c r="O217" s="1"/>
  <c r="O216" s="1"/>
  <c r="O215" s="1"/>
  <c r="R218"/>
  <c r="R217" s="1"/>
  <c r="R216" s="1"/>
  <c r="R215" s="1"/>
  <c r="R192"/>
  <c r="Q192"/>
  <c r="Q191" s="1"/>
  <c r="P192"/>
  <c r="P191" s="1"/>
  <c r="O192"/>
  <c r="O191" s="1"/>
  <c r="R191"/>
  <c r="R189"/>
  <c r="Q189"/>
  <c r="P189"/>
  <c r="O189"/>
  <c r="R187"/>
  <c r="R186" s="1"/>
  <c r="Q187"/>
  <c r="P187"/>
  <c r="P186" s="1"/>
  <c r="O187"/>
  <c r="O186" s="1"/>
  <c r="R178"/>
  <c r="Q178"/>
  <c r="Q177" s="1"/>
  <c r="Q176" s="1"/>
  <c r="P178"/>
  <c r="P177" s="1"/>
  <c r="P176" s="1"/>
  <c r="O178"/>
  <c r="O177" s="1"/>
  <c r="O176" s="1"/>
  <c r="R177"/>
  <c r="R176" s="1"/>
  <c r="R174"/>
  <c r="Q174"/>
  <c r="P174"/>
  <c r="O174"/>
  <c r="R173"/>
  <c r="Q173"/>
  <c r="P173"/>
  <c r="O173"/>
  <c r="R163"/>
  <c r="Q163"/>
  <c r="P163"/>
  <c r="O163"/>
  <c r="R161"/>
  <c r="Q161"/>
  <c r="P161"/>
  <c r="O161"/>
  <c r="R160"/>
  <c r="R159" s="1"/>
  <c r="R158" s="1"/>
  <c r="R157" s="1"/>
  <c r="R154"/>
  <c r="Q154"/>
  <c r="P154"/>
  <c r="O154"/>
  <c r="R153"/>
  <c r="Q153"/>
  <c r="P153"/>
  <c r="O153"/>
  <c r="R152"/>
  <c r="Q152"/>
  <c r="P152"/>
  <c r="O152"/>
  <c r="R151"/>
  <c r="Q151"/>
  <c r="P151"/>
  <c r="O151"/>
  <c r="R150"/>
  <c r="Q150"/>
  <c r="P150"/>
  <c r="O150"/>
  <c r="R147"/>
  <c r="Q147"/>
  <c r="P147"/>
  <c r="O147"/>
  <c r="R145"/>
  <c r="Q145"/>
  <c r="P145"/>
  <c r="O145"/>
  <c r="R143"/>
  <c r="Q143"/>
  <c r="P143"/>
  <c r="P142" s="1"/>
  <c r="O143"/>
  <c r="O142" s="1"/>
  <c r="R125"/>
  <c r="R124" s="1"/>
  <c r="R123" s="1"/>
  <c r="R122" s="1"/>
  <c r="R121" s="1"/>
  <c r="R120" s="1"/>
  <c r="Q125"/>
  <c r="Q124" s="1"/>
  <c r="Q123" s="1"/>
  <c r="Q122" s="1"/>
  <c r="Q121" s="1"/>
  <c r="Q120" s="1"/>
  <c r="P125"/>
  <c r="P124" s="1"/>
  <c r="P123" s="1"/>
  <c r="P122" s="1"/>
  <c r="P121" s="1"/>
  <c r="P120" s="1"/>
  <c r="O125"/>
  <c r="O124" s="1"/>
  <c r="O123" s="1"/>
  <c r="O122" s="1"/>
  <c r="O121" s="1"/>
  <c r="O120" s="1"/>
  <c r="R110"/>
  <c r="Q110"/>
  <c r="Q109" s="1"/>
  <c r="P110"/>
  <c r="P109" s="1"/>
  <c r="O110"/>
  <c r="O109" s="1"/>
  <c r="R109"/>
  <c r="R107"/>
  <c r="R106" s="1"/>
  <c r="Q107"/>
  <c r="Q106" s="1"/>
  <c r="P107"/>
  <c r="P106" s="1"/>
  <c r="O107"/>
  <c r="O106" s="1"/>
  <c r="R102"/>
  <c r="Q102"/>
  <c r="Q101" s="1"/>
  <c r="P102"/>
  <c r="P101" s="1"/>
  <c r="O102"/>
  <c r="O101" s="1"/>
  <c r="R101"/>
  <c r="R99"/>
  <c r="R98" s="1"/>
  <c r="Q99"/>
  <c r="Q98" s="1"/>
  <c r="P99"/>
  <c r="P98" s="1"/>
  <c r="O99"/>
  <c r="O98" s="1"/>
  <c r="R96"/>
  <c r="Q96"/>
  <c r="Q95" s="1"/>
  <c r="P96"/>
  <c r="P95" s="1"/>
  <c r="O96"/>
  <c r="O95" s="1"/>
  <c r="R95"/>
  <c r="R93"/>
  <c r="R92" s="1"/>
  <c r="Q93"/>
  <c r="Q92" s="1"/>
  <c r="P93"/>
  <c r="P92" s="1"/>
  <c r="O93"/>
  <c r="O92" s="1"/>
  <c r="R90"/>
  <c r="Q90"/>
  <c r="Q89" s="1"/>
  <c r="P90"/>
  <c r="P89" s="1"/>
  <c r="O90"/>
  <c r="O89" s="1"/>
  <c r="R89"/>
  <c r="R86"/>
  <c r="Q86"/>
  <c r="P86"/>
  <c r="O86"/>
  <c r="R82"/>
  <c r="Q82"/>
  <c r="P82"/>
  <c r="O82"/>
  <c r="R80"/>
  <c r="Q80"/>
  <c r="P80"/>
  <c r="O80"/>
  <c r="O79" s="1"/>
  <c r="O78" s="1"/>
  <c r="R79"/>
  <c r="R78" s="1"/>
  <c r="R73"/>
  <c r="Q73"/>
  <c r="P73"/>
  <c r="P72" s="1"/>
  <c r="P71" s="1"/>
  <c r="P70" s="1"/>
  <c r="P69" s="1"/>
  <c r="O73"/>
  <c r="O72" s="1"/>
  <c r="O71" s="1"/>
  <c r="O70" s="1"/>
  <c r="O69" s="1"/>
  <c r="R72"/>
  <c r="R71" s="1"/>
  <c r="R70" s="1"/>
  <c r="R69" s="1"/>
  <c r="Q72"/>
  <c r="Q71" s="1"/>
  <c r="Q70" s="1"/>
  <c r="Q69" s="1"/>
  <c r="R64"/>
  <c r="R63" s="1"/>
  <c r="Q64"/>
  <c r="Q63" s="1"/>
  <c r="P64"/>
  <c r="P63" s="1"/>
  <c r="O64"/>
  <c r="O63" s="1"/>
  <c r="R59"/>
  <c r="Q59"/>
  <c r="P59"/>
  <c r="O59"/>
  <c r="R57"/>
  <c r="Q57"/>
  <c r="P57"/>
  <c r="O57"/>
  <c r="R56"/>
  <c r="R52"/>
  <c r="R51" s="1"/>
  <c r="R50" s="1"/>
  <c r="R49" s="1"/>
  <c r="R48" s="1"/>
  <c r="Q52"/>
  <c r="Q51" s="1"/>
  <c r="Q50" s="1"/>
  <c r="Q49" s="1"/>
  <c r="Q48" s="1"/>
  <c r="P52"/>
  <c r="P51" s="1"/>
  <c r="P50" s="1"/>
  <c r="P49" s="1"/>
  <c r="P48" s="1"/>
  <c r="O52"/>
  <c r="O51" s="1"/>
  <c r="O50" s="1"/>
  <c r="O49" s="1"/>
  <c r="O48" s="1"/>
  <c r="R43"/>
  <c r="Q43"/>
  <c r="P43"/>
  <c r="O43"/>
  <c r="R41"/>
  <c r="Q41"/>
  <c r="P41"/>
  <c r="O41"/>
  <c r="R39"/>
  <c r="Q39"/>
  <c r="P39"/>
  <c r="O39"/>
  <c r="O38" s="1"/>
  <c r="O37" s="1"/>
  <c r="O36" s="1"/>
  <c r="O35" s="1"/>
  <c r="R38"/>
  <c r="R37" s="1"/>
  <c r="R36" s="1"/>
  <c r="R35" s="1"/>
  <c r="R31"/>
  <c r="Q31"/>
  <c r="P31"/>
  <c r="O31"/>
  <c r="R29"/>
  <c r="Q29"/>
  <c r="P29"/>
  <c r="O29"/>
  <c r="R27"/>
  <c r="Q27"/>
  <c r="P27"/>
  <c r="O27"/>
  <c r="R25"/>
  <c r="Q25"/>
  <c r="P25"/>
  <c r="P24" s="1"/>
  <c r="O25"/>
  <c r="O24" s="1"/>
  <c r="R24"/>
  <c r="Q24"/>
  <c r="R22"/>
  <c r="R21" s="1"/>
  <c r="Q22"/>
  <c r="Q21" s="1"/>
  <c r="P22"/>
  <c r="P21" s="1"/>
  <c r="O22"/>
  <c r="O21" s="1"/>
  <c r="R19"/>
  <c r="Q19"/>
  <c r="Q18" s="1"/>
  <c r="P19"/>
  <c r="P18" s="1"/>
  <c r="O19"/>
  <c r="O18" s="1"/>
  <c r="R18"/>
  <c r="N950"/>
  <c r="T950" s="1"/>
  <c r="M950"/>
  <c r="J949"/>
  <c r="J948" s="1"/>
  <c r="K949"/>
  <c r="K948" s="1"/>
  <c r="L949"/>
  <c r="L948" s="1"/>
  <c r="I949"/>
  <c r="I948" s="1"/>
  <c r="N1640"/>
  <c r="T1640" s="1"/>
  <c r="M1640"/>
  <c r="S1640" s="1"/>
  <c r="N1635"/>
  <c r="T1635" s="1"/>
  <c r="M1635"/>
  <c r="S1635" s="1"/>
  <c r="N1626"/>
  <c r="T1626" s="1"/>
  <c r="M1626"/>
  <c r="S1626" s="1"/>
  <c r="N1623"/>
  <c r="T1623" s="1"/>
  <c r="M1623"/>
  <c r="N1620"/>
  <c r="T1620" s="1"/>
  <c r="M1620"/>
  <c r="S1620" s="1"/>
  <c r="N1617"/>
  <c r="T1617" s="1"/>
  <c r="M1617"/>
  <c r="S1617" s="1"/>
  <c r="N1614"/>
  <c r="T1614" s="1"/>
  <c r="M1614"/>
  <c r="S1614" s="1"/>
  <c r="N1610"/>
  <c r="T1610" s="1"/>
  <c r="M1610"/>
  <c r="N1593"/>
  <c r="T1593" s="1"/>
  <c r="M1593"/>
  <c r="S1593" s="1"/>
  <c r="N1591"/>
  <c r="T1591" s="1"/>
  <c r="N1589"/>
  <c r="T1589" s="1"/>
  <c r="N1580"/>
  <c r="T1580" s="1"/>
  <c r="N1573"/>
  <c r="T1573" s="1"/>
  <c r="M1573"/>
  <c r="S1573" s="1"/>
  <c r="N1558"/>
  <c r="T1558" s="1"/>
  <c r="M1558"/>
  <c r="S1558" s="1"/>
  <c r="N1553"/>
  <c r="T1553" s="1"/>
  <c r="M1553"/>
  <c r="S1553" s="1"/>
  <c r="N1551"/>
  <c r="T1551" s="1"/>
  <c r="M1551"/>
  <c r="S1551" s="1"/>
  <c r="N1548"/>
  <c r="T1548" s="1"/>
  <c r="M1548"/>
  <c r="S1548" s="1"/>
  <c r="N1546"/>
  <c r="T1546" s="1"/>
  <c r="M1546"/>
  <c r="S1546" s="1"/>
  <c r="N1544"/>
  <c r="T1544" s="1"/>
  <c r="M1544"/>
  <c r="N1541"/>
  <c r="T1541" s="1"/>
  <c r="M1541"/>
  <c r="N1539"/>
  <c r="T1539" s="1"/>
  <c r="M1539"/>
  <c r="S1539" s="1"/>
  <c r="N1537"/>
  <c r="T1537" s="1"/>
  <c r="M1537"/>
  <c r="S1537" s="1"/>
  <c r="N1534"/>
  <c r="T1534" s="1"/>
  <c r="M1534"/>
  <c r="S1534" s="1"/>
  <c r="N1531"/>
  <c r="T1531" s="1"/>
  <c r="M1531"/>
  <c r="S1531" s="1"/>
  <c r="N1529"/>
  <c r="T1529" s="1"/>
  <c r="M1529"/>
  <c r="S1529" s="1"/>
  <c r="N1526"/>
  <c r="T1526" s="1"/>
  <c r="M1526"/>
  <c r="S1526" s="1"/>
  <c r="N1524"/>
  <c r="T1524" s="1"/>
  <c r="M1524"/>
  <c r="S1524" s="1"/>
  <c r="N1521"/>
  <c r="T1521" s="1"/>
  <c r="M1521"/>
  <c r="S1521" s="1"/>
  <c r="N1517"/>
  <c r="T1517" s="1"/>
  <c r="N1515"/>
  <c r="T1515" s="1"/>
  <c r="N1513"/>
  <c r="T1513" s="1"/>
  <c r="N1510"/>
  <c r="T1510" s="1"/>
  <c r="M1510"/>
  <c r="S1510" s="1"/>
  <c r="N1508"/>
  <c r="T1508" s="1"/>
  <c r="M1508"/>
  <c r="S1508" s="1"/>
  <c r="N1506"/>
  <c r="T1506" s="1"/>
  <c r="N1502"/>
  <c r="T1502" s="1"/>
  <c r="M1502"/>
  <c r="S1502" s="1"/>
  <c r="N1500"/>
  <c r="T1500" s="1"/>
  <c r="M1500"/>
  <c r="S1500" s="1"/>
  <c r="N1498"/>
  <c r="T1498" s="1"/>
  <c r="N1493"/>
  <c r="T1493" s="1"/>
  <c r="M1493"/>
  <c r="S1493" s="1"/>
  <c r="N1488"/>
  <c r="T1488" s="1"/>
  <c r="N1481"/>
  <c r="T1481" s="1"/>
  <c r="M1481"/>
  <c r="S1481" s="1"/>
  <c r="N1472"/>
  <c r="T1472" s="1"/>
  <c r="M1472"/>
  <c r="S1472" s="1"/>
  <c r="N1469"/>
  <c r="T1469" s="1"/>
  <c r="M1469"/>
  <c r="S1469" s="1"/>
  <c r="N1465"/>
  <c r="T1465" s="1"/>
  <c r="N1456"/>
  <c r="T1456" s="1"/>
  <c r="M1456"/>
  <c r="S1456" s="1"/>
  <c r="N1449"/>
  <c r="T1449" s="1"/>
  <c r="M1449"/>
  <c r="S1449" s="1"/>
  <c r="N1446"/>
  <c r="T1446" s="1"/>
  <c r="M1446"/>
  <c r="S1446" s="1"/>
  <c r="N1443"/>
  <c r="T1443" s="1"/>
  <c r="M1443"/>
  <c r="S1443" s="1"/>
  <c r="N1440"/>
  <c r="T1440" s="1"/>
  <c r="M1440"/>
  <c r="S1440" s="1"/>
  <c r="N1437"/>
  <c r="T1437" s="1"/>
  <c r="M1437"/>
  <c r="S1437" s="1"/>
  <c r="N1434"/>
  <c r="T1434" s="1"/>
  <c r="M1434"/>
  <c r="S1434" s="1"/>
  <c r="N1431"/>
  <c r="T1431" s="1"/>
  <c r="M1431"/>
  <c r="S1431" s="1"/>
  <c r="N1428"/>
  <c r="T1428" s="1"/>
  <c r="M1428"/>
  <c r="S1428" s="1"/>
  <c r="N1425"/>
  <c r="T1425" s="1"/>
  <c r="M1425"/>
  <c r="S1425" s="1"/>
  <c r="N1422"/>
  <c r="T1422" s="1"/>
  <c r="M1422"/>
  <c r="S1422" s="1"/>
  <c r="N1413"/>
  <c r="T1413" s="1"/>
  <c r="M1413"/>
  <c r="S1413" s="1"/>
  <c r="N1416"/>
  <c r="T1416" s="1"/>
  <c r="M1416"/>
  <c r="S1416" s="1"/>
  <c r="N1419"/>
  <c r="T1419" s="1"/>
  <c r="M1419"/>
  <c r="S1419" s="1"/>
  <c r="N1410"/>
  <c r="T1410" s="1"/>
  <c r="M1410"/>
  <c r="S1410" s="1"/>
  <c r="N1407"/>
  <c r="T1407" s="1"/>
  <c r="M1407"/>
  <c r="S1407" s="1"/>
  <c r="N1404"/>
  <c r="T1404" s="1"/>
  <c r="M1404"/>
  <c r="S1404" s="1"/>
  <c r="N1401"/>
  <c r="T1401" s="1"/>
  <c r="M1401"/>
  <c r="S1401" s="1"/>
  <c r="N1398"/>
  <c r="T1398" s="1"/>
  <c r="M1398"/>
  <c r="S1398" s="1"/>
  <c r="N1395"/>
  <c r="T1395" s="1"/>
  <c r="M1395"/>
  <c r="S1395" s="1"/>
  <c r="N1392"/>
  <c r="T1392" s="1"/>
  <c r="M1392"/>
  <c r="S1392" s="1"/>
  <c r="N1389"/>
  <c r="T1389" s="1"/>
  <c r="M1389"/>
  <c r="S1389" s="1"/>
  <c r="N1386"/>
  <c r="T1386" s="1"/>
  <c r="M1386"/>
  <c r="S1386" s="1"/>
  <c r="N1383"/>
  <c r="T1383" s="1"/>
  <c r="M1383"/>
  <c r="S1383" s="1"/>
  <c r="N1380"/>
  <c r="T1380" s="1"/>
  <c r="M1380"/>
  <c r="S1380" s="1"/>
  <c r="N1377"/>
  <c r="T1377" s="1"/>
  <c r="M1377"/>
  <c r="S1377" s="1"/>
  <c r="N1371"/>
  <c r="T1371" s="1"/>
  <c r="M1371"/>
  <c r="S1371" s="1"/>
  <c r="N1374"/>
  <c r="T1374" s="1"/>
  <c r="M1374"/>
  <c r="N1364"/>
  <c r="T1364" s="1"/>
  <c r="N1362"/>
  <c r="T1362" s="1"/>
  <c r="N1343"/>
  <c r="T1343" s="1"/>
  <c r="N1332"/>
  <c r="T1332" s="1"/>
  <c r="M1332"/>
  <c r="S1332" s="1"/>
  <c r="N1324"/>
  <c r="T1324" s="1"/>
  <c r="M1324"/>
  <c r="S1324" s="1"/>
  <c r="N1321"/>
  <c r="T1321" s="1"/>
  <c r="M1321"/>
  <c r="S1321" s="1"/>
  <c r="N1318"/>
  <c r="T1318" s="1"/>
  <c r="M1318"/>
  <c r="S1318" s="1"/>
  <c r="N1314"/>
  <c r="T1314" s="1"/>
  <c r="M1314"/>
  <c r="S1314" s="1"/>
  <c r="N1309"/>
  <c r="T1309" s="1"/>
  <c r="M1309"/>
  <c r="S1309" s="1"/>
  <c r="N1305"/>
  <c r="T1305" s="1"/>
  <c r="N1293"/>
  <c r="T1293" s="1"/>
  <c r="N1286"/>
  <c r="T1286" s="1"/>
  <c r="M1286"/>
  <c r="S1286" s="1"/>
  <c r="N1279"/>
  <c r="T1279" s="1"/>
  <c r="M1279"/>
  <c r="S1279" s="1"/>
  <c r="N1274"/>
  <c r="T1274" s="1"/>
  <c r="M1274"/>
  <c r="S1274" s="1"/>
  <c r="N1269"/>
  <c r="T1269" s="1"/>
  <c r="M1269"/>
  <c r="S1269" s="1"/>
  <c r="N1265"/>
  <c r="T1265" s="1"/>
  <c r="N1256"/>
  <c r="T1256" s="1"/>
  <c r="M1256"/>
  <c r="S1256" s="1"/>
  <c r="N1244"/>
  <c r="T1244" s="1"/>
  <c r="M1244"/>
  <c r="S1244" s="1"/>
  <c r="N1234"/>
  <c r="T1234" s="1"/>
  <c r="M1234"/>
  <c r="S1234" s="1"/>
  <c r="N1231"/>
  <c r="T1231" s="1"/>
  <c r="M1231"/>
  <c r="S1231" s="1"/>
  <c r="N1229"/>
  <c r="T1229" s="1"/>
  <c r="M1229"/>
  <c r="S1229" s="1"/>
  <c r="N1210"/>
  <c r="T1210" s="1"/>
  <c r="M1210"/>
  <c r="S1210" s="1"/>
  <c r="N1208"/>
  <c r="T1208" s="1"/>
  <c r="N1203"/>
  <c r="T1203" s="1"/>
  <c r="M1203"/>
  <c r="S1203" s="1"/>
  <c r="N1198"/>
  <c r="T1198" s="1"/>
  <c r="M1198"/>
  <c r="S1198" s="1"/>
  <c r="N1193"/>
  <c r="T1193" s="1"/>
  <c r="N1186"/>
  <c r="T1186" s="1"/>
  <c r="M1186"/>
  <c r="S1186" s="1"/>
  <c r="N1181"/>
  <c r="T1181" s="1"/>
  <c r="M1181"/>
  <c r="S1181" s="1"/>
  <c r="N1176"/>
  <c r="T1176" s="1"/>
  <c r="M1176"/>
  <c r="S1176" s="1"/>
  <c r="N1171"/>
  <c r="T1171" s="1"/>
  <c r="N1164"/>
  <c r="T1164" s="1"/>
  <c r="M1164"/>
  <c r="S1164" s="1"/>
  <c r="N1159"/>
  <c r="T1159" s="1"/>
  <c r="M1159"/>
  <c r="S1159" s="1"/>
  <c r="N1154"/>
  <c r="T1154" s="1"/>
  <c r="N1149"/>
  <c r="T1149" s="1"/>
  <c r="M1149"/>
  <c r="S1149" s="1"/>
  <c r="N1132"/>
  <c r="T1132" s="1"/>
  <c r="M1132"/>
  <c r="S1132" s="1"/>
  <c r="N1129"/>
  <c r="T1129" s="1"/>
  <c r="M1129"/>
  <c r="S1129" s="1"/>
  <c r="N1126"/>
  <c r="T1126" s="1"/>
  <c r="M1126"/>
  <c r="S1126" s="1"/>
  <c r="N1123"/>
  <c r="T1123" s="1"/>
  <c r="M1123"/>
  <c r="S1123" s="1"/>
  <c r="N1120"/>
  <c r="T1120" s="1"/>
  <c r="M1120"/>
  <c r="S1120" s="1"/>
  <c r="N1116"/>
  <c r="T1116" s="1"/>
  <c r="N1099"/>
  <c r="T1099" s="1"/>
  <c r="M1099"/>
  <c r="S1099" s="1"/>
  <c r="N1090"/>
  <c r="T1090" s="1"/>
  <c r="M1090"/>
  <c r="S1090" s="1"/>
  <c r="N1081"/>
  <c r="T1081" s="1"/>
  <c r="N1069"/>
  <c r="T1069" s="1"/>
  <c r="M1069"/>
  <c r="S1069" s="1"/>
  <c r="N1064"/>
  <c r="T1064" s="1"/>
  <c r="M1064"/>
  <c r="S1064" s="1"/>
  <c r="N1061"/>
  <c r="T1061" s="1"/>
  <c r="M1061"/>
  <c r="S1061" s="1"/>
  <c r="N1057"/>
  <c r="T1057" s="1"/>
  <c r="N1041"/>
  <c r="T1041" s="1"/>
  <c r="M1041"/>
  <c r="S1041" s="1"/>
  <c r="N1019"/>
  <c r="T1019" s="1"/>
  <c r="M1019"/>
  <c r="S1019" s="1"/>
  <c r="N1015"/>
  <c r="T1015" s="1"/>
  <c r="N1009"/>
  <c r="T1009" s="1"/>
  <c r="N1000"/>
  <c r="T1000" s="1"/>
  <c r="M1000"/>
  <c r="S1000" s="1"/>
  <c r="N997"/>
  <c r="T997" s="1"/>
  <c r="M997"/>
  <c r="S997" s="1"/>
  <c r="N990"/>
  <c r="T990" s="1"/>
  <c r="M990"/>
  <c r="S990" s="1"/>
  <c r="N983"/>
  <c r="T983" s="1"/>
  <c r="M983"/>
  <c r="S983" s="1"/>
  <c r="N980"/>
  <c r="T980" s="1"/>
  <c r="M980"/>
  <c r="S980" s="1"/>
  <c r="N977"/>
  <c r="T977" s="1"/>
  <c r="M977"/>
  <c r="S977" s="1"/>
  <c r="N974"/>
  <c r="T974" s="1"/>
  <c r="M974"/>
  <c r="S974" s="1"/>
  <c r="N971"/>
  <c r="T971" s="1"/>
  <c r="M971"/>
  <c r="S971" s="1"/>
  <c r="N968"/>
  <c r="T968" s="1"/>
  <c r="M968"/>
  <c r="S968" s="1"/>
  <c r="N965"/>
  <c r="T965" s="1"/>
  <c r="M965"/>
  <c r="S965" s="1"/>
  <c r="N947"/>
  <c r="T947" s="1"/>
  <c r="M947"/>
  <c r="S947" s="1"/>
  <c r="N944"/>
  <c r="T944" s="1"/>
  <c r="M944"/>
  <c r="S944" s="1"/>
  <c r="N927"/>
  <c r="T927" s="1"/>
  <c r="M927"/>
  <c r="S927" s="1"/>
  <c r="N914"/>
  <c r="T914" s="1"/>
  <c r="N911"/>
  <c r="T911" s="1"/>
  <c r="N896"/>
  <c r="T896" s="1"/>
  <c r="N871"/>
  <c r="T871" s="1"/>
  <c r="N866"/>
  <c r="T866" s="1"/>
  <c r="M866"/>
  <c r="S866" s="1"/>
  <c r="N863"/>
  <c r="T863" s="1"/>
  <c r="N859"/>
  <c r="T859" s="1"/>
  <c r="N843"/>
  <c r="T843" s="1"/>
  <c r="M843"/>
  <c r="S843" s="1"/>
  <c r="N839"/>
  <c r="T839" s="1"/>
  <c r="M839"/>
  <c r="S839" s="1"/>
  <c r="N836"/>
  <c r="T836" s="1"/>
  <c r="M836"/>
  <c r="S836" s="1"/>
  <c r="N817"/>
  <c r="T817" s="1"/>
  <c r="M817"/>
  <c r="S817" s="1"/>
  <c r="N813"/>
  <c r="T813" s="1"/>
  <c r="M813"/>
  <c r="S813" s="1"/>
  <c r="N811"/>
  <c r="T811" s="1"/>
  <c r="M811"/>
  <c r="S811" s="1"/>
  <c r="N807"/>
  <c r="T807" s="1"/>
  <c r="N803"/>
  <c r="T803" s="1"/>
  <c r="N790"/>
  <c r="T790" s="1"/>
  <c r="M790"/>
  <c r="S790" s="1"/>
  <c r="N786"/>
  <c r="T786" s="1"/>
  <c r="N748"/>
  <c r="T748" s="1"/>
  <c r="N752"/>
  <c r="T752" s="1"/>
  <c r="N763"/>
  <c r="T763" s="1"/>
  <c r="M763"/>
  <c r="N735"/>
  <c r="T735" s="1"/>
  <c r="M735"/>
  <c r="S735" s="1"/>
  <c r="N713"/>
  <c r="T713" s="1"/>
  <c r="M713"/>
  <c r="S713" s="1"/>
  <c r="N709"/>
  <c r="T709" s="1"/>
  <c r="N705"/>
  <c r="T705" s="1"/>
  <c r="N698"/>
  <c r="T698" s="1"/>
  <c r="M698"/>
  <c r="S698" s="1"/>
  <c r="N680"/>
  <c r="T680" s="1"/>
  <c r="N676"/>
  <c r="T676" s="1"/>
  <c r="Z676" s="1"/>
  <c r="AF676" s="1"/>
  <c r="AL676" s="1"/>
  <c r="AR676" s="1"/>
  <c r="AX676" s="1"/>
  <c r="N675"/>
  <c r="T675" s="1"/>
  <c r="Z675" s="1"/>
  <c r="AF675" s="1"/>
  <c r="AL675" s="1"/>
  <c r="AR675" s="1"/>
  <c r="N671"/>
  <c r="T671" s="1"/>
  <c r="Z671" s="1"/>
  <c r="AF671" s="1"/>
  <c r="AL671" s="1"/>
  <c r="AR671" s="1"/>
  <c r="AX671" s="1"/>
  <c r="N670"/>
  <c r="T670" s="1"/>
  <c r="Z670" s="1"/>
  <c r="AF670" s="1"/>
  <c r="AL670" s="1"/>
  <c r="AR670" s="1"/>
  <c r="N661"/>
  <c r="T661" s="1"/>
  <c r="N649"/>
  <c r="T649" s="1"/>
  <c r="Z649" s="1"/>
  <c r="AF649" s="1"/>
  <c r="AL649" s="1"/>
  <c r="AR649" s="1"/>
  <c r="AX649" s="1"/>
  <c r="M649"/>
  <c r="S649" s="1"/>
  <c r="Y649" s="1"/>
  <c r="AE649" s="1"/>
  <c r="AK649" s="1"/>
  <c r="AQ649" s="1"/>
  <c r="AW649" s="1"/>
  <c r="N648"/>
  <c r="T648" s="1"/>
  <c r="Z648" s="1"/>
  <c r="AF648" s="1"/>
  <c r="AL648" s="1"/>
  <c r="M648"/>
  <c r="S648" s="1"/>
  <c r="N628"/>
  <c r="T628" s="1"/>
  <c r="Z628" s="1"/>
  <c r="AF628" s="1"/>
  <c r="AL628" s="1"/>
  <c r="AR628" s="1"/>
  <c r="AX628" s="1"/>
  <c r="M628"/>
  <c r="S628" s="1"/>
  <c r="Y628" s="1"/>
  <c r="AE628" s="1"/>
  <c r="AK628" s="1"/>
  <c r="AQ628" s="1"/>
  <c r="AW628" s="1"/>
  <c r="N627"/>
  <c r="T627" s="1"/>
  <c r="Z627" s="1"/>
  <c r="AF627" s="1"/>
  <c r="AL627" s="1"/>
  <c r="M627"/>
  <c r="S627" s="1"/>
  <c r="N624"/>
  <c r="T624" s="1"/>
  <c r="Z624" s="1"/>
  <c r="AF624" s="1"/>
  <c r="AL624" s="1"/>
  <c r="AR624" s="1"/>
  <c r="AX624" s="1"/>
  <c r="M624"/>
  <c r="S624" s="1"/>
  <c r="Y624" s="1"/>
  <c r="AE624" s="1"/>
  <c r="AK624" s="1"/>
  <c r="AQ624" s="1"/>
  <c r="AW624" s="1"/>
  <c r="N623"/>
  <c r="T623" s="1"/>
  <c r="Z623" s="1"/>
  <c r="AF623" s="1"/>
  <c r="AL623" s="1"/>
  <c r="M623"/>
  <c r="S623" s="1"/>
  <c r="N608"/>
  <c r="T608" s="1"/>
  <c r="Z608" s="1"/>
  <c r="AF608" s="1"/>
  <c r="AL608" s="1"/>
  <c r="AR608" s="1"/>
  <c r="AX608" s="1"/>
  <c r="M608"/>
  <c r="S608" s="1"/>
  <c r="Y608" s="1"/>
  <c r="AE608" s="1"/>
  <c r="AK608" s="1"/>
  <c r="AQ608" s="1"/>
  <c r="AW608" s="1"/>
  <c r="N607"/>
  <c r="T607" s="1"/>
  <c r="Z607" s="1"/>
  <c r="AF607" s="1"/>
  <c r="AL607" s="1"/>
  <c r="M607"/>
  <c r="S607" s="1"/>
  <c r="N604"/>
  <c r="T604" s="1"/>
  <c r="Z604" s="1"/>
  <c r="AF604" s="1"/>
  <c r="AL604" s="1"/>
  <c r="AR604" s="1"/>
  <c r="AX604" s="1"/>
  <c r="M604"/>
  <c r="S604" s="1"/>
  <c r="Y604" s="1"/>
  <c r="AE604" s="1"/>
  <c r="AK604" s="1"/>
  <c r="AQ604" s="1"/>
  <c r="AW604" s="1"/>
  <c r="N603"/>
  <c r="T603" s="1"/>
  <c r="Z603" s="1"/>
  <c r="AF603" s="1"/>
  <c r="AL603" s="1"/>
  <c r="N600"/>
  <c r="T600" s="1"/>
  <c r="M600"/>
  <c r="S600" s="1"/>
  <c r="N597"/>
  <c r="T597" s="1"/>
  <c r="Z597" s="1"/>
  <c r="AF597" s="1"/>
  <c r="AL597" s="1"/>
  <c r="AR597" s="1"/>
  <c r="AX597" s="1"/>
  <c r="M597"/>
  <c r="S597" s="1"/>
  <c r="Y597" s="1"/>
  <c r="AE597" s="1"/>
  <c r="AK597" s="1"/>
  <c r="AQ597" s="1"/>
  <c r="AW597" s="1"/>
  <c r="N596"/>
  <c r="T596" s="1"/>
  <c r="Z596" s="1"/>
  <c r="AF596" s="1"/>
  <c r="AL596" s="1"/>
  <c r="AR596" s="1"/>
  <c r="M596"/>
  <c r="S596" s="1"/>
  <c r="Y596" s="1"/>
  <c r="AE596" s="1"/>
  <c r="AK596" s="1"/>
  <c r="AQ596" s="1"/>
  <c r="N593"/>
  <c r="T593" s="1"/>
  <c r="M593"/>
  <c r="S593" s="1"/>
  <c r="N589"/>
  <c r="T589" s="1"/>
  <c r="Z589" s="1"/>
  <c r="AF589" s="1"/>
  <c r="AL589" s="1"/>
  <c r="AR589" s="1"/>
  <c r="AX589" s="1"/>
  <c r="N588"/>
  <c r="T588" s="1"/>
  <c r="Z588" s="1"/>
  <c r="AF588" s="1"/>
  <c r="AL588" s="1"/>
  <c r="AR588" s="1"/>
  <c r="N585"/>
  <c r="T585" s="1"/>
  <c r="Z585" s="1"/>
  <c r="AF585" s="1"/>
  <c r="AL585" s="1"/>
  <c r="AR585" s="1"/>
  <c r="AX585" s="1"/>
  <c r="N584"/>
  <c r="T584" s="1"/>
  <c r="Z584" s="1"/>
  <c r="AF584" s="1"/>
  <c r="AL584" s="1"/>
  <c r="AR584" s="1"/>
  <c r="N581"/>
  <c r="T581" s="1"/>
  <c r="N578"/>
  <c r="T578" s="1"/>
  <c r="Z578" s="1"/>
  <c r="AF578" s="1"/>
  <c r="AL578" s="1"/>
  <c r="AR578" s="1"/>
  <c r="AX578" s="1"/>
  <c r="N577"/>
  <c r="T577" s="1"/>
  <c r="Z577" s="1"/>
  <c r="AF577" s="1"/>
  <c r="AL577" s="1"/>
  <c r="N574"/>
  <c r="T574" s="1"/>
  <c r="N559"/>
  <c r="T559" s="1"/>
  <c r="M559"/>
  <c r="S559" s="1"/>
  <c r="N548"/>
  <c r="T548" s="1"/>
  <c r="M548"/>
  <c r="S548" s="1"/>
  <c r="N535"/>
  <c r="T535" s="1"/>
  <c r="M535"/>
  <c r="S535" s="1"/>
  <c r="N531"/>
  <c r="T531" s="1"/>
  <c r="N527"/>
  <c r="T527" s="1"/>
  <c r="N495"/>
  <c r="T495" s="1"/>
  <c r="M495"/>
  <c r="S495" s="1"/>
  <c r="N489"/>
  <c r="T489" s="1"/>
  <c r="N493"/>
  <c r="T493" s="1"/>
  <c r="N482"/>
  <c r="T482" s="1"/>
  <c r="M482"/>
  <c r="S482" s="1"/>
  <c r="N480"/>
  <c r="T480" s="1"/>
  <c r="M480"/>
  <c r="S480" s="1"/>
  <c r="N475"/>
  <c r="T475" s="1"/>
  <c r="M475"/>
  <c r="S475" s="1"/>
  <c r="N470"/>
  <c r="T470" s="1"/>
  <c r="M470"/>
  <c r="S470" s="1"/>
  <c r="N457"/>
  <c r="T457" s="1"/>
  <c r="M457"/>
  <c r="S457" s="1"/>
  <c r="N449"/>
  <c r="T449" s="1"/>
  <c r="M449"/>
  <c r="S449" s="1"/>
  <c r="N441"/>
  <c r="T441" s="1"/>
  <c r="M441"/>
  <c r="S441" s="1"/>
  <c r="N438"/>
  <c r="T438" s="1"/>
  <c r="M438"/>
  <c r="S438" s="1"/>
  <c r="N436"/>
  <c r="T436" s="1"/>
  <c r="N432"/>
  <c r="T432" s="1"/>
  <c r="N417"/>
  <c r="T417" s="1"/>
  <c r="N415"/>
  <c r="T415" s="1"/>
  <c r="N412"/>
  <c r="T412" s="1"/>
  <c r="H411"/>
  <c r="H410" s="1"/>
  <c r="I411"/>
  <c r="I410" s="1"/>
  <c r="J411"/>
  <c r="J410" s="1"/>
  <c r="K411"/>
  <c r="K410" s="1"/>
  <c r="L411"/>
  <c r="L410" s="1"/>
  <c r="H408"/>
  <c r="H407" s="1"/>
  <c r="I408"/>
  <c r="I407" s="1"/>
  <c r="J408"/>
  <c r="J407" s="1"/>
  <c r="K408"/>
  <c r="K407" s="1"/>
  <c r="L408"/>
  <c r="L407" s="1"/>
  <c r="H403"/>
  <c r="H402" s="1"/>
  <c r="H401" s="1"/>
  <c r="H400" s="1"/>
  <c r="I403"/>
  <c r="I402" s="1"/>
  <c r="I401" s="1"/>
  <c r="I400" s="1"/>
  <c r="J403"/>
  <c r="J402" s="1"/>
  <c r="J401" s="1"/>
  <c r="J400" s="1"/>
  <c r="K403"/>
  <c r="K402" s="1"/>
  <c r="K401" s="1"/>
  <c r="K400" s="1"/>
  <c r="L403"/>
  <c r="L402" s="1"/>
  <c r="L401" s="1"/>
  <c r="L400" s="1"/>
  <c r="N409"/>
  <c r="T409" s="1"/>
  <c r="N404"/>
  <c r="T404" s="1"/>
  <c r="M404"/>
  <c r="S404" s="1"/>
  <c r="N398"/>
  <c r="T398" s="1"/>
  <c r="M398"/>
  <c r="S398" s="1"/>
  <c r="N391"/>
  <c r="T391" s="1"/>
  <c r="M391"/>
  <c r="S391" s="1"/>
  <c r="N384"/>
  <c r="T384" s="1"/>
  <c r="M384"/>
  <c r="S384" s="1"/>
  <c r="N381"/>
  <c r="T381" s="1"/>
  <c r="M381"/>
  <c r="S381" s="1"/>
  <c r="N378"/>
  <c r="T378" s="1"/>
  <c r="M378"/>
  <c r="S378" s="1"/>
  <c r="H370"/>
  <c r="H369" s="1"/>
  <c r="H368" s="1"/>
  <c r="I370"/>
  <c r="I369" s="1"/>
  <c r="I368" s="1"/>
  <c r="J370"/>
  <c r="J369" s="1"/>
  <c r="J368" s="1"/>
  <c r="K370"/>
  <c r="K369" s="1"/>
  <c r="K368" s="1"/>
  <c r="L370"/>
  <c r="L369" s="1"/>
  <c r="L368" s="1"/>
  <c r="N375"/>
  <c r="T375" s="1"/>
  <c r="N371"/>
  <c r="T371" s="1"/>
  <c r="M371"/>
  <c r="S371" s="1"/>
  <c r="N349"/>
  <c r="T349" s="1"/>
  <c r="N334"/>
  <c r="T334" s="1"/>
  <c r="M334"/>
  <c r="S334" s="1"/>
  <c r="N331"/>
  <c r="T331" s="1"/>
  <c r="M331"/>
  <c r="S331" s="1"/>
  <c r="N329"/>
  <c r="T329" s="1"/>
  <c r="N325"/>
  <c r="T325" s="1"/>
  <c r="M325"/>
  <c r="S325" s="1"/>
  <c r="N316"/>
  <c r="T316" s="1"/>
  <c r="M316"/>
  <c r="S316" s="1"/>
  <c r="N311"/>
  <c r="T311" s="1"/>
  <c r="M311"/>
  <c r="S311" s="1"/>
  <c r="N304"/>
  <c r="T304" s="1"/>
  <c r="M304"/>
  <c r="S304" s="1"/>
  <c r="N297"/>
  <c r="T297" s="1"/>
  <c r="M297"/>
  <c r="S297" s="1"/>
  <c r="N294"/>
  <c r="T294" s="1"/>
  <c r="N292"/>
  <c r="T292" s="1"/>
  <c r="N244"/>
  <c r="T244" s="1"/>
  <c r="N241"/>
  <c r="T241" s="1"/>
  <c r="N227"/>
  <c r="T227" s="1"/>
  <c r="M227"/>
  <c r="S227" s="1"/>
  <c r="N220"/>
  <c r="T220" s="1"/>
  <c r="M220"/>
  <c r="S220" s="1"/>
  <c r="N193"/>
  <c r="T193" s="1"/>
  <c r="M193"/>
  <c r="S193" s="1"/>
  <c r="N190"/>
  <c r="T190" s="1"/>
  <c r="M190"/>
  <c r="S190" s="1"/>
  <c r="N188"/>
  <c r="T188" s="1"/>
  <c r="M188"/>
  <c r="S188" s="1"/>
  <c r="N179"/>
  <c r="T179" s="1"/>
  <c r="M179"/>
  <c r="S179" s="1"/>
  <c r="N175"/>
  <c r="T175" s="1"/>
  <c r="Z175" s="1"/>
  <c r="AF175" s="1"/>
  <c r="AL175" s="1"/>
  <c r="AR175" s="1"/>
  <c r="N165"/>
  <c r="T165" s="1"/>
  <c r="Z165" s="1"/>
  <c r="AF165" s="1"/>
  <c r="AL165" s="1"/>
  <c r="AR165" s="1"/>
  <c r="AX165" s="1"/>
  <c r="M165"/>
  <c r="S165" s="1"/>
  <c r="Y165" s="1"/>
  <c r="AE165" s="1"/>
  <c r="AK165" s="1"/>
  <c r="AQ165" s="1"/>
  <c r="AW165" s="1"/>
  <c r="N164"/>
  <c r="T164" s="1"/>
  <c r="M164"/>
  <c r="S164" s="1"/>
  <c r="Y164" s="1"/>
  <c r="AE164" s="1"/>
  <c r="AK164" s="1"/>
  <c r="AQ164" s="1"/>
  <c r="N162"/>
  <c r="T162" s="1"/>
  <c r="M162"/>
  <c r="S162" s="1"/>
  <c r="N155"/>
  <c r="T155" s="1"/>
  <c r="Z155" s="1"/>
  <c r="AF155" s="1"/>
  <c r="AL155" s="1"/>
  <c r="AR155" s="1"/>
  <c r="M155"/>
  <c r="S155" s="1"/>
  <c r="Y155" s="1"/>
  <c r="AE155" s="1"/>
  <c r="AK155" s="1"/>
  <c r="AQ155" s="1"/>
  <c r="N148"/>
  <c r="T148" s="1"/>
  <c r="M148"/>
  <c r="S148" s="1"/>
  <c r="N146"/>
  <c r="T146" s="1"/>
  <c r="M146"/>
  <c r="S146" s="1"/>
  <c r="N144"/>
  <c r="T144" s="1"/>
  <c r="N126"/>
  <c r="T126" s="1"/>
  <c r="M126"/>
  <c r="S126" s="1"/>
  <c r="N111"/>
  <c r="T111" s="1"/>
  <c r="M111"/>
  <c r="S111" s="1"/>
  <c r="N108"/>
  <c r="T108" s="1"/>
  <c r="M108"/>
  <c r="S108" s="1"/>
  <c r="N103"/>
  <c r="T103" s="1"/>
  <c r="M103"/>
  <c r="S103" s="1"/>
  <c r="N100"/>
  <c r="T100" s="1"/>
  <c r="M100"/>
  <c r="S100" s="1"/>
  <c r="N97"/>
  <c r="T97" s="1"/>
  <c r="M97"/>
  <c r="S97" s="1"/>
  <c r="N94"/>
  <c r="T94" s="1"/>
  <c r="M94"/>
  <c r="S94" s="1"/>
  <c r="N91"/>
  <c r="T91" s="1"/>
  <c r="M91"/>
  <c r="S91" s="1"/>
  <c r="N87"/>
  <c r="T87" s="1"/>
  <c r="M87"/>
  <c r="S87" s="1"/>
  <c r="N83"/>
  <c r="T83" s="1"/>
  <c r="M83"/>
  <c r="S83" s="1"/>
  <c r="N81"/>
  <c r="T81" s="1"/>
  <c r="N74"/>
  <c r="T74" s="1"/>
  <c r="N65"/>
  <c r="T65" s="1"/>
  <c r="M65"/>
  <c r="S65" s="1"/>
  <c r="N60"/>
  <c r="T60" s="1"/>
  <c r="N58"/>
  <c r="T58" s="1"/>
  <c r="N53"/>
  <c r="T53" s="1"/>
  <c r="M53"/>
  <c r="S53" s="1"/>
  <c r="N45"/>
  <c r="T45" s="1"/>
  <c r="M45"/>
  <c r="S45" s="1"/>
  <c r="N42"/>
  <c r="T42" s="1"/>
  <c r="M42"/>
  <c r="S42" s="1"/>
  <c r="N40"/>
  <c r="T40" s="1"/>
  <c r="N33"/>
  <c r="T33" s="1"/>
  <c r="N30"/>
  <c r="T30" s="1"/>
  <c r="M30"/>
  <c r="M29" s="1"/>
  <c r="N28"/>
  <c r="T28" s="1"/>
  <c r="N26"/>
  <c r="T26" s="1"/>
  <c r="N23"/>
  <c r="T23" s="1"/>
  <c r="N20"/>
  <c r="T20" s="1"/>
  <c r="H1639"/>
  <c r="H1638" s="1"/>
  <c r="H1637" s="1"/>
  <c r="H1636" s="1"/>
  <c r="I1639"/>
  <c r="I1638" s="1"/>
  <c r="I1637" s="1"/>
  <c r="I1636" s="1"/>
  <c r="J1639"/>
  <c r="J1638" s="1"/>
  <c r="J1637" s="1"/>
  <c r="J1636" s="1"/>
  <c r="K1639"/>
  <c r="K1638" s="1"/>
  <c r="K1637" s="1"/>
  <c r="K1636" s="1"/>
  <c r="L1639"/>
  <c r="L1638" s="1"/>
  <c r="L1637" s="1"/>
  <c r="L1636" s="1"/>
  <c r="H1634"/>
  <c r="H1633" s="1"/>
  <c r="H1632" s="1"/>
  <c r="H1631" s="1"/>
  <c r="I1634"/>
  <c r="I1633" s="1"/>
  <c r="I1632" s="1"/>
  <c r="I1631" s="1"/>
  <c r="J1634"/>
  <c r="J1633" s="1"/>
  <c r="J1632" s="1"/>
  <c r="J1631" s="1"/>
  <c r="K1634"/>
  <c r="K1633" s="1"/>
  <c r="K1632" s="1"/>
  <c r="K1631" s="1"/>
  <c r="L1634"/>
  <c r="L1633" s="1"/>
  <c r="L1632" s="1"/>
  <c r="L1631" s="1"/>
  <c r="H1625"/>
  <c r="H1624" s="1"/>
  <c r="I1625"/>
  <c r="I1624" s="1"/>
  <c r="J1625"/>
  <c r="J1624" s="1"/>
  <c r="K1625"/>
  <c r="K1624" s="1"/>
  <c r="L1625"/>
  <c r="L1624" s="1"/>
  <c r="N1625"/>
  <c r="N1624" s="1"/>
  <c r="H1622"/>
  <c r="H1621" s="1"/>
  <c r="I1622"/>
  <c r="I1621" s="1"/>
  <c r="J1622"/>
  <c r="J1621" s="1"/>
  <c r="K1622"/>
  <c r="K1621" s="1"/>
  <c r="L1622"/>
  <c r="L1621" s="1"/>
  <c r="H1619"/>
  <c r="H1618" s="1"/>
  <c r="I1619"/>
  <c r="I1618" s="1"/>
  <c r="J1619"/>
  <c r="J1618" s="1"/>
  <c r="K1619"/>
  <c r="K1618" s="1"/>
  <c r="L1619"/>
  <c r="L1618" s="1"/>
  <c r="N1619"/>
  <c r="N1618" s="1"/>
  <c r="H1616"/>
  <c r="H1615" s="1"/>
  <c r="I1616"/>
  <c r="I1615" s="1"/>
  <c r="J1616"/>
  <c r="J1615" s="1"/>
  <c r="K1616"/>
  <c r="K1615" s="1"/>
  <c r="L1616"/>
  <c r="L1615" s="1"/>
  <c r="M1616"/>
  <c r="M1615" s="1"/>
  <c r="N1616"/>
  <c r="N1615" s="1"/>
  <c r="H1613"/>
  <c r="H1612" s="1"/>
  <c r="I1613"/>
  <c r="I1612" s="1"/>
  <c r="J1613"/>
  <c r="J1612" s="1"/>
  <c r="K1613"/>
  <c r="K1612" s="1"/>
  <c r="L1613"/>
  <c r="L1612" s="1"/>
  <c r="H1609"/>
  <c r="H1608" s="1"/>
  <c r="H1607" s="1"/>
  <c r="I1609"/>
  <c r="I1608" s="1"/>
  <c r="I1607" s="1"/>
  <c r="J1609"/>
  <c r="J1608" s="1"/>
  <c r="J1607" s="1"/>
  <c r="K1609"/>
  <c r="K1608" s="1"/>
  <c r="K1607" s="1"/>
  <c r="L1609"/>
  <c r="L1608" s="1"/>
  <c r="L1607" s="1"/>
  <c r="H1592"/>
  <c r="I1592"/>
  <c r="J1592"/>
  <c r="K1592"/>
  <c r="L1592"/>
  <c r="N1592"/>
  <c r="H1590"/>
  <c r="I1590"/>
  <c r="J1590"/>
  <c r="K1590"/>
  <c r="L1590"/>
  <c r="H1588"/>
  <c r="I1588"/>
  <c r="J1588"/>
  <c r="K1588"/>
  <c r="L1588"/>
  <c r="N1588"/>
  <c r="H1579"/>
  <c r="H1578" s="1"/>
  <c r="H1577" s="1"/>
  <c r="H1576" s="1"/>
  <c r="H1575" s="1"/>
  <c r="I1579"/>
  <c r="I1578" s="1"/>
  <c r="I1577" s="1"/>
  <c r="I1576" s="1"/>
  <c r="I1575" s="1"/>
  <c r="J1579"/>
  <c r="J1578" s="1"/>
  <c r="J1577" s="1"/>
  <c r="J1576" s="1"/>
  <c r="J1575" s="1"/>
  <c r="K1579"/>
  <c r="K1578" s="1"/>
  <c r="K1577" s="1"/>
  <c r="K1576" s="1"/>
  <c r="K1575" s="1"/>
  <c r="L1579"/>
  <c r="L1578" s="1"/>
  <c r="L1577" s="1"/>
  <c r="L1576" s="1"/>
  <c r="L1575" s="1"/>
  <c r="H1572"/>
  <c r="H1571" s="1"/>
  <c r="H1570" s="1"/>
  <c r="H1569" s="1"/>
  <c r="H1568" s="1"/>
  <c r="I1572"/>
  <c r="I1571" s="1"/>
  <c r="I1570" s="1"/>
  <c r="I1569" s="1"/>
  <c r="I1568" s="1"/>
  <c r="J1572"/>
  <c r="J1571" s="1"/>
  <c r="J1570" s="1"/>
  <c r="J1569" s="1"/>
  <c r="J1568" s="1"/>
  <c r="K1572"/>
  <c r="K1571" s="1"/>
  <c r="K1570" s="1"/>
  <c r="K1569" s="1"/>
  <c r="K1568" s="1"/>
  <c r="L1572"/>
  <c r="L1571" s="1"/>
  <c r="L1570" s="1"/>
  <c r="L1569" s="1"/>
  <c r="L1568" s="1"/>
  <c r="M1572"/>
  <c r="M1571" s="1"/>
  <c r="M1570" s="1"/>
  <c r="M1569" s="1"/>
  <c r="M1568" s="1"/>
  <c r="H1557"/>
  <c r="H1556" s="1"/>
  <c r="H1555" s="1"/>
  <c r="I1557"/>
  <c r="I1556" s="1"/>
  <c r="I1555" s="1"/>
  <c r="I1554" s="1"/>
  <c r="J1557"/>
  <c r="J1556" s="1"/>
  <c r="J1555" s="1"/>
  <c r="J1554" s="1"/>
  <c r="K1557"/>
  <c r="K1556" s="1"/>
  <c r="K1555" s="1"/>
  <c r="K1554" s="1"/>
  <c r="L1557"/>
  <c r="L1556" s="1"/>
  <c r="L1555" s="1"/>
  <c r="L1554" s="1"/>
  <c r="I1552"/>
  <c r="J1552"/>
  <c r="K1552"/>
  <c r="L1552"/>
  <c r="I1550"/>
  <c r="J1550"/>
  <c r="K1550"/>
  <c r="L1550"/>
  <c r="I1547"/>
  <c r="J1547"/>
  <c r="K1547"/>
  <c r="L1547"/>
  <c r="I1545"/>
  <c r="J1545"/>
  <c r="K1545"/>
  <c r="L1545"/>
  <c r="I1543"/>
  <c r="J1543"/>
  <c r="K1543"/>
  <c r="L1543"/>
  <c r="I1540"/>
  <c r="J1540"/>
  <c r="K1540"/>
  <c r="L1540"/>
  <c r="N1540"/>
  <c r="I1538"/>
  <c r="J1538"/>
  <c r="K1538"/>
  <c r="L1538"/>
  <c r="M1538"/>
  <c r="I1536"/>
  <c r="J1536"/>
  <c r="K1536"/>
  <c r="L1536"/>
  <c r="M1536"/>
  <c r="I1533"/>
  <c r="I1532" s="1"/>
  <c r="J1533"/>
  <c r="J1532" s="1"/>
  <c r="K1533"/>
  <c r="K1532" s="1"/>
  <c r="L1533"/>
  <c r="L1532" s="1"/>
  <c r="I1530"/>
  <c r="J1530"/>
  <c r="K1530"/>
  <c r="L1530"/>
  <c r="M1530"/>
  <c r="I1528"/>
  <c r="J1528"/>
  <c r="K1528"/>
  <c r="L1528"/>
  <c r="I1525"/>
  <c r="J1525"/>
  <c r="K1525"/>
  <c r="L1525"/>
  <c r="M1525"/>
  <c r="I1523"/>
  <c r="J1523"/>
  <c r="K1523"/>
  <c r="L1523"/>
  <c r="I1520"/>
  <c r="I1519" s="1"/>
  <c r="J1520"/>
  <c r="J1519" s="1"/>
  <c r="K1520"/>
  <c r="K1519" s="1"/>
  <c r="L1520"/>
  <c r="L1519" s="1"/>
  <c r="M1520"/>
  <c r="M1519" s="1"/>
  <c r="H1516"/>
  <c r="I1516"/>
  <c r="J1516"/>
  <c r="K1516"/>
  <c r="L1516"/>
  <c r="H1514"/>
  <c r="I1514"/>
  <c r="J1514"/>
  <c r="K1514"/>
  <c r="L1514"/>
  <c r="H1512"/>
  <c r="I1512"/>
  <c r="J1512"/>
  <c r="K1512"/>
  <c r="L1512"/>
  <c r="H1509"/>
  <c r="I1509"/>
  <c r="J1509"/>
  <c r="K1509"/>
  <c r="L1509"/>
  <c r="H1507"/>
  <c r="I1507"/>
  <c r="J1507"/>
  <c r="K1507"/>
  <c r="L1507"/>
  <c r="M1507"/>
  <c r="N1507"/>
  <c r="H1505"/>
  <c r="I1505"/>
  <c r="J1505"/>
  <c r="K1505"/>
  <c r="L1505"/>
  <c r="N1505"/>
  <c r="H1501"/>
  <c r="I1501"/>
  <c r="J1501"/>
  <c r="K1501"/>
  <c r="L1501"/>
  <c r="M1501"/>
  <c r="H1499"/>
  <c r="I1499"/>
  <c r="J1499"/>
  <c r="K1499"/>
  <c r="L1499"/>
  <c r="M1499"/>
  <c r="N1499"/>
  <c r="H1497"/>
  <c r="I1497"/>
  <c r="J1497"/>
  <c r="K1497"/>
  <c r="L1497"/>
  <c r="H1492"/>
  <c r="H1491" s="1"/>
  <c r="H1490" s="1"/>
  <c r="H1489" s="1"/>
  <c r="I1492"/>
  <c r="I1491" s="1"/>
  <c r="I1490" s="1"/>
  <c r="I1489" s="1"/>
  <c r="J1492"/>
  <c r="J1491" s="1"/>
  <c r="J1490" s="1"/>
  <c r="J1489" s="1"/>
  <c r="K1492"/>
  <c r="K1491" s="1"/>
  <c r="K1490" s="1"/>
  <c r="K1489" s="1"/>
  <c r="L1492"/>
  <c r="L1491" s="1"/>
  <c r="L1490" s="1"/>
  <c r="L1489" s="1"/>
  <c r="I1487"/>
  <c r="I1486" s="1"/>
  <c r="I1485" s="1"/>
  <c r="I1484" s="1"/>
  <c r="J1487"/>
  <c r="J1486" s="1"/>
  <c r="J1485" s="1"/>
  <c r="J1484" s="1"/>
  <c r="K1487"/>
  <c r="K1486" s="1"/>
  <c r="K1485" s="1"/>
  <c r="K1484" s="1"/>
  <c r="L1487"/>
  <c r="L1486" s="1"/>
  <c r="L1485" s="1"/>
  <c r="L1484" s="1"/>
  <c r="N1487"/>
  <c r="N1486" s="1"/>
  <c r="N1485" s="1"/>
  <c r="N1484" s="1"/>
  <c r="I1480"/>
  <c r="I1479" s="1"/>
  <c r="J1480"/>
  <c r="J1479" s="1"/>
  <c r="K1480"/>
  <c r="K1479" s="1"/>
  <c r="L1480"/>
  <c r="L1479" s="1"/>
  <c r="I1471"/>
  <c r="I1470" s="1"/>
  <c r="J1471"/>
  <c r="J1470" s="1"/>
  <c r="K1471"/>
  <c r="K1470" s="1"/>
  <c r="L1471"/>
  <c r="L1470" s="1"/>
  <c r="I1468"/>
  <c r="I1467" s="1"/>
  <c r="J1468"/>
  <c r="J1467" s="1"/>
  <c r="K1468"/>
  <c r="K1467" s="1"/>
  <c r="L1468"/>
  <c r="L1467" s="1"/>
  <c r="I1464"/>
  <c r="I1463" s="1"/>
  <c r="I1462" s="1"/>
  <c r="J1464"/>
  <c r="J1463" s="1"/>
  <c r="J1462" s="1"/>
  <c r="K1464"/>
  <c r="K1463" s="1"/>
  <c r="K1462" s="1"/>
  <c r="L1464"/>
  <c r="L1463" s="1"/>
  <c r="L1462" s="1"/>
  <c r="H1455"/>
  <c r="H1454" s="1"/>
  <c r="H1453" s="1"/>
  <c r="H1452" s="1"/>
  <c r="H1451" s="1"/>
  <c r="I1455"/>
  <c r="I1454" s="1"/>
  <c r="I1453" s="1"/>
  <c r="I1452" s="1"/>
  <c r="I1451" s="1"/>
  <c r="J1455"/>
  <c r="J1454" s="1"/>
  <c r="J1453" s="1"/>
  <c r="J1452" s="1"/>
  <c r="J1451" s="1"/>
  <c r="K1455"/>
  <c r="K1454" s="1"/>
  <c r="K1453" s="1"/>
  <c r="K1452" s="1"/>
  <c r="K1451" s="1"/>
  <c r="L1455"/>
  <c r="L1454" s="1"/>
  <c r="L1453" s="1"/>
  <c r="L1452" s="1"/>
  <c r="L1451" s="1"/>
  <c r="H1448"/>
  <c r="H1447" s="1"/>
  <c r="I1448"/>
  <c r="I1447" s="1"/>
  <c r="J1448"/>
  <c r="J1447" s="1"/>
  <c r="K1448"/>
  <c r="K1447" s="1"/>
  <c r="L1448"/>
  <c r="L1447" s="1"/>
  <c r="N1448"/>
  <c r="N1447" s="1"/>
  <c r="H1445"/>
  <c r="H1444" s="1"/>
  <c r="I1445"/>
  <c r="I1444" s="1"/>
  <c r="J1445"/>
  <c r="J1444" s="1"/>
  <c r="K1445"/>
  <c r="K1444" s="1"/>
  <c r="L1445"/>
  <c r="L1444" s="1"/>
  <c r="N1445"/>
  <c r="N1444" s="1"/>
  <c r="H1442"/>
  <c r="H1441" s="1"/>
  <c r="I1442"/>
  <c r="I1441" s="1"/>
  <c r="J1442"/>
  <c r="J1441" s="1"/>
  <c r="K1442"/>
  <c r="K1441" s="1"/>
  <c r="L1442"/>
  <c r="L1441" s="1"/>
  <c r="H1439"/>
  <c r="H1438" s="1"/>
  <c r="I1439"/>
  <c r="I1438" s="1"/>
  <c r="J1439"/>
  <c r="J1438" s="1"/>
  <c r="K1439"/>
  <c r="K1438" s="1"/>
  <c r="L1439"/>
  <c r="L1438" s="1"/>
  <c r="H1436"/>
  <c r="H1435" s="1"/>
  <c r="I1436"/>
  <c r="I1435" s="1"/>
  <c r="J1436"/>
  <c r="J1435" s="1"/>
  <c r="K1436"/>
  <c r="K1435" s="1"/>
  <c r="L1436"/>
  <c r="L1435" s="1"/>
  <c r="H1433"/>
  <c r="H1432" s="1"/>
  <c r="I1433"/>
  <c r="I1432" s="1"/>
  <c r="J1433"/>
  <c r="J1432" s="1"/>
  <c r="K1433"/>
  <c r="K1432" s="1"/>
  <c r="L1433"/>
  <c r="L1432" s="1"/>
  <c r="N1433"/>
  <c r="N1432" s="1"/>
  <c r="H1430"/>
  <c r="H1429" s="1"/>
  <c r="I1430"/>
  <c r="I1429" s="1"/>
  <c r="J1430"/>
  <c r="J1429" s="1"/>
  <c r="K1430"/>
  <c r="K1429" s="1"/>
  <c r="L1430"/>
  <c r="L1429" s="1"/>
  <c r="H1427"/>
  <c r="H1426" s="1"/>
  <c r="I1427"/>
  <c r="I1426" s="1"/>
  <c r="J1427"/>
  <c r="J1426" s="1"/>
  <c r="K1427"/>
  <c r="K1426" s="1"/>
  <c r="L1427"/>
  <c r="L1426" s="1"/>
  <c r="H1424"/>
  <c r="H1423" s="1"/>
  <c r="I1424"/>
  <c r="I1423" s="1"/>
  <c r="J1424"/>
  <c r="J1423" s="1"/>
  <c r="K1424"/>
  <c r="K1423" s="1"/>
  <c r="L1424"/>
  <c r="L1423" s="1"/>
  <c r="H1421"/>
  <c r="H1420" s="1"/>
  <c r="I1421"/>
  <c r="I1420" s="1"/>
  <c r="J1421"/>
  <c r="J1420" s="1"/>
  <c r="K1421"/>
  <c r="K1420" s="1"/>
  <c r="L1421"/>
  <c r="L1420" s="1"/>
  <c r="N1421"/>
  <c r="N1420" s="1"/>
  <c r="H1418"/>
  <c r="H1417" s="1"/>
  <c r="I1418"/>
  <c r="I1417" s="1"/>
  <c r="J1418"/>
  <c r="J1417" s="1"/>
  <c r="K1418"/>
  <c r="K1417" s="1"/>
  <c r="L1418"/>
  <c r="L1417" s="1"/>
  <c r="N1418"/>
  <c r="N1417" s="1"/>
  <c r="H1415"/>
  <c r="H1414" s="1"/>
  <c r="I1415"/>
  <c r="I1414" s="1"/>
  <c r="J1415"/>
  <c r="J1414" s="1"/>
  <c r="K1415"/>
  <c r="K1414" s="1"/>
  <c r="L1415"/>
  <c r="L1414" s="1"/>
  <c r="H1412"/>
  <c r="H1411" s="1"/>
  <c r="I1412"/>
  <c r="I1411" s="1"/>
  <c r="J1412"/>
  <c r="J1411" s="1"/>
  <c r="K1412"/>
  <c r="K1411" s="1"/>
  <c r="L1412"/>
  <c r="L1411" s="1"/>
  <c r="N1412"/>
  <c r="N1411" s="1"/>
  <c r="H1409"/>
  <c r="H1408" s="1"/>
  <c r="I1409"/>
  <c r="I1408" s="1"/>
  <c r="J1409"/>
  <c r="J1408" s="1"/>
  <c r="K1409"/>
  <c r="K1408" s="1"/>
  <c r="L1409"/>
  <c r="L1408" s="1"/>
  <c r="N1409"/>
  <c r="N1408" s="1"/>
  <c r="H1406"/>
  <c r="H1405" s="1"/>
  <c r="I1406"/>
  <c r="I1405" s="1"/>
  <c r="J1406"/>
  <c r="J1405" s="1"/>
  <c r="K1406"/>
  <c r="K1405" s="1"/>
  <c r="L1406"/>
  <c r="L1405" s="1"/>
  <c r="H1403"/>
  <c r="H1402" s="1"/>
  <c r="I1403"/>
  <c r="I1402" s="1"/>
  <c r="J1403"/>
  <c r="J1402" s="1"/>
  <c r="K1403"/>
  <c r="K1402" s="1"/>
  <c r="L1403"/>
  <c r="L1402" s="1"/>
  <c r="H1400"/>
  <c r="H1399" s="1"/>
  <c r="I1400"/>
  <c r="I1399" s="1"/>
  <c r="J1400"/>
  <c r="J1399" s="1"/>
  <c r="K1400"/>
  <c r="K1399" s="1"/>
  <c r="L1400"/>
  <c r="L1399" s="1"/>
  <c r="H1397"/>
  <c r="H1396" s="1"/>
  <c r="I1397"/>
  <c r="I1396" s="1"/>
  <c r="J1397"/>
  <c r="J1396" s="1"/>
  <c r="K1397"/>
  <c r="K1396" s="1"/>
  <c r="L1397"/>
  <c r="L1396" s="1"/>
  <c r="N1397"/>
  <c r="N1396" s="1"/>
  <c r="H1394"/>
  <c r="H1393" s="1"/>
  <c r="I1394"/>
  <c r="I1393" s="1"/>
  <c r="J1394"/>
  <c r="J1393" s="1"/>
  <c r="K1394"/>
  <c r="K1393" s="1"/>
  <c r="L1394"/>
  <c r="L1393" s="1"/>
  <c r="H1391"/>
  <c r="H1390" s="1"/>
  <c r="I1391"/>
  <c r="I1390" s="1"/>
  <c r="J1391"/>
  <c r="J1390" s="1"/>
  <c r="K1391"/>
  <c r="K1390" s="1"/>
  <c r="L1391"/>
  <c r="L1390" s="1"/>
  <c r="H1388"/>
  <c r="H1387" s="1"/>
  <c r="I1388"/>
  <c r="I1387" s="1"/>
  <c r="J1388"/>
  <c r="J1387" s="1"/>
  <c r="K1388"/>
  <c r="K1387" s="1"/>
  <c r="L1388"/>
  <c r="L1387" s="1"/>
  <c r="M1388"/>
  <c r="M1387" s="1"/>
  <c r="H1385"/>
  <c r="H1384" s="1"/>
  <c r="I1385"/>
  <c r="I1384" s="1"/>
  <c r="J1385"/>
  <c r="J1384" s="1"/>
  <c r="K1385"/>
  <c r="K1384" s="1"/>
  <c r="L1385"/>
  <c r="L1384" s="1"/>
  <c r="N1385"/>
  <c r="N1384" s="1"/>
  <c r="H1382"/>
  <c r="H1381" s="1"/>
  <c r="I1382"/>
  <c r="I1381" s="1"/>
  <c r="J1382"/>
  <c r="J1381" s="1"/>
  <c r="K1382"/>
  <c r="K1381" s="1"/>
  <c r="L1382"/>
  <c r="L1381" s="1"/>
  <c r="M1382"/>
  <c r="M1381" s="1"/>
  <c r="H1379"/>
  <c r="H1378" s="1"/>
  <c r="I1379"/>
  <c r="I1378" s="1"/>
  <c r="J1379"/>
  <c r="J1378" s="1"/>
  <c r="K1379"/>
  <c r="K1378" s="1"/>
  <c r="L1379"/>
  <c r="L1378" s="1"/>
  <c r="H1376"/>
  <c r="H1375" s="1"/>
  <c r="I1376"/>
  <c r="I1375" s="1"/>
  <c r="J1376"/>
  <c r="J1375" s="1"/>
  <c r="K1376"/>
  <c r="K1375" s="1"/>
  <c r="L1376"/>
  <c r="L1375" s="1"/>
  <c r="H1373"/>
  <c r="H1372" s="1"/>
  <c r="I1373"/>
  <c r="I1372" s="1"/>
  <c r="J1373"/>
  <c r="J1372" s="1"/>
  <c r="K1373"/>
  <c r="K1372" s="1"/>
  <c r="L1373"/>
  <c r="L1372" s="1"/>
  <c r="H1370"/>
  <c r="H1369" s="1"/>
  <c r="I1370"/>
  <c r="I1369" s="1"/>
  <c r="J1370"/>
  <c r="J1369" s="1"/>
  <c r="K1370"/>
  <c r="K1369" s="1"/>
  <c r="L1370"/>
  <c r="L1369" s="1"/>
  <c r="H1363"/>
  <c r="I1363"/>
  <c r="J1363"/>
  <c r="K1363"/>
  <c r="L1363"/>
  <c r="N1363"/>
  <c r="H1361"/>
  <c r="I1361"/>
  <c r="J1361"/>
  <c r="K1361"/>
  <c r="L1361"/>
  <c r="H1342"/>
  <c r="H1341" s="1"/>
  <c r="H1340" s="1"/>
  <c r="I1342"/>
  <c r="I1341" s="1"/>
  <c r="I1340" s="1"/>
  <c r="I1339" s="1"/>
  <c r="I1338" s="1"/>
  <c r="J1342"/>
  <c r="J1341" s="1"/>
  <c r="J1340" s="1"/>
  <c r="J1339" s="1"/>
  <c r="J1338" s="1"/>
  <c r="K1342"/>
  <c r="K1341" s="1"/>
  <c r="K1340" s="1"/>
  <c r="K1339" s="1"/>
  <c r="K1338" s="1"/>
  <c r="L1342"/>
  <c r="L1341" s="1"/>
  <c r="L1340" s="1"/>
  <c r="L1339" s="1"/>
  <c r="L1338" s="1"/>
  <c r="I1331"/>
  <c r="I1330" s="1"/>
  <c r="I1329" s="1"/>
  <c r="I1328" s="1"/>
  <c r="J1331"/>
  <c r="J1330" s="1"/>
  <c r="J1329" s="1"/>
  <c r="J1328" s="1"/>
  <c r="K1331"/>
  <c r="K1330" s="1"/>
  <c r="K1329" s="1"/>
  <c r="K1328" s="1"/>
  <c r="L1331"/>
  <c r="L1330" s="1"/>
  <c r="L1329" s="1"/>
  <c r="L1328" s="1"/>
  <c r="M1331"/>
  <c r="M1330" s="1"/>
  <c r="M1329" s="1"/>
  <c r="M1328" s="1"/>
  <c r="I1323"/>
  <c r="I1322" s="1"/>
  <c r="J1323"/>
  <c r="J1322" s="1"/>
  <c r="K1323"/>
  <c r="K1322" s="1"/>
  <c r="L1323"/>
  <c r="L1322" s="1"/>
  <c r="H1320"/>
  <c r="H1319" s="1"/>
  <c r="I1320"/>
  <c r="I1319" s="1"/>
  <c r="J1320"/>
  <c r="J1319" s="1"/>
  <c r="K1320"/>
  <c r="K1319" s="1"/>
  <c r="L1320"/>
  <c r="L1319" s="1"/>
  <c r="M1320"/>
  <c r="M1319" s="1"/>
  <c r="H1317"/>
  <c r="H1316" s="1"/>
  <c r="I1317"/>
  <c r="I1316" s="1"/>
  <c r="J1317"/>
  <c r="J1316" s="1"/>
  <c r="K1317"/>
  <c r="K1316" s="1"/>
  <c r="L1317"/>
  <c r="L1316" s="1"/>
  <c r="H1313"/>
  <c r="H1312" s="1"/>
  <c r="I1313"/>
  <c r="I1312" s="1"/>
  <c r="J1313"/>
  <c r="J1312" s="1"/>
  <c r="K1313"/>
  <c r="K1312" s="1"/>
  <c r="L1313"/>
  <c r="L1312" s="1"/>
  <c r="M1313"/>
  <c r="M1312" s="1"/>
  <c r="H1308"/>
  <c r="I1308"/>
  <c r="I1307" s="1"/>
  <c r="J1308"/>
  <c r="J1307" s="1"/>
  <c r="K1308"/>
  <c r="K1307" s="1"/>
  <c r="L1308"/>
  <c r="L1307" s="1"/>
  <c r="M1308"/>
  <c r="M1307" s="1"/>
  <c r="H1304"/>
  <c r="H1303" s="1"/>
  <c r="H1302" s="1"/>
  <c r="I1304"/>
  <c r="I1303" s="1"/>
  <c r="I1302" s="1"/>
  <c r="J1304"/>
  <c r="J1303" s="1"/>
  <c r="J1302" s="1"/>
  <c r="K1304"/>
  <c r="K1303" s="1"/>
  <c r="K1302" s="1"/>
  <c r="L1304"/>
  <c r="L1303" s="1"/>
  <c r="L1302" s="1"/>
  <c r="H1292"/>
  <c r="H1291" s="1"/>
  <c r="H1290" s="1"/>
  <c r="H1289" s="1"/>
  <c r="H1288" s="1"/>
  <c r="I1292"/>
  <c r="I1291" s="1"/>
  <c r="I1290" s="1"/>
  <c r="I1289" s="1"/>
  <c r="I1288" s="1"/>
  <c r="J1292"/>
  <c r="J1291" s="1"/>
  <c r="J1290" s="1"/>
  <c r="J1289" s="1"/>
  <c r="J1288" s="1"/>
  <c r="K1292"/>
  <c r="K1291" s="1"/>
  <c r="K1290" s="1"/>
  <c r="K1289" s="1"/>
  <c r="K1288" s="1"/>
  <c r="L1292"/>
  <c r="L1291" s="1"/>
  <c r="L1290" s="1"/>
  <c r="L1289" s="1"/>
  <c r="L1288" s="1"/>
  <c r="N1292"/>
  <c r="N1291" s="1"/>
  <c r="N1290" s="1"/>
  <c r="N1289" s="1"/>
  <c r="N1288" s="1"/>
  <c r="H1285"/>
  <c r="H1284" s="1"/>
  <c r="H1283" s="1"/>
  <c r="H1282" s="1"/>
  <c r="H1281" s="1"/>
  <c r="I1285"/>
  <c r="I1284" s="1"/>
  <c r="I1283" s="1"/>
  <c r="I1282" s="1"/>
  <c r="I1281" s="1"/>
  <c r="J1285"/>
  <c r="J1284" s="1"/>
  <c r="J1283" s="1"/>
  <c r="J1282" s="1"/>
  <c r="J1281" s="1"/>
  <c r="K1285"/>
  <c r="K1284" s="1"/>
  <c r="K1283" s="1"/>
  <c r="K1282" s="1"/>
  <c r="K1281" s="1"/>
  <c r="L1285"/>
  <c r="L1284" s="1"/>
  <c r="L1283" s="1"/>
  <c r="L1282" s="1"/>
  <c r="L1281" s="1"/>
  <c r="H1278"/>
  <c r="H1277" s="1"/>
  <c r="H1276" s="1"/>
  <c r="H1275" s="1"/>
  <c r="I1278"/>
  <c r="I1277" s="1"/>
  <c r="I1276" s="1"/>
  <c r="I1275" s="1"/>
  <c r="J1278"/>
  <c r="J1277" s="1"/>
  <c r="J1276" s="1"/>
  <c r="J1275" s="1"/>
  <c r="K1278"/>
  <c r="K1277" s="1"/>
  <c r="K1276" s="1"/>
  <c r="K1275" s="1"/>
  <c r="L1278"/>
  <c r="L1277" s="1"/>
  <c r="L1276" s="1"/>
  <c r="L1275" s="1"/>
  <c r="H1273"/>
  <c r="H1272" s="1"/>
  <c r="H1271" s="1"/>
  <c r="H1270" s="1"/>
  <c r="I1273"/>
  <c r="I1272" s="1"/>
  <c r="I1271" s="1"/>
  <c r="I1270" s="1"/>
  <c r="J1273"/>
  <c r="J1272" s="1"/>
  <c r="J1271" s="1"/>
  <c r="J1270" s="1"/>
  <c r="K1273"/>
  <c r="K1272" s="1"/>
  <c r="K1271" s="1"/>
  <c r="K1270" s="1"/>
  <c r="L1273"/>
  <c r="L1272" s="1"/>
  <c r="L1271" s="1"/>
  <c r="L1270" s="1"/>
  <c r="H1268"/>
  <c r="H1267" s="1"/>
  <c r="H1266" s="1"/>
  <c r="I1268"/>
  <c r="I1267" s="1"/>
  <c r="I1266" s="1"/>
  <c r="J1268"/>
  <c r="J1267" s="1"/>
  <c r="J1266" s="1"/>
  <c r="K1268"/>
  <c r="K1267" s="1"/>
  <c r="K1266" s="1"/>
  <c r="L1268"/>
  <c r="L1267" s="1"/>
  <c r="L1266" s="1"/>
  <c r="H1264"/>
  <c r="H1263" s="1"/>
  <c r="H1262" s="1"/>
  <c r="I1264"/>
  <c r="I1263" s="1"/>
  <c r="I1262" s="1"/>
  <c r="J1264"/>
  <c r="J1263" s="1"/>
  <c r="J1262" s="1"/>
  <c r="K1264"/>
  <c r="K1263" s="1"/>
  <c r="K1262" s="1"/>
  <c r="L1264"/>
  <c r="L1263" s="1"/>
  <c r="L1262" s="1"/>
  <c r="H1251"/>
  <c r="H1250" s="1"/>
  <c r="H1249" s="1"/>
  <c r="H1248" s="1"/>
  <c r="H1247" s="1"/>
  <c r="I1251"/>
  <c r="I1250" s="1"/>
  <c r="I1249" s="1"/>
  <c r="I1248" s="1"/>
  <c r="I1247" s="1"/>
  <c r="J1251"/>
  <c r="J1250" s="1"/>
  <c r="J1249" s="1"/>
  <c r="J1248" s="1"/>
  <c r="J1247" s="1"/>
  <c r="K1251"/>
  <c r="K1250" s="1"/>
  <c r="K1249" s="1"/>
  <c r="K1248" s="1"/>
  <c r="K1247" s="1"/>
  <c r="L1251"/>
  <c r="L1250" s="1"/>
  <c r="L1249" s="1"/>
  <c r="L1248" s="1"/>
  <c r="L1247" s="1"/>
  <c r="M1251"/>
  <c r="M1250" s="1"/>
  <c r="M1249" s="1"/>
  <c r="M1248" s="1"/>
  <c r="M1247" s="1"/>
  <c r="N1251"/>
  <c r="N1250" s="1"/>
  <c r="N1249" s="1"/>
  <c r="N1248" s="1"/>
  <c r="N1247" s="1"/>
  <c r="H1255"/>
  <c r="H1254" s="1"/>
  <c r="H1253" s="1"/>
  <c r="I1255"/>
  <c r="I1254" s="1"/>
  <c r="I1253" s="1"/>
  <c r="I1252" s="1"/>
  <c r="J1255"/>
  <c r="J1254" s="1"/>
  <c r="J1253" s="1"/>
  <c r="J1252" s="1"/>
  <c r="K1255"/>
  <c r="K1254" s="1"/>
  <c r="K1253" s="1"/>
  <c r="K1252" s="1"/>
  <c r="L1255"/>
  <c r="L1254" s="1"/>
  <c r="L1253" s="1"/>
  <c r="L1252" s="1"/>
  <c r="M1255"/>
  <c r="M1254" s="1"/>
  <c r="M1253" s="1"/>
  <c r="M1252" s="1"/>
  <c r="H1243"/>
  <c r="H1242" s="1"/>
  <c r="H1241" s="1"/>
  <c r="H1240" s="1"/>
  <c r="I1243"/>
  <c r="I1242" s="1"/>
  <c r="I1241" s="1"/>
  <c r="I1240" s="1"/>
  <c r="J1243"/>
  <c r="J1242" s="1"/>
  <c r="J1241" s="1"/>
  <c r="J1240" s="1"/>
  <c r="K1243"/>
  <c r="K1242" s="1"/>
  <c r="K1241" s="1"/>
  <c r="K1240" s="1"/>
  <c r="L1243"/>
  <c r="L1242" s="1"/>
  <c r="L1241" s="1"/>
  <c r="L1240" s="1"/>
  <c r="H1233"/>
  <c r="H1232" s="1"/>
  <c r="I1233"/>
  <c r="I1232" s="1"/>
  <c r="J1233"/>
  <c r="J1232" s="1"/>
  <c r="K1233"/>
  <c r="K1232" s="1"/>
  <c r="L1233"/>
  <c r="L1232" s="1"/>
  <c r="H1230"/>
  <c r="I1230"/>
  <c r="J1230"/>
  <c r="K1230"/>
  <c r="L1230"/>
  <c r="H1225"/>
  <c r="H1224" s="1"/>
  <c r="H1223" s="1"/>
  <c r="I1225"/>
  <c r="I1224" s="1"/>
  <c r="I1223" s="1"/>
  <c r="J1225"/>
  <c r="J1224" s="1"/>
  <c r="J1223" s="1"/>
  <c r="K1225"/>
  <c r="K1224" s="1"/>
  <c r="K1223" s="1"/>
  <c r="L1225"/>
  <c r="L1224" s="1"/>
  <c r="L1223" s="1"/>
  <c r="M1225"/>
  <c r="M1224" s="1"/>
  <c r="M1223" s="1"/>
  <c r="N1225"/>
  <c r="N1224" s="1"/>
  <c r="N1223" s="1"/>
  <c r="H1228"/>
  <c r="I1228"/>
  <c r="J1228"/>
  <c r="K1228"/>
  <c r="L1228"/>
  <c r="H1209"/>
  <c r="I1209"/>
  <c r="J1209"/>
  <c r="K1209"/>
  <c r="L1209"/>
  <c r="H1207"/>
  <c r="I1207"/>
  <c r="J1207"/>
  <c r="K1207"/>
  <c r="L1207"/>
  <c r="H1202"/>
  <c r="H1201" s="1"/>
  <c r="H1200" s="1"/>
  <c r="H1199" s="1"/>
  <c r="I1202"/>
  <c r="I1201" s="1"/>
  <c r="I1200" s="1"/>
  <c r="I1199" s="1"/>
  <c r="J1202"/>
  <c r="J1201" s="1"/>
  <c r="J1200" s="1"/>
  <c r="J1199" s="1"/>
  <c r="K1202"/>
  <c r="K1201" s="1"/>
  <c r="K1200" s="1"/>
  <c r="K1199" s="1"/>
  <c r="L1202"/>
  <c r="L1201" s="1"/>
  <c r="L1200" s="1"/>
  <c r="L1199" s="1"/>
  <c r="H1197"/>
  <c r="H1196" s="1"/>
  <c r="H1195" s="1"/>
  <c r="H1194" s="1"/>
  <c r="I1197"/>
  <c r="I1196" s="1"/>
  <c r="I1195" s="1"/>
  <c r="I1194" s="1"/>
  <c r="J1197"/>
  <c r="J1196" s="1"/>
  <c r="J1195" s="1"/>
  <c r="J1194" s="1"/>
  <c r="K1197"/>
  <c r="K1196" s="1"/>
  <c r="K1195" s="1"/>
  <c r="K1194" s="1"/>
  <c r="L1197"/>
  <c r="L1196" s="1"/>
  <c r="L1195" s="1"/>
  <c r="L1194" s="1"/>
  <c r="H1192"/>
  <c r="H1191" s="1"/>
  <c r="H1190" s="1"/>
  <c r="H1189" s="1"/>
  <c r="I1192"/>
  <c r="I1191" s="1"/>
  <c r="I1190" s="1"/>
  <c r="I1189" s="1"/>
  <c r="J1192"/>
  <c r="J1191" s="1"/>
  <c r="J1190" s="1"/>
  <c r="J1189" s="1"/>
  <c r="K1192"/>
  <c r="K1191" s="1"/>
  <c r="K1190" s="1"/>
  <c r="K1189" s="1"/>
  <c r="L1192"/>
  <c r="L1191" s="1"/>
  <c r="L1190" s="1"/>
  <c r="L1189" s="1"/>
  <c r="N1192"/>
  <c r="N1191" s="1"/>
  <c r="N1190" s="1"/>
  <c r="N1189" s="1"/>
  <c r="H1185"/>
  <c r="H1184" s="1"/>
  <c r="H1183" s="1"/>
  <c r="H1182" s="1"/>
  <c r="I1185"/>
  <c r="I1184" s="1"/>
  <c r="I1183" s="1"/>
  <c r="I1182" s="1"/>
  <c r="J1185"/>
  <c r="J1184" s="1"/>
  <c r="J1183" s="1"/>
  <c r="J1182" s="1"/>
  <c r="K1185"/>
  <c r="K1184" s="1"/>
  <c r="K1183" s="1"/>
  <c r="K1182" s="1"/>
  <c r="L1185"/>
  <c r="L1184" s="1"/>
  <c r="L1183" s="1"/>
  <c r="L1182" s="1"/>
  <c r="N1185"/>
  <c r="N1184" s="1"/>
  <c r="N1183" s="1"/>
  <c r="N1182" s="1"/>
  <c r="H1180"/>
  <c r="H1179" s="1"/>
  <c r="H1178" s="1"/>
  <c r="H1177" s="1"/>
  <c r="I1180"/>
  <c r="I1179" s="1"/>
  <c r="I1178" s="1"/>
  <c r="I1177" s="1"/>
  <c r="J1180"/>
  <c r="J1179" s="1"/>
  <c r="J1178" s="1"/>
  <c r="J1177" s="1"/>
  <c r="K1180"/>
  <c r="K1179" s="1"/>
  <c r="K1178" s="1"/>
  <c r="K1177" s="1"/>
  <c r="L1180"/>
  <c r="L1179" s="1"/>
  <c r="L1178" s="1"/>
  <c r="L1177" s="1"/>
  <c r="M1180"/>
  <c r="M1179" s="1"/>
  <c r="M1178" s="1"/>
  <c r="M1177" s="1"/>
  <c r="N1180"/>
  <c r="N1179" s="1"/>
  <c r="N1178" s="1"/>
  <c r="N1177" s="1"/>
  <c r="H1175"/>
  <c r="H1174" s="1"/>
  <c r="H1173" s="1"/>
  <c r="H1172" s="1"/>
  <c r="I1175"/>
  <c r="I1174" s="1"/>
  <c r="I1173" s="1"/>
  <c r="I1172" s="1"/>
  <c r="J1175"/>
  <c r="J1174" s="1"/>
  <c r="J1173" s="1"/>
  <c r="J1172" s="1"/>
  <c r="K1175"/>
  <c r="K1174" s="1"/>
  <c r="K1173" s="1"/>
  <c r="K1172" s="1"/>
  <c r="L1175"/>
  <c r="L1174" s="1"/>
  <c r="L1173" s="1"/>
  <c r="L1172" s="1"/>
  <c r="H1170"/>
  <c r="H1169" s="1"/>
  <c r="H1168" s="1"/>
  <c r="H1167" s="1"/>
  <c r="I1170"/>
  <c r="I1169" s="1"/>
  <c r="I1168" s="1"/>
  <c r="I1167" s="1"/>
  <c r="J1170"/>
  <c r="J1169" s="1"/>
  <c r="J1168" s="1"/>
  <c r="J1167" s="1"/>
  <c r="K1170"/>
  <c r="K1169" s="1"/>
  <c r="K1168" s="1"/>
  <c r="K1167" s="1"/>
  <c r="L1170"/>
  <c r="L1169" s="1"/>
  <c r="L1168" s="1"/>
  <c r="L1167" s="1"/>
  <c r="H1163"/>
  <c r="H1162" s="1"/>
  <c r="H1161" s="1"/>
  <c r="H1160" s="1"/>
  <c r="I1163"/>
  <c r="I1162" s="1"/>
  <c r="I1161" s="1"/>
  <c r="I1160" s="1"/>
  <c r="J1163"/>
  <c r="J1162" s="1"/>
  <c r="J1161" s="1"/>
  <c r="J1160" s="1"/>
  <c r="K1163"/>
  <c r="K1162" s="1"/>
  <c r="K1161" s="1"/>
  <c r="K1160" s="1"/>
  <c r="L1163"/>
  <c r="L1162" s="1"/>
  <c r="L1161" s="1"/>
  <c r="L1160" s="1"/>
  <c r="H1158"/>
  <c r="H1157" s="1"/>
  <c r="H1156" s="1"/>
  <c r="H1155" s="1"/>
  <c r="I1158"/>
  <c r="I1157" s="1"/>
  <c r="I1156" s="1"/>
  <c r="I1155" s="1"/>
  <c r="J1158"/>
  <c r="J1157" s="1"/>
  <c r="J1156" s="1"/>
  <c r="J1155" s="1"/>
  <c r="K1158"/>
  <c r="K1157" s="1"/>
  <c r="K1156" s="1"/>
  <c r="K1155" s="1"/>
  <c r="L1158"/>
  <c r="L1157" s="1"/>
  <c r="L1156" s="1"/>
  <c r="L1155" s="1"/>
  <c r="H1153"/>
  <c r="H1152" s="1"/>
  <c r="H1151" s="1"/>
  <c r="H1150" s="1"/>
  <c r="I1153"/>
  <c r="I1152" s="1"/>
  <c r="I1151" s="1"/>
  <c r="I1150" s="1"/>
  <c r="J1153"/>
  <c r="J1152" s="1"/>
  <c r="J1151" s="1"/>
  <c r="J1150" s="1"/>
  <c r="K1153"/>
  <c r="K1152" s="1"/>
  <c r="K1151" s="1"/>
  <c r="K1150" s="1"/>
  <c r="L1153"/>
  <c r="L1152" s="1"/>
  <c r="L1151" s="1"/>
  <c r="L1150" s="1"/>
  <c r="N1153"/>
  <c r="N1152" s="1"/>
  <c r="N1151" s="1"/>
  <c r="N1150" s="1"/>
  <c r="H1148"/>
  <c r="H1147" s="1"/>
  <c r="H1146" s="1"/>
  <c r="H1145" s="1"/>
  <c r="I1148"/>
  <c r="I1147" s="1"/>
  <c r="I1146" s="1"/>
  <c r="I1145" s="1"/>
  <c r="J1148"/>
  <c r="J1147" s="1"/>
  <c r="J1146" s="1"/>
  <c r="J1145" s="1"/>
  <c r="K1148"/>
  <c r="K1147" s="1"/>
  <c r="K1146" s="1"/>
  <c r="K1145" s="1"/>
  <c r="L1148"/>
  <c r="L1147" s="1"/>
  <c r="L1146" s="1"/>
  <c r="L1145" s="1"/>
  <c r="H1131"/>
  <c r="H1130" s="1"/>
  <c r="I1131"/>
  <c r="I1130" s="1"/>
  <c r="J1131"/>
  <c r="J1130" s="1"/>
  <c r="K1131"/>
  <c r="K1130" s="1"/>
  <c r="L1131"/>
  <c r="L1130" s="1"/>
  <c r="H1128"/>
  <c r="H1127" s="1"/>
  <c r="I1128"/>
  <c r="I1127" s="1"/>
  <c r="J1128"/>
  <c r="J1127" s="1"/>
  <c r="K1128"/>
  <c r="K1127" s="1"/>
  <c r="L1128"/>
  <c r="L1127" s="1"/>
  <c r="H1125"/>
  <c r="H1124" s="1"/>
  <c r="I1125"/>
  <c r="I1124" s="1"/>
  <c r="J1125"/>
  <c r="J1124" s="1"/>
  <c r="K1125"/>
  <c r="K1124" s="1"/>
  <c r="L1125"/>
  <c r="L1124" s="1"/>
  <c r="H1122"/>
  <c r="H1121" s="1"/>
  <c r="I1122"/>
  <c r="I1121" s="1"/>
  <c r="J1122"/>
  <c r="J1121" s="1"/>
  <c r="K1122"/>
  <c r="K1121" s="1"/>
  <c r="L1122"/>
  <c r="L1121" s="1"/>
  <c r="H1119"/>
  <c r="H1118" s="1"/>
  <c r="H1117" s="1"/>
  <c r="I1119"/>
  <c r="I1118" s="1"/>
  <c r="I1117" s="1"/>
  <c r="J1119"/>
  <c r="J1118" s="1"/>
  <c r="J1117" s="1"/>
  <c r="K1119"/>
  <c r="K1118" s="1"/>
  <c r="K1117" s="1"/>
  <c r="L1119"/>
  <c r="L1118" s="1"/>
  <c r="L1117" s="1"/>
  <c r="H1115"/>
  <c r="H1114" s="1"/>
  <c r="H1113" s="1"/>
  <c r="I1115"/>
  <c r="I1114" s="1"/>
  <c r="I1113" s="1"/>
  <c r="J1115"/>
  <c r="J1114" s="1"/>
  <c r="J1113" s="1"/>
  <c r="K1115"/>
  <c r="K1114" s="1"/>
  <c r="K1113" s="1"/>
  <c r="L1115"/>
  <c r="L1114" s="1"/>
  <c r="L1113" s="1"/>
  <c r="H1098"/>
  <c r="H1097" s="1"/>
  <c r="H1096" s="1"/>
  <c r="H1095" s="1"/>
  <c r="H1094" s="1"/>
  <c r="I1098"/>
  <c r="I1097" s="1"/>
  <c r="I1096" s="1"/>
  <c r="I1095" s="1"/>
  <c r="I1094" s="1"/>
  <c r="J1098"/>
  <c r="J1097" s="1"/>
  <c r="J1096" s="1"/>
  <c r="J1095" s="1"/>
  <c r="J1094" s="1"/>
  <c r="K1098"/>
  <c r="K1097" s="1"/>
  <c r="K1096" s="1"/>
  <c r="K1095" s="1"/>
  <c r="K1094" s="1"/>
  <c r="L1098"/>
  <c r="L1097" s="1"/>
  <c r="L1096" s="1"/>
  <c r="L1095" s="1"/>
  <c r="L1094" s="1"/>
  <c r="M1098"/>
  <c r="M1097" s="1"/>
  <c r="M1096" s="1"/>
  <c r="M1095" s="1"/>
  <c r="M1094" s="1"/>
  <c r="H1089"/>
  <c r="H1086" s="1"/>
  <c r="H1085" s="1"/>
  <c r="H1083" s="1"/>
  <c r="I1089"/>
  <c r="I1088" s="1"/>
  <c r="J1089"/>
  <c r="J1087" s="1"/>
  <c r="K1089"/>
  <c r="K1087" s="1"/>
  <c r="L1089"/>
  <c r="L1086" s="1"/>
  <c r="L1085" s="1"/>
  <c r="L1083" s="1"/>
  <c r="M1089"/>
  <c r="M1086" s="1"/>
  <c r="M1085" s="1"/>
  <c r="M1083" s="1"/>
  <c r="H1080"/>
  <c r="H1079" s="1"/>
  <c r="H1078" s="1"/>
  <c r="H1077" s="1"/>
  <c r="H1076" s="1"/>
  <c r="I1080"/>
  <c r="I1079" s="1"/>
  <c r="I1078" s="1"/>
  <c r="I1077" s="1"/>
  <c r="I1076" s="1"/>
  <c r="J1080"/>
  <c r="J1079" s="1"/>
  <c r="J1078" s="1"/>
  <c r="J1077" s="1"/>
  <c r="J1076" s="1"/>
  <c r="K1080"/>
  <c r="K1079" s="1"/>
  <c r="K1078" s="1"/>
  <c r="K1077" s="1"/>
  <c r="K1076" s="1"/>
  <c r="L1080"/>
  <c r="L1079" s="1"/>
  <c r="L1078" s="1"/>
  <c r="L1077" s="1"/>
  <c r="L1076" s="1"/>
  <c r="H1068"/>
  <c r="H1066" s="1"/>
  <c r="H1065" s="1"/>
  <c r="I1068"/>
  <c r="I1067" s="1"/>
  <c r="J1068"/>
  <c r="J1066" s="1"/>
  <c r="J1065" s="1"/>
  <c r="K1068"/>
  <c r="K1067" s="1"/>
  <c r="L1068"/>
  <c r="L1066" s="1"/>
  <c r="L1065" s="1"/>
  <c r="N1068"/>
  <c r="N1066" s="1"/>
  <c r="N1065" s="1"/>
  <c r="H1063"/>
  <c r="H1062" s="1"/>
  <c r="I1063"/>
  <c r="I1062" s="1"/>
  <c r="J1063"/>
  <c r="J1062" s="1"/>
  <c r="K1063"/>
  <c r="K1062" s="1"/>
  <c r="L1063"/>
  <c r="L1062" s="1"/>
  <c r="H1060"/>
  <c r="H1059" s="1"/>
  <c r="I1060"/>
  <c r="I1059" s="1"/>
  <c r="J1060"/>
  <c r="J1059" s="1"/>
  <c r="K1060"/>
  <c r="K1059" s="1"/>
  <c r="L1060"/>
  <c r="L1059" s="1"/>
  <c r="N1060"/>
  <c r="N1059" s="1"/>
  <c r="H1056"/>
  <c r="H1055" s="1"/>
  <c r="H1054" s="1"/>
  <c r="I1056"/>
  <c r="I1055" s="1"/>
  <c r="I1054" s="1"/>
  <c r="J1056"/>
  <c r="J1055" s="1"/>
  <c r="J1054" s="1"/>
  <c r="K1056"/>
  <c r="K1055" s="1"/>
  <c r="K1054" s="1"/>
  <c r="L1056"/>
  <c r="L1055" s="1"/>
  <c r="L1054" s="1"/>
  <c r="N1056"/>
  <c r="N1055" s="1"/>
  <c r="N1054" s="1"/>
  <c r="H1040"/>
  <c r="H1039" s="1"/>
  <c r="H1038" s="1"/>
  <c r="H1037" s="1"/>
  <c r="I1040"/>
  <c r="I1039" s="1"/>
  <c r="I1038" s="1"/>
  <c r="I1037" s="1"/>
  <c r="J1040"/>
  <c r="J1039" s="1"/>
  <c r="J1038" s="1"/>
  <c r="J1037" s="1"/>
  <c r="K1040"/>
  <c r="K1039" s="1"/>
  <c r="K1038" s="1"/>
  <c r="K1037" s="1"/>
  <c r="L1040"/>
  <c r="L1039" s="1"/>
  <c r="L1038" s="1"/>
  <c r="L1037" s="1"/>
  <c r="M1040"/>
  <c r="M1039" s="1"/>
  <c r="M1038" s="1"/>
  <c r="M1037" s="1"/>
  <c r="H1018"/>
  <c r="H1017" s="1"/>
  <c r="H1016" s="1"/>
  <c r="I1018"/>
  <c r="I1017" s="1"/>
  <c r="I1016" s="1"/>
  <c r="J1018"/>
  <c r="J1017" s="1"/>
  <c r="J1016" s="1"/>
  <c r="K1018"/>
  <c r="K1017" s="1"/>
  <c r="K1016" s="1"/>
  <c r="L1018"/>
  <c r="L1017" s="1"/>
  <c r="L1016" s="1"/>
  <c r="H1012"/>
  <c r="I1012"/>
  <c r="J1012"/>
  <c r="K1012"/>
  <c r="L1012"/>
  <c r="M1012"/>
  <c r="N1012"/>
  <c r="H1014"/>
  <c r="I1014"/>
  <c r="J1014"/>
  <c r="K1014"/>
  <c r="L1014"/>
  <c r="H1008"/>
  <c r="H1007" s="1"/>
  <c r="H1006" s="1"/>
  <c r="I1008"/>
  <c r="I1007" s="1"/>
  <c r="I1006" s="1"/>
  <c r="J1008"/>
  <c r="J1007" s="1"/>
  <c r="J1006" s="1"/>
  <c r="K1008"/>
  <c r="K1007" s="1"/>
  <c r="K1006" s="1"/>
  <c r="L1008"/>
  <c r="L1007" s="1"/>
  <c r="L1006" s="1"/>
  <c r="N1008"/>
  <c r="N1007" s="1"/>
  <c r="N1006" s="1"/>
  <c r="H999"/>
  <c r="H998" s="1"/>
  <c r="I999"/>
  <c r="I998" s="1"/>
  <c r="J999"/>
  <c r="J998" s="1"/>
  <c r="K999"/>
  <c r="K998" s="1"/>
  <c r="L999"/>
  <c r="L998" s="1"/>
  <c r="H996"/>
  <c r="H995" s="1"/>
  <c r="I996"/>
  <c r="I995" s="1"/>
  <c r="J996"/>
  <c r="J995" s="1"/>
  <c r="K996"/>
  <c r="K995" s="1"/>
  <c r="L996"/>
  <c r="L995" s="1"/>
  <c r="M996"/>
  <c r="M995" s="1"/>
  <c r="I989"/>
  <c r="I988" s="1"/>
  <c r="I987" s="1"/>
  <c r="I986" s="1"/>
  <c r="I985" s="1"/>
  <c r="J989"/>
  <c r="J988" s="1"/>
  <c r="J987" s="1"/>
  <c r="J986" s="1"/>
  <c r="J985" s="1"/>
  <c r="K989"/>
  <c r="K988" s="1"/>
  <c r="K987" s="1"/>
  <c r="K986" s="1"/>
  <c r="K985" s="1"/>
  <c r="L989"/>
  <c r="L988" s="1"/>
  <c r="L987" s="1"/>
  <c r="L986" s="1"/>
  <c r="L985" s="1"/>
  <c r="M989"/>
  <c r="M988" s="1"/>
  <c r="M987" s="1"/>
  <c r="M986" s="1"/>
  <c r="M985" s="1"/>
  <c r="H982"/>
  <c r="H981" s="1"/>
  <c r="I982"/>
  <c r="I981" s="1"/>
  <c r="J982"/>
  <c r="J981" s="1"/>
  <c r="K982"/>
  <c r="K981" s="1"/>
  <c r="L982"/>
  <c r="L981" s="1"/>
  <c r="M982"/>
  <c r="M981" s="1"/>
  <c r="H979"/>
  <c r="H978" s="1"/>
  <c r="I979"/>
  <c r="I978" s="1"/>
  <c r="J979"/>
  <c r="J978" s="1"/>
  <c r="K979"/>
  <c r="K978" s="1"/>
  <c r="L979"/>
  <c r="L978" s="1"/>
  <c r="H976"/>
  <c r="H975" s="1"/>
  <c r="I976"/>
  <c r="I975" s="1"/>
  <c r="J976"/>
  <c r="J975" s="1"/>
  <c r="K976"/>
  <c r="K975" s="1"/>
  <c r="L976"/>
  <c r="L975" s="1"/>
  <c r="M976"/>
  <c r="M975" s="1"/>
  <c r="H973"/>
  <c r="H972" s="1"/>
  <c r="I973"/>
  <c r="I972" s="1"/>
  <c r="J973"/>
  <c r="J972" s="1"/>
  <c r="K973"/>
  <c r="K972" s="1"/>
  <c r="L973"/>
  <c r="L972" s="1"/>
  <c r="H970"/>
  <c r="H969" s="1"/>
  <c r="I970"/>
  <c r="I969" s="1"/>
  <c r="J970"/>
  <c r="J969" s="1"/>
  <c r="K970"/>
  <c r="K969" s="1"/>
  <c r="L970"/>
  <c r="L969" s="1"/>
  <c r="M970"/>
  <c r="M969" s="1"/>
  <c r="H967"/>
  <c r="H966" s="1"/>
  <c r="I967"/>
  <c r="I966" s="1"/>
  <c r="J967"/>
  <c r="J966" s="1"/>
  <c r="K967"/>
  <c r="K966" s="1"/>
  <c r="L967"/>
  <c r="L966" s="1"/>
  <c r="H964"/>
  <c r="H963" s="1"/>
  <c r="I964"/>
  <c r="I963" s="1"/>
  <c r="J964"/>
  <c r="J963" s="1"/>
  <c r="K964"/>
  <c r="K963" s="1"/>
  <c r="L964"/>
  <c r="L963" s="1"/>
  <c r="M964"/>
  <c r="M963" s="1"/>
  <c r="H946"/>
  <c r="H945" s="1"/>
  <c r="I946"/>
  <c r="I945" s="1"/>
  <c r="J946"/>
  <c r="J945" s="1"/>
  <c r="K946"/>
  <c r="K945" s="1"/>
  <c r="L946"/>
  <c r="L945" s="1"/>
  <c r="H943"/>
  <c r="H942" s="1"/>
  <c r="H941" s="1"/>
  <c r="I943"/>
  <c r="I942" s="1"/>
  <c r="I941" s="1"/>
  <c r="J943"/>
  <c r="J942" s="1"/>
  <c r="J941" s="1"/>
  <c r="K943"/>
  <c r="K942" s="1"/>
  <c r="K941" s="1"/>
  <c r="L943"/>
  <c r="L942" s="1"/>
  <c r="L941" s="1"/>
  <c r="M943"/>
  <c r="M942" s="1"/>
  <c r="M941" s="1"/>
  <c r="H926"/>
  <c r="H925" s="1"/>
  <c r="H924" s="1"/>
  <c r="H923" s="1"/>
  <c r="H922" s="1"/>
  <c r="I926"/>
  <c r="I925" s="1"/>
  <c r="I924" s="1"/>
  <c r="I923" s="1"/>
  <c r="I922" s="1"/>
  <c r="J926"/>
  <c r="J925" s="1"/>
  <c r="J924" s="1"/>
  <c r="J923" s="1"/>
  <c r="J922" s="1"/>
  <c r="K926"/>
  <c r="K925" s="1"/>
  <c r="K924" s="1"/>
  <c r="K923" s="1"/>
  <c r="K922" s="1"/>
  <c r="L926"/>
  <c r="L925" s="1"/>
  <c r="L924" s="1"/>
  <c r="L923" s="1"/>
  <c r="L922" s="1"/>
  <c r="H913"/>
  <c r="H912" s="1"/>
  <c r="I913"/>
  <c r="I912" s="1"/>
  <c r="J913"/>
  <c r="J912" s="1"/>
  <c r="K913"/>
  <c r="K912" s="1"/>
  <c r="L913"/>
  <c r="L912" s="1"/>
  <c r="H907"/>
  <c r="H906" s="1"/>
  <c r="H905" s="1"/>
  <c r="I907"/>
  <c r="I906" s="1"/>
  <c r="I905" s="1"/>
  <c r="J907"/>
  <c r="J906" s="1"/>
  <c r="J905" s="1"/>
  <c r="K907"/>
  <c r="K906" s="1"/>
  <c r="K905" s="1"/>
  <c r="L907"/>
  <c r="L906" s="1"/>
  <c r="L905" s="1"/>
  <c r="M907"/>
  <c r="M906" s="1"/>
  <c r="M905" s="1"/>
  <c r="N907"/>
  <c r="N906" s="1"/>
  <c r="N905" s="1"/>
  <c r="H910"/>
  <c r="H909" s="1"/>
  <c r="I910"/>
  <c r="I909" s="1"/>
  <c r="J910"/>
  <c r="J909" s="1"/>
  <c r="K910"/>
  <c r="K909" s="1"/>
  <c r="L910"/>
  <c r="L909" s="1"/>
  <c r="N910"/>
  <c r="N909" s="1"/>
  <c r="H895"/>
  <c r="H894" s="1"/>
  <c r="H883" s="1"/>
  <c r="I895"/>
  <c r="I894" s="1"/>
  <c r="I883" s="1"/>
  <c r="J895"/>
  <c r="J894" s="1"/>
  <c r="J883" s="1"/>
  <c r="K895"/>
  <c r="K894" s="1"/>
  <c r="K883" s="1"/>
  <c r="L895"/>
  <c r="L894" s="1"/>
  <c r="L883" s="1"/>
  <c r="H870"/>
  <c r="H869" s="1"/>
  <c r="H868" s="1"/>
  <c r="H867" s="1"/>
  <c r="I870"/>
  <c r="I869" s="1"/>
  <c r="I868" s="1"/>
  <c r="I867" s="1"/>
  <c r="J870"/>
  <c r="J869" s="1"/>
  <c r="J868" s="1"/>
  <c r="J867" s="1"/>
  <c r="K870"/>
  <c r="K869" s="1"/>
  <c r="K868" s="1"/>
  <c r="K867" s="1"/>
  <c r="L870"/>
  <c r="L869" s="1"/>
  <c r="L868" s="1"/>
  <c r="L867" s="1"/>
  <c r="N870"/>
  <c r="N869" s="1"/>
  <c r="N868" s="1"/>
  <c r="N867" s="1"/>
  <c r="H865"/>
  <c r="H864" s="1"/>
  <c r="I865"/>
  <c r="I864" s="1"/>
  <c r="J865"/>
  <c r="J864" s="1"/>
  <c r="K865"/>
  <c r="K864" s="1"/>
  <c r="L865"/>
  <c r="L864" s="1"/>
  <c r="H862"/>
  <c r="H861" s="1"/>
  <c r="I862"/>
  <c r="I861" s="1"/>
  <c r="J862"/>
  <c r="J861" s="1"/>
  <c r="K862"/>
  <c r="K861" s="1"/>
  <c r="L862"/>
  <c r="L861" s="1"/>
  <c r="H858"/>
  <c r="H857" s="1"/>
  <c r="H856" s="1"/>
  <c r="I858"/>
  <c r="I857" s="1"/>
  <c r="I856" s="1"/>
  <c r="J858"/>
  <c r="J857" s="1"/>
  <c r="J856" s="1"/>
  <c r="K858"/>
  <c r="K857" s="1"/>
  <c r="K856" s="1"/>
  <c r="L858"/>
  <c r="L857" s="1"/>
  <c r="L856" s="1"/>
  <c r="N858"/>
  <c r="N857" s="1"/>
  <c r="N856" s="1"/>
  <c r="H842"/>
  <c r="H841" s="1"/>
  <c r="H840" s="1"/>
  <c r="I842"/>
  <c r="I841" s="1"/>
  <c r="I840" s="1"/>
  <c r="J842"/>
  <c r="J841" s="1"/>
  <c r="J840" s="1"/>
  <c r="K842"/>
  <c r="K841" s="1"/>
  <c r="K840" s="1"/>
  <c r="L842"/>
  <c r="L841" s="1"/>
  <c r="L840" s="1"/>
  <c r="H838"/>
  <c r="H837" s="1"/>
  <c r="I838"/>
  <c r="I837" s="1"/>
  <c r="J838"/>
  <c r="J837" s="1"/>
  <c r="K838"/>
  <c r="K837" s="1"/>
  <c r="L838"/>
  <c r="L837" s="1"/>
  <c r="M838"/>
  <c r="M837" s="1"/>
  <c r="H835"/>
  <c r="H834" s="1"/>
  <c r="I835"/>
  <c r="I834" s="1"/>
  <c r="J835"/>
  <c r="J834" s="1"/>
  <c r="K835"/>
  <c r="K834" s="1"/>
  <c r="L835"/>
  <c r="L834" s="1"/>
  <c r="H816"/>
  <c r="I816"/>
  <c r="J816"/>
  <c r="K816"/>
  <c r="L816"/>
  <c r="M816"/>
  <c r="H812"/>
  <c r="I812"/>
  <c r="J812"/>
  <c r="K812"/>
  <c r="L812"/>
  <c r="H810"/>
  <c r="I810"/>
  <c r="J810"/>
  <c r="K810"/>
  <c r="L810"/>
  <c r="M810"/>
  <c r="H806"/>
  <c r="H805" s="1"/>
  <c r="H804" s="1"/>
  <c r="I806"/>
  <c r="I805" s="1"/>
  <c r="I804" s="1"/>
  <c r="J806"/>
  <c r="J805" s="1"/>
  <c r="J804" s="1"/>
  <c r="K806"/>
  <c r="K805" s="1"/>
  <c r="K804" s="1"/>
  <c r="L806"/>
  <c r="L805" s="1"/>
  <c r="L804" s="1"/>
  <c r="H802"/>
  <c r="H801" s="1"/>
  <c r="H800" s="1"/>
  <c r="I802"/>
  <c r="I801" s="1"/>
  <c r="I800" s="1"/>
  <c r="J802"/>
  <c r="J801" s="1"/>
  <c r="J800" s="1"/>
  <c r="K802"/>
  <c r="K801" s="1"/>
  <c r="K800" s="1"/>
  <c r="L802"/>
  <c r="L801" s="1"/>
  <c r="L800" s="1"/>
  <c r="H789"/>
  <c r="H788" s="1"/>
  <c r="H787" s="1"/>
  <c r="I789"/>
  <c r="I788" s="1"/>
  <c r="I787" s="1"/>
  <c r="J789"/>
  <c r="J788" s="1"/>
  <c r="J787" s="1"/>
  <c r="K789"/>
  <c r="K788" s="1"/>
  <c r="K787" s="1"/>
  <c r="L789"/>
  <c r="L788" s="1"/>
  <c r="L787" s="1"/>
  <c r="M789"/>
  <c r="M788" s="1"/>
  <c r="M787" s="1"/>
  <c r="H785"/>
  <c r="H784" s="1"/>
  <c r="H783" s="1"/>
  <c r="I785"/>
  <c r="I784" s="1"/>
  <c r="I783" s="1"/>
  <c r="J785"/>
  <c r="J784" s="1"/>
  <c r="J783" s="1"/>
  <c r="K785"/>
  <c r="K784" s="1"/>
  <c r="K783" s="1"/>
  <c r="L785"/>
  <c r="L784" s="1"/>
  <c r="L783" s="1"/>
  <c r="I762"/>
  <c r="I761" s="1"/>
  <c r="I760" s="1"/>
  <c r="J762"/>
  <c r="J761" s="1"/>
  <c r="J760" s="1"/>
  <c r="K762"/>
  <c r="K761" s="1"/>
  <c r="K760" s="1"/>
  <c r="L762"/>
  <c r="L761" s="1"/>
  <c r="L760" s="1"/>
  <c r="N762"/>
  <c r="N761" s="1"/>
  <c r="N760" s="1"/>
  <c r="H751"/>
  <c r="H750" s="1"/>
  <c r="H749" s="1"/>
  <c r="I751"/>
  <c r="I750" s="1"/>
  <c r="I749" s="1"/>
  <c r="J751"/>
  <c r="J750" s="1"/>
  <c r="J749" s="1"/>
  <c r="K751"/>
  <c r="K750" s="1"/>
  <c r="K749" s="1"/>
  <c r="L751"/>
  <c r="L750" s="1"/>
  <c r="L749" s="1"/>
  <c r="H747"/>
  <c r="H746" s="1"/>
  <c r="H745" s="1"/>
  <c r="I747"/>
  <c r="I746" s="1"/>
  <c r="I745" s="1"/>
  <c r="J747"/>
  <c r="J746" s="1"/>
  <c r="J745" s="1"/>
  <c r="K747"/>
  <c r="K746" s="1"/>
  <c r="K745" s="1"/>
  <c r="L747"/>
  <c r="L746" s="1"/>
  <c r="L745" s="1"/>
  <c r="H734"/>
  <c r="H733" s="1"/>
  <c r="H732" s="1"/>
  <c r="I734"/>
  <c r="I733" s="1"/>
  <c r="I732" s="1"/>
  <c r="I731" s="1"/>
  <c r="J734"/>
  <c r="J733" s="1"/>
  <c r="J732" s="1"/>
  <c r="J731" s="1"/>
  <c r="K734"/>
  <c r="K733" s="1"/>
  <c r="K732" s="1"/>
  <c r="K731" s="1"/>
  <c r="L734"/>
  <c r="L733" s="1"/>
  <c r="L732" s="1"/>
  <c r="L731" s="1"/>
  <c r="N734"/>
  <c r="N733" s="1"/>
  <c r="N732" s="1"/>
  <c r="N731" s="1"/>
  <c r="H712"/>
  <c r="H711" s="1"/>
  <c r="H710" s="1"/>
  <c r="I712"/>
  <c r="I711" s="1"/>
  <c r="I710" s="1"/>
  <c r="J712"/>
  <c r="J711" s="1"/>
  <c r="J710" s="1"/>
  <c r="K712"/>
  <c r="K711" s="1"/>
  <c r="K710" s="1"/>
  <c r="L712"/>
  <c r="L711" s="1"/>
  <c r="L710" s="1"/>
  <c r="N712"/>
  <c r="N711" s="1"/>
  <c r="N710" s="1"/>
  <c r="H708"/>
  <c r="H707" s="1"/>
  <c r="H706" s="1"/>
  <c r="I708"/>
  <c r="I707" s="1"/>
  <c r="I706" s="1"/>
  <c r="J708"/>
  <c r="J707" s="1"/>
  <c r="J706" s="1"/>
  <c r="K708"/>
  <c r="K707" s="1"/>
  <c r="K706" s="1"/>
  <c r="L708"/>
  <c r="L707" s="1"/>
  <c r="L706" s="1"/>
  <c r="H704"/>
  <c r="H703" s="1"/>
  <c r="H702" s="1"/>
  <c r="I704"/>
  <c r="I703" s="1"/>
  <c r="I702" s="1"/>
  <c r="J704"/>
  <c r="J703" s="1"/>
  <c r="J702" s="1"/>
  <c r="K704"/>
  <c r="K703" s="1"/>
  <c r="K702" s="1"/>
  <c r="L704"/>
  <c r="L703" s="1"/>
  <c r="L702" s="1"/>
  <c r="H697"/>
  <c r="H696" s="1"/>
  <c r="H695" s="1"/>
  <c r="H694" s="1"/>
  <c r="I697"/>
  <c r="I696" s="1"/>
  <c r="I695" s="1"/>
  <c r="I694" s="1"/>
  <c r="J697"/>
  <c r="J696" s="1"/>
  <c r="J695" s="1"/>
  <c r="J694" s="1"/>
  <c r="K697"/>
  <c r="K696" s="1"/>
  <c r="K695" s="1"/>
  <c r="K694" s="1"/>
  <c r="L697"/>
  <c r="L696" s="1"/>
  <c r="L695" s="1"/>
  <c r="L694" s="1"/>
  <c r="N697"/>
  <c r="N696" s="1"/>
  <c r="N695" s="1"/>
  <c r="N694" s="1"/>
  <c r="H679"/>
  <c r="H678" s="1"/>
  <c r="H677" s="1"/>
  <c r="I679"/>
  <c r="I678" s="1"/>
  <c r="I677" s="1"/>
  <c r="J679"/>
  <c r="J678" s="1"/>
  <c r="J677" s="1"/>
  <c r="K679"/>
  <c r="K678" s="1"/>
  <c r="K677" s="1"/>
  <c r="L679"/>
  <c r="L678" s="1"/>
  <c r="L677" s="1"/>
  <c r="H674"/>
  <c r="H673" s="1"/>
  <c r="H672" s="1"/>
  <c r="I674"/>
  <c r="I673" s="1"/>
  <c r="I672" s="1"/>
  <c r="J674"/>
  <c r="J673" s="1"/>
  <c r="J672" s="1"/>
  <c r="K674"/>
  <c r="K673" s="1"/>
  <c r="K672" s="1"/>
  <c r="L674"/>
  <c r="L673" s="1"/>
  <c r="L672" s="1"/>
  <c r="H669"/>
  <c r="H668" s="1"/>
  <c r="H667" s="1"/>
  <c r="I669"/>
  <c r="I668" s="1"/>
  <c r="I667" s="1"/>
  <c r="J669"/>
  <c r="J668" s="1"/>
  <c r="J667" s="1"/>
  <c r="K669"/>
  <c r="K668" s="1"/>
  <c r="K667" s="1"/>
  <c r="L669"/>
  <c r="L668" s="1"/>
  <c r="L667" s="1"/>
  <c r="H660"/>
  <c r="H659" s="1"/>
  <c r="H658" s="1"/>
  <c r="H657" s="1"/>
  <c r="H656" s="1"/>
  <c r="I660"/>
  <c r="I659" s="1"/>
  <c r="I658" s="1"/>
  <c r="I657" s="1"/>
  <c r="I656" s="1"/>
  <c r="J660"/>
  <c r="J659" s="1"/>
  <c r="J658" s="1"/>
  <c r="J657" s="1"/>
  <c r="J656" s="1"/>
  <c r="K660"/>
  <c r="K659" s="1"/>
  <c r="K658" s="1"/>
  <c r="K657" s="1"/>
  <c r="K656" s="1"/>
  <c r="L660"/>
  <c r="L659" s="1"/>
  <c r="L658" s="1"/>
  <c r="L657" s="1"/>
  <c r="L656" s="1"/>
  <c r="H641"/>
  <c r="H640" s="1"/>
  <c r="I641"/>
  <c r="I640" s="1"/>
  <c r="J641"/>
  <c r="J640" s="1"/>
  <c r="K641"/>
  <c r="K640" s="1"/>
  <c r="L641"/>
  <c r="L640" s="1"/>
  <c r="M641"/>
  <c r="M640" s="1"/>
  <c r="N641"/>
  <c r="N640" s="1"/>
  <c r="H644"/>
  <c r="H643" s="1"/>
  <c r="I644"/>
  <c r="I643" s="1"/>
  <c r="J644"/>
  <c r="J643" s="1"/>
  <c r="K644"/>
  <c r="K643" s="1"/>
  <c r="L644"/>
  <c r="L643" s="1"/>
  <c r="M644"/>
  <c r="M643" s="1"/>
  <c r="N644"/>
  <c r="N643" s="1"/>
  <c r="H647"/>
  <c r="H646" s="1"/>
  <c r="I647"/>
  <c r="I646" s="1"/>
  <c r="J647"/>
  <c r="J646" s="1"/>
  <c r="K647"/>
  <c r="K646" s="1"/>
  <c r="L647"/>
  <c r="L646" s="1"/>
  <c r="H626"/>
  <c r="H625" s="1"/>
  <c r="I626"/>
  <c r="I625" s="1"/>
  <c r="J626"/>
  <c r="J625" s="1"/>
  <c r="K626"/>
  <c r="K625" s="1"/>
  <c r="L626"/>
  <c r="L625" s="1"/>
  <c r="H622"/>
  <c r="H621" s="1"/>
  <c r="H620" s="1"/>
  <c r="I622"/>
  <c r="I621" s="1"/>
  <c r="I620" s="1"/>
  <c r="J622"/>
  <c r="J621" s="1"/>
  <c r="J620" s="1"/>
  <c r="K622"/>
  <c r="K621" s="1"/>
  <c r="K620" s="1"/>
  <c r="L622"/>
  <c r="L621" s="1"/>
  <c r="L620" s="1"/>
  <c r="H606"/>
  <c r="H605" s="1"/>
  <c r="I606"/>
  <c r="I605" s="1"/>
  <c r="J606"/>
  <c r="J605" s="1"/>
  <c r="K606"/>
  <c r="K605" s="1"/>
  <c r="L606"/>
  <c r="L605" s="1"/>
  <c r="H602"/>
  <c r="H601" s="1"/>
  <c r="I602"/>
  <c r="I601" s="1"/>
  <c r="J602"/>
  <c r="J601" s="1"/>
  <c r="K602"/>
  <c r="K601" s="1"/>
  <c r="L602"/>
  <c r="L601" s="1"/>
  <c r="H599"/>
  <c r="H598" s="1"/>
  <c r="I599"/>
  <c r="I598" s="1"/>
  <c r="J599"/>
  <c r="J598" s="1"/>
  <c r="K599"/>
  <c r="K598" s="1"/>
  <c r="L599"/>
  <c r="L598" s="1"/>
  <c r="M599"/>
  <c r="M598" s="1"/>
  <c r="H595"/>
  <c r="H594" s="1"/>
  <c r="I595"/>
  <c r="I594" s="1"/>
  <c r="J595"/>
  <c r="J594" s="1"/>
  <c r="K595"/>
  <c r="K594" s="1"/>
  <c r="L595"/>
  <c r="L594" s="1"/>
  <c r="H592"/>
  <c r="H591" s="1"/>
  <c r="I592"/>
  <c r="I591" s="1"/>
  <c r="J592"/>
  <c r="J591" s="1"/>
  <c r="K592"/>
  <c r="K591" s="1"/>
  <c r="L592"/>
  <c r="L591" s="1"/>
  <c r="N592"/>
  <c r="N591" s="1"/>
  <c r="H587"/>
  <c r="H586" s="1"/>
  <c r="I587"/>
  <c r="I586" s="1"/>
  <c r="J587"/>
  <c r="J586" s="1"/>
  <c r="K587"/>
  <c r="K586" s="1"/>
  <c r="L587"/>
  <c r="L586" s="1"/>
  <c r="N587"/>
  <c r="N586" s="1"/>
  <c r="H583"/>
  <c r="H582" s="1"/>
  <c r="I583"/>
  <c r="I582" s="1"/>
  <c r="J583"/>
  <c r="J582" s="1"/>
  <c r="K583"/>
  <c r="K582" s="1"/>
  <c r="L583"/>
  <c r="L582" s="1"/>
  <c r="N583"/>
  <c r="N582" s="1"/>
  <c r="H580"/>
  <c r="H579" s="1"/>
  <c r="I580"/>
  <c r="I579" s="1"/>
  <c r="J580"/>
  <c r="J579" s="1"/>
  <c r="K580"/>
  <c r="K579" s="1"/>
  <c r="L580"/>
  <c r="L579" s="1"/>
  <c r="N580"/>
  <c r="N579" s="1"/>
  <c r="H576"/>
  <c r="H575" s="1"/>
  <c r="I576"/>
  <c r="I575" s="1"/>
  <c r="J576"/>
  <c r="J575" s="1"/>
  <c r="K576"/>
  <c r="K575" s="1"/>
  <c r="L576"/>
  <c r="L575" s="1"/>
  <c r="N576"/>
  <c r="N575" s="1"/>
  <c r="H573"/>
  <c r="H572" s="1"/>
  <c r="I573"/>
  <c r="I572" s="1"/>
  <c r="J573"/>
  <c r="J572" s="1"/>
  <c r="K573"/>
  <c r="K572" s="1"/>
  <c r="L573"/>
  <c r="L572" s="1"/>
  <c r="H554"/>
  <c r="H553" s="1"/>
  <c r="H552" s="1"/>
  <c r="I554"/>
  <c r="I553" s="1"/>
  <c r="I552" s="1"/>
  <c r="J554"/>
  <c r="J553" s="1"/>
  <c r="J552" s="1"/>
  <c r="K554"/>
  <c r="K553" s="1"/>
  <c r="K552" s="1"/>
  <c r="L554"/>
  <c r="L553" s="1"/>
  <c r="L552" s="1"/>
  <c r="M554"/>
  <c r="M553" s="1"/>
  <c r="M552" s="1"/>
  <c r="N554"/>
  <c r="N553" s="1"/>
  <c r="N552" s="1"/>
  <c r="H558"/>
  <c r="H557" s="1"/>
  <c r="H556" s="1"/>
  <c r="I558"/>
  <c r="I557" s="1"/>
  <c r="I556" s="1"/>
  <c r="J558"/>
  <c r="J557" s="1"/>
  <c r="J556" s="1"/>
  <c r="K558"/>
  <c r="K557" s="1"/>
  <c r="K556" s="1"/>
  <c r="L558"/>
  <c r="L557" s="1"/>
  <c r="L556" s="1"/>
  <c r="M558"/>
  <c r="M557" s="1"/>
  <c r="M556" s="1"/>
  <c r="H547"/>
  <c r="H546" s="1"/>
  <c r="H545" s="1"/>
  <c r="H544" s="1"/>
  <c r="I547"/>
  <c r="I546" s="1"/>
  <c r="I545" s="1"/>
  <c r="I544" s="1"/>
  <c r="J547"/>
  <c r="J546" s="1"/>
  <c r="J545" s="1"/>
  <c r="J544" s="1"/>
  <c r="K547"/>
  <c r="K546" s="1"/>
  <c r="K545" s="1"/>
  <c r="K544" s="1"/>
  <c r="L547"/>
  <c r="L546" s="1"/>
  <c r="L545" s="1"/>
  <c r="L544" s="1"/>
  <c r="I534"/>
  <c r="I533" s="1"/>
  <c r="I532" s="1"/>
  <c r="J534"/>
  <c r="J533" s="1"/>
  <c r="J532" s="1"/>
  <c r="K534"/>
  <c r="K533" s="1"/>
  <c r="K532" s="1"/>
  <c r="L534"/>
  <c r="L533" s="1"/>
  <c r="L532" s="1"/>
  <c r="M534"/>
  <c r="M533" s="1"/>
  <c r="M532" s="1"/>
  <c r="N534"/>
  <c r="N533" s="1"/>
  <c r="N532" s="1"/>
  <c r="H530"/>
  <c r="H529" s="1"/>
  <c r="H528" s="1"/>
  <c r="I530"/>
  <c r="I529" s="1"/>
  <c r="I528" s="1"/>
  <c r="J530"/>
  <c r="J529" s="1"/>
  <c r="J528" s="1"/>
  <c r="K530"/>
  <c r="K529" s="1"/>
  <c r="K528" s="1"/>
  <c r="L530"/>
  <c r="L529" s="1"/>
  <c r="L528" s="1"/>
  <c r="I526"/>
  <c r="I525" s="1"/>
  <c r="I524" s="1"/>
  <c r="J526"/>
  <c r="J525" s="1"/>
  <c r="J524" s="1"/>
  <c r="K526"/>
  <c r="K525" s="1"/>
  <c r="K524" s="1"/>
  <c r="L526"/>
  <c r="L525" s="1"/>
  <c r="L524" s="1"/>
  <c r="N526"/>
  <c r="N525" s="1"/>
  <c r="N524" s="1"/>
  <c r="H494"/>
  <c r="I494"/>
  <c r="J494"/>
  <c r="K494"/>
  <c r="L494"/>
  <c r="M494"/>
  <c r="H492"/>
  <c r="I492"/>
  <c r="J492"/>
  <c r="K492"/>
  <c r="L492"/>
  <c r="H488"/>
  <c r="H487" s="1"/>
  <c r="H486" s="1"/>
  <c r="I488"/>
  <c r="I487" s="1"/>
  <c r="I486" s="1"/>
  <c r="J488"/>
  <c r="J487" s="1"/>
  <c r="J486" s="1"/>
  <c r="K488"/>
  <c r="K487" s="1"/>
  <c r="K486" s="1"/>
  <c r="L488"/>
  <c r="L487" s="1"/>
  <c r="L486" s="1"/>
  <c r="N488"/>
  <c r="N487" s="1"/>
  <c r="N486" s="1"/>
  <c r="H481"/>
  <c r="I481"/>
  <c r="J481"/>
  <c r="K481"/>
  <c r="L481"/>
  <c r="M481"/>
  <c r="H479"/>
  <c r="I479"/>
  <c r="J479"/>
  <c r="K479"/>
  <c r="L479"/>
  <c r="H474"/>
  <c r="H473" s="1"/>
  <c r="H472" s="1"/>
  <c r="H471" s="1"/>
  <c r="I474"/>
  <c r="I473" s="1"/>
  <c r="I472" s="1"/>
  <c r="I471" s="1"/>
  <c r="J474"/>
  <c r="J473" s="1"/>
  <c r="J472" s="1"/>
  <c r="J471" s="1"/>
  <c r="K474"/>
  <c r="K473" s="1"/>
  <c r="K472" s="1"/>
  <c r="K471" s="1"/>
  <c r="L474"/>
  <c r="L473" s="1"/>
  <c r="L472" s="1"/>
  <c r="L471" s="1"/>
  <c r="M474"/>
  <c r="M473" s="1"/>
  <c r="M472" s="1"/>
  <c r="M471" s="1"/>
  <c r="H469"/>
  <c r="H468" s="1"/>
  <c r="H467" s="1"/>
  <c r="H466" s="1"/>
  <c r="I469"/>
  <c r="I468" s="1"/>
  <c r="I467" s="1"/>
  <c r="I466" s="1"/>
  <c r="J469"/>
  <c r="J468" s="1"/>
  <c r="J467" s="1"/>
  <c r="J466" s="1"/>
  <c r="K469"/>
  <c r="K468" s="1"/>
  <c r="K467" s="1"/>
  <c r="K466" s="1"/>
  <c r="L469"/>
  <c r="L468" s="1"/>
  <c r="L467" s="1"/>
  <c r="L466" s="1"/>
  <c r="H456"/>
  <c r="H455" s="1"/>
  <c r="H454" s="1"/>
  <c r="H453" s="1"/>
  <c r="I456"/>
  <c r="I455" s="1"/>
  <c r="I454" s="1"/>
  <c r="I453" s="1"/>
  <c r="J456"/>
  <c r="J455" s="1"/>
  <c r="J454" s="1"/>
  <c r="J453" s="1"/>
  <c r="K456"/>
  <c r="K455" s="1"/>
  <c r="K454" s="1"/>
  <c r="K453" s="1"/>
  <c r="L456"/>
  <c r="L455" s="1"/>
  <c r="L454" s="1"/>
  <c r="L453" s="1"/>
  <c r="M456"/>
  <c r="M455" s="1"/>
  <c r="M454" s="1"/>
  <c r="M453" s="1"/>
  <c r="H448"/>
  <c r="H447" s="1"/>
  <c r="H446" s="1"/>
  <c r="H445" s="1"/>
  <c r="H444" s="1"/>
  <c r="H443" s="1"/>
  <c r="I448"/>
  <c r="I447" s="1"/>
  <c r="I446" s="1"/>
  <c r="I445" s="1"/>
  <c r="I444" s="1"/>
  <c r="I443" s="1"/>
  <c r="J448"/>
  <c r="J447" s="1"/>
  <c r="J446" s="1"/>
  <c r="J445" s="1"/>
  <c r="J444" s="1"/>
  <c r="J443" s="1"/>
  <c r="K448"/>
  <c r="K447" s="1"/>
  <c r="K446" s="1"/>
  <c r="K445" s="1"/>
  <c r="K444" s="1"/>
  <c r="K443" s="1"/>
  <c r="L448"/>
  <c r="L447" s="1"/>
  <c r="L446" s="1"/>
  <c r="L445" s="1"/>
  <c r="L444" s="1"/>
  <c r="L443" s="1"/>
  <c r="M448"/>
  <c r="M447" s="1"/>
  <c r="M446" s="1"/>
  <c r="M445" s="1"/>
  <c r="M444" s="1"/>
  <c r="M443" s="1"/>
  <c r="H439"/>
  <c r="I439"/>
  <c r="J439"/>
  <c r="K439"/>
  <c r="L439"/>
  <c r="M439"/>
  <c r="N439"/>
  <c r="H437"/>
  <c r="I437"/>
  <c r="J437"/>
  <c r="K437"/>
  <c r="L437"/>
  <c r="H435"/>
  <c r="I435"/>
  <c r="J435"/>
  <c r="K435"/>
  <c r="L435"/>
  <c r="H431"/>
  <c r="H430" s="1"/>
  <c r="H429" s="1"/>
  <c r="I431"/>
  <c r="I430" s="1"/>
  <c r="I429" s="1"/>
  <c r="J431"/>
  <c r="J430" s="1"/>
  <c r="J429" s="1"/>
  <c r="K431"/>
  <c r="K430" s="1"/>
  <c r="K429" s="1"/>
  <c r="L431"/>
  <c r="L430" s="1"/>
  <c r="L429" s="1"/>
  <c r="N431"/>
  <c r="N430" s="1"/>
  <c r="N429" s="1"/>
  <c r="H416"/>
  <c r="I416"/>
  <c r="J416"/>
  <c r="K416"/>
  <c r="L416"/>
  <c r="H414"/>
  <c r="I414"/>
  <c r="J414"/>
  <c r="K414"/>
  <c r="L414"/>
  <c r="N403"/>
  <c r="N402" s="1"/>
  <c r="N401" s="1"/>
  <c r="N400" s="1"/>
  <c r="H397"/>
  <c r="H396" s="1"/>
  <c r="H395" s="1"/>
  <c r="H394" s="1"/>
  <c r="I397"/>
  <c r="I396" s="1"/>
  <c r="I395" s="1"/>
  <c r="I394" s="1"/>
  <c r="J397"/>
  <c r="J396" s="1"/>
  <c r="J395" s="1"/>
  <c r="J394" s="1"/>
  <c r="K397"/>
  <c r="K396" s="1"/>
  <c r="K395" s="1"/>
  <c r="K394" s="1"/>
  <c r="L397"/>
  <c r="L396" s="1"/>
  <c r="L395" s="1"/>
  <c r="L394" s="1"/>
  <c r="I390"/>
  <c r="I389" s="1"/>
  <c r="I388" s="1"/>
  <c r="J390"/>
  <c r="J389" s="1"/>
  <c r="J388" s="1"/>
  <c r="K390"/>
  <c r="K389" s="1"/>
  <c r="K388" s="1"/>
  <c r="L390"/>
  <c r="L389" s="1"/>
  <c r="L388" s="1"/>
  <c r="N390"/>
  <c r="N389" s="1"/>
  <c r="N388" s="1"/>
  <c r="H383"/>
  <c r="H382" s="1"/>
  <c r="I383"/>
  <c r="I382" s="1"/>
  <c r="J383"/>
  <c r="J382" s="1"/>
  <c r="K383"/>
  <c r="K382" s="1"/>
  <c r="L383"/>
  <c r="L382" s="1"/>
  <c r="H380"/>
  <c r="H379" s="1"/>
  <c r="I380"/>
  <c r="I379" s="1"/>
  <c r="J380"/>
  <c r="J379" s="1"/>
  <c r="K380"/>
  <c r="K379" s="1"/>
  <c r="L380"/>
  <c r="L379" s="1"/>
  <c r="N380"/>
  <c r="N379" s="1"/>
  <c r="H377"/>
  <c r="H376" s="1"/>
  <c r="I377"/>
  <c r="I376" s="1"/>
  <c r="J377"/>
  <c r="J376" s="1"/>
  <c r="K377"/>
  <c r="K376" s="1"/>
  <c r="L377"/>
  <c r="L376" s="1"/>
  <c r="H374"/>
  <c r="H373" s="1"/>
  <c r="I374"/>
  <c r="I373" s="1"/>
  <c r="J374"/>
  <c r="J373" s="1"/>
  <c r="K374"/>
  <c r="K373" s="1"/>
  <c r="L374"/>
  <c r="L373" s="1"/>
  <c r="H348"/>
  <c r="H347" s="1"/>
  <c r="H346" s="1"/>
  <c r="H345" s="1"/>
  <c r="H344" s="1"/>
  <c r="I348"/>
  <c r="I347" s="1"/>
  <c r="I346" s="1"/>
  <c r="I345" s="1"/>
  <c r="I344" s="1"/>
  <c r="J348"/>
  <c r="J347" s="1"/>
  <c r="J346" s="1"/>
  <c r="J345" s="1"/>
  <c r="J344" s="1"/>
  <c r="K348"/>
  <c r="K347" s="1"/>
  <c r="K346" s="1"/>
  <c r="K345" s="1"/>
  <c r="K344" s="1"/>
  <c r="L348"/>
  <c r="L347" s="1"/>
  <c r="L346" s="1"/>
  <c r="L345" s="1"/>
  <c r="L344" s="1"/>
  <c r="N348"/>
  <c r="N347" s="1"/>
  <c r="N346" s="1"/>
  <c r="N345" s="1"/>
  <c r="N344" s="1"/>
  <c r="H332"/>
  <c r="I332"/>
  <c r="J332"/>
  <c r="K332"/>
  <c r="L332"/>
  <c r="H330"/>
  <c r="I330"/>
  <c r="J330"/>
  <c r="K330"/>
  <c r="L330"/>
  <c r="M330"/>
  <c r="H328"/>
  <c r="I328"/>
  <c r="J328"/>
  <c r="K328"/>
  <c r="L328"/>
  <c r="H320"/>
  <c r="H319" s="1"/>
  <c r="I320"/>
  <c r="I319" s="1"/>
  <c r="J320"/>
  <c r="J319" s="1"/>
  <c r="K320"/>
  <c r="K319" s="1"/>
  <c r="L320"/>
  <c r="L319" s="1"/>
  <c r="M320"/>
  <c r="M319" s="1"/>
  <c r="N320"/>
  <c r="N319" s="1"/>
  <c r="H324"/>
  <c r="H323" s="1"/>
  <c r="H322" s="1"/>
  <c r="I324"/>
  <c r="I323" s="1"/>
  <c r="I322" s="1"/>
  <c r="J324"/>
  <c r="J323" s="1"/>
  <c r="J322" s="1"/>
  <c r="K324"/>
  <c r="K323" s="1"/>
  <c r="K322" s="1"/>
  <c r="L324"/>
  <c r="L323" s="1"/>
  <c r="L322" s="1"/>
  <c r="M324"/>
  <c r="M323" s="1"/>
  <c r="M322" s="1"/>
  <c r="H315"/>
  <c r="H314" s="1"/>
  <c r="H313" s="1"/>
  <c r="H312" s="1"/>
  <c r="I315"/>
  <c r="I314" s="1"/>
  <c r="I313" s="1"/>
  <c r="I312" s="1"/>
  <c r="J315"/>
  <c r="J314" s="1"/>
  <c r="J313" s="1"/>
  <c r="J312" s="1"/>
  <c r="K315"/>
  <c r="K314" s="1"/>
  <c r="K313" s="1"/>
  <c r="K312" s="1"/>
  <c r="L315"/>
  <c r="L314" s="1"/>
  <c r="L313" s="1"/>
  <c r="L312" s="1"/>
  <c r="N315"/>
  <c r="N314" s="1"/>
  <c r="N313" s="1"/>
  <c r="N312" s="1"/>
  <c r="H310"/>
  <c r="H309" s="1"/>
  <c r="H308" s="1"/>
  <c r="H307" s="1"/>
  <c r="I310"/>
  <c r="I309" s="1"/>
  <c r="I308" s="1"/>
  <c r="I307" s="1"/>
  <c r="J310"/>
  <c r="J309" s="1"/>
  <c r="J308" s="1"/>
  <c r="J307" s="1"/>
  <c r="K310"/>
  <c r="K309" s="1"/>
  <c r="K308" s="1"/>
  <c r="K307" s="1"/>
  <c r="L310"/>
  <c r="L309" s="1"/>
  <c r="L308" s="1"/>
  <c r="L307" s="1"/>
  <c r="M310"/>
  <c r="M309" s="1"/>
  <c r="M308" s="1"/>
  <c r="M307" s="1"/>
  <c r="H303"/>
  <c r="H302" s="1"/>
  <c r="H301" s="1"/>
  <c r="H300" s="1"/>
  <c r="H299" s="1"/>
  <c r="I303"/>
  <c r="I302" s="1"/>
  <c r="I301" s="1"/>
  <c r="I300" s="1"/>
  <c r="I299" s="1"/>
  <c r="J303"/>
  <c r="J302" s="1"/>
  <c r="J301" s="1"/>
  <c r="J300" s="1"/>
  <c r="J299" s="1"/>
  <c r="K303"/>
  <c r="K302" s="1"/>
  <c r="K301" s="1"/>
  <c r="K300" s="1"/>
  <c r="K299" s="1"/>
  <c r="L303"/>
  <c r="L302" s="1"/>
  <c r="L301" s="1"/>
  <c r="L300" s="1"/>
  <c r="L299" s="1"/>
  <c r="M303"/>
  <c r="M302" s="1"/>
  <c r="M301" s="1"/>
  <c r="M300" s="1"/>
  <c r="M299" s="1"/>
  <c r="N303"/>
  <c r="N302" s="1"/>
  <c r="N301" s="1"/>
  <c r="N300" s="1"/>
  <c r="N299" s="1"/>
  <c r="H295"/>
  <c r="I295"/>
  <c r="J295"/>
  <c r="K295"/>
  <c r="L295"/>
  <c r="H293"/>
  <c r="I293"/>
  <c r="J293"/>
  <c r="K293"/>
  <c r="L293"/>
  <c r="N293"/>
  <c r="H291"/>
  <c r="I291"/>
  <c r="J291"/>
  <c r="K291"/>
  <c r="L291"/>
  <c r="H243"/>
  <c r="H242" s="1"/>
  <c r="I243"/>
  <c r="I242" s="1"/>
  <c r="J243"/>
  <c r="J242" s="1"/>
  <c r="K243"/>
  <c r="K242" s="1"/>
  <c r="L243"/>
  <c r="L242" s="1"/>
  <c r="H240"/>
  <c r="H239" s="1"/>
  <c r="H238" s="1"/>
  <c r="I240"/>
  <c r="I239" s="1"/>
  <c r="I238" s="1"/>
  <c r="J240"/>
  <c r="J239" s="1"/>
  <c r="J238" s="1"/>
  <c r="K240"/>
  <c r="K239" s="1"/>
  <c r="K238" s="1"/>
  <c r="L240"/>
  <c r="L239" s="1"/>
  <c r="L238" s="1"/>
  <c r="N240"/>
  <c r="N239" s="1"/>
  <c r="N238" s="1"/>
  <c r="H226"/>
  <c r="H225" s="1"/>
  <c r="H224" s="1"/>
  <c r="H223" s="1"/>
  <c r="H222" s="1"/>
  <c r="I226"/>
  <c r="I225" s="1"/>
  <c r="I224" s="1"/>
  <c r="I223" s="1"/>
  <c r="I222" s="1"/>
  <c r="J226"/>
  <c r="J225" s="1"/>
  <c r="J224" s="1"/>
  <c r="J223" s="1"/>
  <c r="J222" s="1"/>
  <c r="K226"/>
  <c r="K225" s="1"/>
  <c r="K224" s="1"/>
  <c r="K223" s="1"/>
  <c r="K222" s="1"/>
  <c r="L226"/>
  <c r="L225" s="1"/>
  <c r="L224" s="1"/>
  <c r="L223" s="1"/>
  <c r="L222" s="1"/>
  <c r="N226"/>
  <c r="N225" s="1"/>
  <c r="N224" s="1"/>
  <c r="N223" s="1"/>
  <c r="N222" s="1"/>
  <c r="H219"/>
  <c r="H218" s="1"/>
  <c r="H217" s="1"/>
  <c r="H216" s="1"/>
  <c r="H215" s="1"/>
  <c r="I219"/>
  <c r="I218" s="1"/>
  <c r="I217" s="1"/>
  <c r="I216" s="1"/>
  <c r="I215" s="1"/>
  <c r="J219"/>
  <c r="J218" s="1"/>
  <c r="J217" s="1"/>
  <c r="J216" s="1"/>
  <c r="J215" s="1"/>
  <c r="K219"/>
  <c r="K218" s="1"/>
  <c r="K217" s="1"/>
  <c r="K216" s="1"/>
  <c r="K215" s="1"/>
  <c r="L219"/>
  <c r="L218" s="1"/>
  <c r="L217" s="1"/>
  <c r="L216" s="1"/>
  <c r="L215" s="1"/>
  <c r="M219"/>
  <c r="M218" s="1"/>
  <c r="M217" s="1"/>
  <c r="M216" s="1"/>
  <c r="M215" s="1"/>
  <c r="H192"/>
  <c r="H191" s="1"/>
  <c r="I192"/>
  <c r="I191" s="1"/>
  <c r="J192"/>
  <c r="J191" s="1"/>
  <c r="K192"/>
  <c r="K191" s="1"/>
  <c r="L192"/>
  <c r="L191" s="1"/>
  <c r="N192"/>
  <c r="N191" s="1"/>
  <c r="H189"/>
  <c r="I189"/>
  <c r="J189"/>
  <c r="K189"/>
  <c r="L189"/>
  <c r="M189"/>
  <c r="H187"/>
  <c r="I187"/>
  <c r="J187"/>
  <c r="K187"/>
  <c r="L187"/>
  <c r="N187"/>
  <c r="I178"/>
  <c r="I177" s="1"/>
  <c r="I176" s="1"/>
  <c r="J178"/>
  <c r="J177" s="1"/>
  <c r="J176" s="1"/>
  <c r="K178"/>
  <c r="K177" s="1"/>
  <c r="K176" s="1"/>
  <c r="L178"/>
  <c r="L177" s="1"/>
  <c r="L176" s="1"/>
  <c r="H173"/>
  <c r="I173"/>
  <c r="J173"/>
  <c r="K173"/>
  <c r="L173"/>
  <c r="N173"/>
  <c r="H174"/>
  <c r="I174"/>
  <c r="J174"/>
  <c r="K174"/>
  <c r="L174"/>
  <c r="N174"/>
  <c r="H163"/>
  <c r="I163"/>
  <c r="J163"/>
  <c r="K163"/>
  <c r="L163"/>
  <c r="H161"/>
  <c r="I161"/>
  <c r="J161"/>
  <c r="K161"/>
  <c r="L161"/>
  <c r="H150"/>
  <c r="I150"/>
  <c r="J150"/>
  <c r="K150"/>
  <c r="L150"/>
  <c r="M150"/>
  <c r="N150"/>
  <c r="H151"/>
  <c r="I151"/>
  <c r="J151"/>
  <c r="K151"/>
  <c r="L151"/>
  <c r="M151"/>
  <c r="H152"/>
  <c r="I152"/>
  <c r="J152"/>
  <c r="K152"/>
  <c r="L152"/>
  <c r="M152"/>
  <c r="H153"/>
  <c r="I153"/>
  <c r="J153"/>
  <c r="K153"/>
  <c r="L153"/>
  <c r="M153"/>
  <c r="H154"/>
  <c r="I154"/>
  <c r="J154"/>
  <c r="K154"/>
  <c r="L154"/>
  <c r="M154"/>
  <c r="N154"/>
  <c r="H147"/>
  <c r="I147"/>
  <c r="J147"/>
  <c r="K147"/>
  <c r="L147"/>
  <c r="H145"/>
  <c r="I145"/>
  <c r="J145"/>
  <c r="K145"/>
  <c r="L145"/>
  <c r="M145"/>
  <c r="N145"/>
  <c r="H143"/>
  <c r="I143"/>
  <c r="J143"/>
  <c r="K143"/>
  <c r="L143"/>
  <c r="N143"/>
  <c r="H125"/>
  <c r="H124" s="1"/>
  <c r="H123" s="1"/>
  <c r="I125"/>
  <c r="I124" s="1"/>
  <c r="I123" s="1"/>
  <c r="I122" s="1"/>
  <c r="I121" s="1"/>
  <c r="I120" s="1"/>
  <c r="J125"/>
  <c r="J124" s="1"/>
  <c r="J123" s="1"/>
  <c r="J122" s="1"/>
  <c r="J121" s="1"/>
  <c r="J120" s="1"/>
  <c r="K125"/>
  <c r="K124" s="1"/>
  <c r="K123" s="1"/>
  <c r="K122" s="1"/>
  <c r="K121" s="1"/>
  <c r="K120" s="1"/>
  <c r="L125"/>
  <c r="L124" s="1"/>
  <c r="L123" s="1"/>
  <c r="L122" s="1"/>
  <c r="L121" s="1"/>
  <c r="L120" s="1"/>
  <c r="M125"/>
  <c r="M124" s="1"/>
  <c r="M123" s="1"/>
  <c r="M122" s="1"/>
  <c r="M121" s="1"/>
  <c r="M120" s="1"/>
  <c r="I110"/>
  <c r="I109" s="1"/>
  <c r="J110"/>
  <c r="J109" s="1"/>
  <c r="K110"/>
  <c r="K109" s="1"/>
  <c r="L110"/>
  <c r="L109" s="1"/>
  <c r="N110"/>
  <c r="N109" s="1"/>
  <c r="I107"/>
  <c r="I106" s="1"/>
  <c r="J107"/>
  <c r="J106" s="1"/>
  <c r="K107"/>
  <c r="K106" s="1"/>
  <c r="L107"/>
  <c r="L106" s="1"/>
  <c r="I102"/>
  <c r="I101" s="1"/>
  <c r="J102"/>
  <c r="J101" s="1"/>
  <c r="K102"/>
  <c r="K101" s="1"/>
  <c r="L102"/>
  <c r="L101" s="1"/>
  <c r="N102"/>
  <c r="N101" s="1"/>
  <c r="I99"/>
  <c r="I98" s="1"/>
  <c r="J99"/>
  <c r="J98" s="1"/>
  <c r="K99"/>
  <c r="K98" s="1"/>
  <c r="L99"/>
  <c r="L98" s="1"/>
  <c r="M99"/>
  <c r="M98" s="1"/>
  <c r="I96"/>
  <c r="I95" s="1"/>
  <c r="J96"/>
  <c r="J95" s="1"/>
  <c r="K96"/>
  <c r="K95" s="1"/>
  <c r="L96"/>
  <c r="L95" s="1"/>
  <c r="N96"/>
  <c r="N95" s="1"/>
  <c r="I93"/>
  <c r="I92" s="1"/>
  <c r="J93"/>
  <c r="J92" s="1"/>
  <c r="K93"/>
  <c r="K92" s="1"/>
  <c r="L93"/>
  <c r="L92" s="1"/>
  <c r="I90"/>
  <c r="I89" s="1"/>
  <c r="J90"/>
  <c r="J89" s="1"/>
  <c r="K90"/>
  <c r="K89" s="1"/>
  <c r="L90"/>
  <c r="L89" s="1"/>
  <c r="N90"/>
  <c r="N89" s="1"/>
  <c r="H86"/>
  <c r="I86"/>
  <c r="J86"/>
  <c r="K86"/>
  <c r="L86"/>
  <c r="H82"/>
  <c r="I82"/>
  <c r="J82"/>
  <c r="K82"/>
  <c r="L82"/>
  <c r="N82"/>
  <c r="I80"/>
  <c r="J80"/>
  <c r="K80"/>
  <c r="L80"/>
  <c r="H73"/>
  <c r="H72" s="1"/>
  <c r="H71" s="1"/>
  <c r="H70" s="1"/>
  <c r="H69" s="1"/>
  <c r="I73"/>
  <c r="I72" s="1"/>
  <c r="I71" s="1"/>
  <c r="I70" s="1"/>
  <c r="I69" s="1"/>
  <c r="J73"/>
  <c r="J72" s="1"/>
  <c r="J71" s="1"/>
  <c r="J70" s="1"/>
  <c r="J69" s="1"/>
  <c r="K73"/>
  <c r="K72" s="1"/>
  <c r="K71" s="1"/>
  <c r="K70" s="1"/>
  <c r="K69" s="1"/>
  <c r="L73"/>
  <c r="L72" s="1"/>
  <c r="L71" s="1"/>
  <c r="L70" s="1"/>
  <c r="L69" s="1"/>
  <c r="H64"/>
  <c r="H63" s="1"/>
  <c r="I64"/>
  <c r="I63" s="1"/>
  <c r="J64"/>
  <c r="J63" s="1"/>
  <c r="K64"/>
  <c r="K63" s="1"/>
  <c r="L64"/>
  <c r="L63" s="1"/>
  <c r="N64"/>
  <c r="N63" s="1"/>
  <c r="H59"/>
  <c r="I59"/>
  <c r="J59"/>
  <c r="K59"/>
  <c r="L59"/>
  <c r="H57"/>
  <c r="I57"/>
  <c r="J57"/>
  <c r="K57"/>
  <c r="L57"/>
  <c r="H52"/>
  <c r="H51" s="1"/>
  <c r="H50" s="1"/>
  <c r="H49" s="1"/>
  <c r="H48" s="1"/>
  <c r="I52"/>
  <c r="I51" s="1"/>
  <c r="I50" s="1"/>
  <c r="I49" s="1"/>
  <c r="I48" s="1"/>
  <c r="J52"/>
  <c r="J51" s="1"/>
  <c r="J50" s="1"/>
  <c r="J49" s="1"/>
  <c r="J48" s="1"/>
  <c r="K52"/>
  <c r="K51" s="1"/>
  <c r="K50" s="1"/>
  <c r="K49" s="1"/>
  <c r="K48" s="1"/>
  <c r="L52"/>
  <c r="L51" s="1"/>
  <c r="L50" s="1"/>
  <c r="L49" s="1"/>
  <c r="L48" s="1"/>
  <c r="N52"/>
  <c r="N51" s="1"/>
  <c r="N50" s="1"/>
  <c r="N49" s="1"/>
  <c r="N48" s="1"/>
  <c r="H43"/>
  <c r="I43"/>
  <c r="J43"/>
  <c r="K43"/>
  <c r="L43"/>
  <c r="H41"/>
  <c r="I41"/>
  <c r="J41"/>
  <c r="K41"/>
  <c r="L41"/>
  <c r="N41"/>
  <c r="H39"/>
  <c r="I39"/>
  <c r="J39"/>
  <c r="K39"/>
  <c r="L39"/>
  <c r="H31"/>
  <c r="I31"/>
  <c r="J31"/>
  <c r="K31"/>
  <c r="L31"/>
  <c r="H29"/>
  <c r="I29"/>
  <c r="J29"/>
  <c r="K29"/>
  <c r="L29"/>
  <c r="N29"/>
  <c r="H27"/>
  <c r="I27"/>
  <c r="J27"/>
  <c r="K27"/>
  <c r="L27"/>
  <c r="H25"/>
  <c r="I25"/>
  <c r="J25"/>
  <c r="K25"/>
  <c r="L25"/>
  <c r="N25"/>
  <c r="H22"/>
  <c r="H21" s="1"/>
  <c r="I22"/>
  <c r="I21" s="1"/>
  <c r="J22"/>
  <c r="J21" s="1"/>
  <c r="K22"/>
  <c r="K21" s="1"/>
  <c r="L22"/>
  <c r="L21" s="1"/>
  <c r="N22"/>
  <c r="N21" s="1"/>
  <c r="H19"/>
  <c r="H18" s="1"/>
  <c r="I19"/>
  <c r="I18" s="1"/>
  <c r="J19"/>
  <c r="J18" s="1"/>
  <c r="K19"/>
  <c r="K18" s="1"/>
  <c r="L19"/>
  <c r="L18" s="1"/>
  <c r="N19"/>
  <c r="N18" s="1"/>
  <c r="AR154" l="1"/>
  <c r="AX155"/>
  <c r="AR153"/>
  <c r="AR151"/>
  <c r="AR152"/>
  <c r="AR150"/>
  <c r="AX596"/>
  <c r="AX595" s="1"/>
  <c r="AX594" s="1"/>
  <c r="AR595"/>
  <c r="AR594" s="1"/>
  <c r="AX720"/>
  <c r="AX719" s="1"/>
  <c r="AX718" s="1"/>
  <c r="AR719"/>
  <c r="AR718" s="1"/>
  <c r="AQ154"/>
  <c r="AW155"/>
  <c r="AQ153"/>
  <c r="AQ151"/>
  <c r="AQ152"/>
  <c r="AQ150"/>
  <c r="AQ163"/>
  <c r="AW164"/>
  <c r="AW163" s="1"/>
  <c r="AR174"/>
  <c r="AX175"/>
  <c r="AR173"/>
  <c r="AX588"/>
  <c r="AX587" s="1"/>
  <c r="AX586" s="1"/>
  <c r="AR587"/>
  <c r="AR586" s="1"/>
  <c r="AW596"/>
  <c r="AW595" s="1"/>
  <c r="AW594" s="1"/>
  <c r="AQ595"/>
  <c r="AQ594" s="1"/>
  <c r="AX675"/>
  <c r="AX674" s="1"/>
  <c r="AX673" s="1"/>
  <c r="AX672" s="1"/>
  <c r="AR674"/>
  <c r="AR673" s="1"/>
  <c r="AR672" s="1"/>
  <c r="AW720"/>
  <c r="AW719" s="1"/>
  <c r="AW718" s="1"/>
  <c r="AQ719"/>
  <c r="AQ718" s="1"/>
  <c r="AK212"/>
  <c r="AK211" s="1"/>
  <c r="AK210" s="1"/>
  <c r="AK209" s="1"/>
  <c r="AK208" s="1"/>
  <c r="AQ213"/>
  <c r="AL1021"/>
  <c r="AL1020" s="1"/>
  <c r="AR1022"/>
  <c r="AK1024"/>
  <c r="AK1023" s="1"/>
  <c r="AQ1025"/>
  <c r="AK1021"/>
  <c r="AK1020" s="1"/>
  <c r="AQ1022"/>
  <c r="AQ889"/>
  <c r="AQ888" s="1"/>
  <c r="AW890"/>
  <c r="AW889" s="1"/>
  <c r="AW888" s="1"/>
  <c r="AX1109"/>
  <c r="AX1108" s="1"/>
  <c r="AX1107" s="1"/>
  <c r="AX1106" s="1"/>
  <c r="AX1105" s="1"/>
  <c r="AX1104" s="1"/>
  <c r="AR1108"/>
  <c r="AR1107" s="1"/>
  <c r="AR1106" s="1"/>
  <c r="AR1105" s="1"/>
  <c r="AR1104" s="1"/>
  <c r="AX890"/>
  <c r="AX889" s="1"/>
  <c r="AX888" s="1"/>
  <c r="AR889"/>
  <c r="AR888" s="1"/>
  <c r="AL576"/>
  <c r="AL575" s="1"/>
  <c r="AR577"/>
  <c r="AR683"/>
  <c r="AR682" s="1"/>
  <c r="AX684"/>
  <c r="AX683" s="1"/>
  <c r="AX682" s="1"/>
  <c r="AR687"/>
  <c r="AR686" s="1"/>
  <c r="AX688"/>
  <c r="AX687" s="1"/>
  <c r="AX686" s="1"/>
  <c r="AX584"/>
  <c r="AX583" s="1"/>
  <c r="AX582" s="1"/>
  <c r="AR583"/>
  <c r="AR582" s="1"/>
  <c r="AL602"/>
  <c r="AL601" s="1"/>
  <c r="AR603"/>
  <c r="AL606"/>
  <c r="AL605" s="1"/>
  <c r="AR607"/>
  <c r="AL622"/>
  <c r="AL621" s="1"/>
  <c r="AL620" s="1"/>
  <c r="AR623"/>
  <c r="AL626"/>
  <c r="AL625" s="1"/>
  <c r="AR627"/>
  <c r="AL647"/>
  <c r="AL646" s="1"/>
  <c r="AL639" s="1"/>
  <c r="AL638" s="1"/>
  <c r="AR648"/>
  <c r="AR669"/>
  <c r="AR668" s="1"/>
  <c r="AR667" s="1"/>
  <c r="AX670"/>
  <c r="AX669" s="1"/>
  <c r="AX668" s="1"/>
  <c r="AX667" s="1"/>
  <c r="AL212"/>
  <c r="AL211" s="1"/>
  <c r="AL210" s="1"/>
  <c r="AL209" s="1"/>
  <c r="AL208" s="1"/>
  <c r="AR213"/>
  <c r="AL952"/>
  <c r="AL951" s="1"/>
  <c r="AR953"/>
  <c r="AL1024"/>
  <c r="AL1023" s="1"/>
  <c r="AR1025"/>
  <c r="AK952"/>
  <c r="AK951" s="1"/>
  <c r="AQ953"/>
  <c r="AW887"/>
  <c r="AW886" s="1"/>
  <c r="AW885" s="1"/>
  <c r="AW884" s="1"/>
  <c r="AQ886"/>
  <c r="AQ885" s="1"/>
  <c r="AQ884" s="1"/>
  <c r="AR886"/>
  <c r="AR885" s="1"/>
  <c r="AR884" s="1"/>
  <c r="AX887"/>
  <c r="AX886" s="1"/>
  <c r="AX885" s="1"/>
  <c r="AX884" s="1"/>
  <c r="AW1109"/>
  <c r="AW1108" s="1"/>
  <c r="AW1107" s="1"/>
  <c r="AW1106" s="1"/>
  <c r="AW1105" s="1"/>
  <c r="AW1104" s="1"/>
  <c r="AQ1108"/>
  <c r="AQ1107" s="1"/>
  <c r="AQ1106" s="1"/>
  <c r="AQ1105" s="1"/>
  <c r="AQ1104" s="1"/>
  <c r="AL595"/>
  <c r="AL594" s="1"/>
  <c r="AL150"/>
  <c r="AL153"/>
  <c r="AL154"/>
  <c r="AL151"/>
  <c r="AL152"/>
  <c r="AE1565"/>
  <c r="AE1564" s="1"/>
  <c r="AE1563" s="1"/>
  <c r="AK1566"/>
  <c r="M43"/>
  <c r="M377"/>
  <c r="M376" s="1"/>
  <c r="M397"/>
  <c r="M396" s="1"/>
  <c r="M395" s="1"/>
  <c r="M394" s="1"/>
  <c r="N408"/>
  <c r="N407" s="1"/>
  <c r="N674"/>
  <c r="N673" s="1"/>
  <c r="N672" s="1"/>
  <c r="M734"/>
  <c r="M733" s="1"/>
  <c r="M732" s="1"/>
  <c r="M731" s="1"/>
  <c r="N810"/>
  <c r="N895"/>
  <c r="N894" s="1"/>
  <c r="N883" s="1"/>
  <c r="N926"/>
  <c r="N925" s="1"/>
  <c r="N924" s="1"/>
  <c r="N923" s="1"/>
  <c r="N922" s="1"/>
  <c r="N946"/>
  <c r="N945" s="1"/>
  <c r="N967"/>
  <c r="N966" s="1"/>
  <c r="N973"/>
  <c r="N972" s="1"/>
  <c r="N979"/>
  <c r="N978" s="1"/>
  <c r="N989"/>
  <c r="N988" s="1"/>
  <c r="N987" s="1"/>
  <c r="N986" s="1"/>
  <c r="N985" s="1"/>
  <c r="N999"/>
  <c r="N998" s="1"/>
  <c r="N1018"/>
  <c r="N1017" s="1"/>
  <c r="N1016" s="1"/>
  <c r="M1125"/>
  <c r="M1124" s="1"/>
  <c r="N1320"/>
  <c r="N1319" s="1"/>
  <c r="M1406"/>
  <c r="M1405" s="1"/>
  <c r="M1442"/>
  <c r="M1441" s="1"/>
  <c r="Q1315"/>
  <c r="AL683"/>
  <c r="AL682" s="1"/>
  <c r="AL687"/>
  <c r="AL686" s="1"/>
  <c r="N57"/>
  <c r="M93"/>
  <c r="M92" s="1"/>
  <c r="M107"/>
  <c r="M106" s="1"/>
  <c r="N152"/>
  <c r="M383"/>
  <c r="M382" s="1"/>
  <c r="N1268"/>
  <c r="N1267" s="1"/>
  <c r="N1266" s="1"/>
  <c r="N1304"/>
  <c r="N1303" s="1"/>
  <c r="N1302" s="1"/>
  <c r="N1313"/>
  <c r="N1312" s="1"/>
  <c r="N1464"/>
  <c r="N1463" s="1"/>
  <c r="N1462" s="1"/>
  <c r="N1550"/>
  <c r="N31"/>
  <c r="N151"/>
  <c r="M178"/>
  <c r="M177" s="1"/>
  <c r="M176" s="1"/>
  <c r="N328"/>
  <c r="M390"/>
  <c r="M389" s="1"/>
  <c r="M388" s="1"/>
  <c r="M403"/>
  <c r="M402" s="1"/>
  <c r="M401" s="1"/>
  <c r="M400" s="1"/>
  <c r="N416"/>
  <c r="N435"/>
  <c r="N456"/>
  <c r="N455" s="1"/>
  <c r="N454" s="1"/>
  <c r="N453" s="1"/>
  <c r="N451" s="1"/>
  <c r="N474"/>
  <c r="N473" s="1"/>
  <c r="N472" s="1"/>
  <c r="N471" s="1"/>
  <c r="N481"/>
  <c r="N599"/>
  <c r="N598" s="1"/>
  <c r="N751"/>
  <c r="N750" s="1"/>
  <c r="N749" s="1"/>
  <c r="N789"/>
  <c r="N788" s="1"/>
  <c r="N787" s="1"/>
  <c r="N812"/>
  <c r="N862"/>
  <c r="N861" s="1"/>
  <c r="M1060"/>
  <c r="M1059" s="1"/>
  <c r="M1068"/>
  <c r="M1067" s="1"/>
  <c r="N1089"/>
  <c r="N1087" s="1"/>
  <c r="M1131"/>
  <c r="M1130" s="1"/>
  <c r="M1233"/>
  <c r="M1232" s="1"/>
  <c r="N1278"/>
  <c r="N1277" s="1"/>
  <c r="N1276" s="1"/>
  <c r="N1275" s="1"/>
  <c r="N1331"/>
  <c r="N1330" s="1"/>
  <c r="N1329" s="1"/>
  <c r="N1328" s="1"/>
  <c r="M1376"/>
  <c r="M1375" s="1"/>
  <c r="M1427"/>
  <c r="M1426" s="1"/>
  <c r="M1492"/>
  <c r="M1491" s="1"/>
  <c r="M1490" s="1"/>
  <c r="M1489" s="1"/>
  <c r="N1525"/>
  <c r="N1536"/>
  <c r="N1545"/>
  <c r="AL583"/>
  <c r="AL582" s="1"/>
  <c r="AL669"/>
  <c r="AL668" s="1"/>
  <c r="AL667" s="1"/>
  <c r="AE84"/>
  <c r="AK85"/>
  <c r="AK154"/>
  <c r="AK153"/>
  <c r="AK151"/>
  <c r="AK152"/>
  <c r="AK150"/>
  <c r="AL174"/>
  <c r="AL173"/>
  <c r="AF1565"/>
  <c r="AF1564" s="1"/>
  <c r="AF1563" s="1"/>
  <c r="AL1566"/>
  <c r="AL719"/>
  <c r="AL718" s="1"/>
  <c r="N73"/>
  <c r="N72" s="1"/>
  <c r="N71" s="1"/>
  <c r="N70" s="1"/>
  <c r="N69" s="1"/>
  <c r="M86"/>
  <c r="N153"/>
  <c r="N291"/>
  <c r="M295"/>
  <c r="N330"/>
  <c r="N411"/>
  <c r="N410" s="1"/>
  <c r="N494"/>
  <c r="N558"/>
  <c r="N557" s="1"/>
  <c r="N556" s="1"/>
  <c r="N660"/>
  <c r="N659" s="1"/>
  <c r="N658" s="1"/>
  <c r="N657" s="1"/>
  <c r="N656" s="1"/>
  <c r="N704"/>
  <c r="N703" s="1"/>
  <c r="N702" s="1"/>
  <c r="M712"/>
  <c r="M711" s="1"/>
  <c r="M710" s="1"/>
  <c r="N816"/>
  <c r="N838"/>
  <c r="N837" s="1"/>
  <c r="N1080"/>
  <c r="N1079" s="1"/>
  <c r="N1078" s="1"/>
  <c r="N1077" s="1"/>
  <c r="N1076" s="1"/>
  <c r="M1119"/>
  <c r="M1118" s="1"/>
  <c r="M1117" s="1"/>
  <c r="N1163"/>
  <c r="N1162" s="1"/>
  <c r="N1161" s="1"/>
  <c r="N1160" s="1"/>
  <c r="N1202"/>
  <c r="N1201" s="1"/>
  <c r="N1200" s="1"/>
  <c r="N1199" s="1"/>
  <c r="M1228"/>
  <c r="M1394"/>
  <c r="M1393" s="1"/>
  <c r="M1400"/>
  <c r="M1399" s="1"/>
  <c r="M1412"/>
  <c r="M1411" s="1"/>
  <c r="M1418"/>
  <c r="M1417" s="1"/>
  <c r="M1424"/>
  <c r="M1423" s="1"/>
  <c r="M1430"/>
  <c r="M1429" s="1"/>
  <c r="M1436"/>
  <c r="M1435" s="1"/>
  <c r="M1448"/>
  <c r="M1447" s="1"/>
  <c r="N1471"/>
  <c r="N1470" s="1"/>
  <c r="N1512"/>
  <c r="N1520"/>
  <c r="N1519" s="1"/>
  <c r="N1530"/>
  <c r="N1557"/>
  <c r="N1556" s="1"/>
  <c r="N1555" s="1"/>
  <c r="N1554" s="1"/>
  <c r="M1634"/>
  <c r="M1633" s="1"/>
  <c r="M1632" s="1"/>
  <c r="M1631" s="1"/>
  <c r="AK163"/>
  <c r="AL587"/>
  <c r="AL586" s="1"/>
  <c r="AK595"/>
  <c r="AK594" s="1"/>
  <c r="AL674"/>
  <c r="AL673" s="1"/>
  <c r="AL672" s="1"/>
  <c r="AK719"/>
  <c r="AK718" s="1"/>
  <c r="AF576"/>
  <c r="AF575" s="1"/>
  <c r="AF602"/>
  <c r="AF601" s="1"/>
  <c r="AF606"/>
  <c r="AF605" s="1"/>
  <c r="AF622"/>
  <c r="AF621" s="1"/>
  <c r="AF620" s="1"/>
  <c r="AF626"/>
  <c r="AF625" s="1"/>
  <c r="AF647"/>
  <c r="AF646" s="1"/>
  <c r="AF639" s="1"/>
  <c r="AF638" s="1"/>
  <c r="N27"/>
  <c r="M161"/>
  <c r="M479"/>
  <c r="M842"/>
  <c r="M841" s="1"/>
  <c r="M840" s="1"/>
  <c r="M1158"/>
  <c r="M1157" s="1"/>
  <c r="M1156" s="1"/>
  <c r="M1155" s="1"/>
  <c r="N1170"/>
  <c r="N1169" s="1"/>
  <c r="N1168" s="1"/>
  <c r="N1167" s="1"/>
  <c r="N1233"/>
  <c r="N1232" s="1"/>
  <c r="N1255"/>
  <c r="N1254" s="1"/>
  <c r="N1253" s="1"/>
  <c r="N1252" s="1"/>
  <c r="M1317"/>
  <c r="M1316" s="1"/>
  <c r="N1342"/>
  <c r="N1341" s="1"/>
  <c r="N1340" s="1"/>
  <c r="N1339" s="1"/>
  <c r="N1338" s="1"/>
  <c r="N1382"/>
  <c r="N1381" s="1"/>
  <c r="N1424"/>
  <c r="N1423" s="1"/>
  <c r="M1468"/>
  <c r="M1467" s="1"/>
  <c r="N1492"/>
  <c r="N1491" s="1"/>
  <c r="N1490" s="1"/>
  <c r="N1489" s="1"/>
  <c r="M1533"/>
  <c r="M1532" s="1"/>
  <c r="M1552"/>
  <c r="N1590"/>
  <c r="N1587" s="1"/>
  <c r="N1586" s="1"/>
  <c r="N1585" s="1"/>
  <c r="N1584" s="1"/>
  <c r="N1609"/>
  <c r="N1608" s="1"/>
  <c r="N1607" s="1"/>
  <c r="N1622"/>
  <c r="N1621" s="1"/>
  <c r="N1634"/>
  <c r="N1633" s="1"/>
  <c r="N1632" s="1"/>
  <c r="N1631" s="1"/>
  <c r="R491"/>
  <c r="R490" s="1"/>
  <c r="R485" s="1"/>
  <c r="R484" s="1"/>
  <c r="N107"/>
  <c r="N106" s="1"/>
  <c r="N1119"/>
  <c r="N1118" s="1"/>
  <c r="N1117" s="1"/>
  <c r="N1125"/>
  <c r="N1124" s="1"/>
  <c r="N1131"/>
  <c r="N1130" s="1"/>
  <c r="M1197"/>
  <c r="M1196" s="1"/>
  <c r="M1195" s="1"/>
  <c r="M1194" s="1"/>
  <c r="N1207"/>
  <c r="N1373"/>
  <c r="N1372" s="1"/>
  <c r="N1376"/>
  <c r="N1375" s="1"/>
  <c r="N1400"/>
  <c r="N1399" s="1"/>
  <c r="N1406"/>
  <c r="N1405" s="1"/>
  <c r="N1436"/>
  <c r="N1435" s="1"/>
  <c r="N1442"/>
  <c r="N1441" s="1"/>
  <c r="M1480"/>
  <c r="M1479" s="1"/>
  <c r="M1523"/>
  <c r="M1547"/>
  <c r="N295"/>
  <c r="N383"/>
  <c r="N382" s="1"/>
  <c r="M595"/>
  <c r="M594" s="1"/>
  <c r="N1228"/>
  <c r="M1273"/>
  <c r="M1272" s="1"/>
  <c r="M1271" s="1"/>
  <c r="M1270" s="1"/>
  <c r="M1285"/>
  <c r="M1284" s="1"/>
  <c r="M1283" s="1"/>
  <c r="M1282" s="1"/>
  <c r="M1281" s="1"/>
  <c r="M1323"/>
  <c r="M1322" s="1"/>
  <c r="N1388"/>
  <c r="N1387" s="1"/>
  <c r="N1394"/>
  <c r="N1393" s="1"/>
  <c r="N1430"/>
  <c r="N1429" s="1"/>
  <c r="N1514"/>
  <c r="M1528"/>
  <c r="AE154"/>
  <c r="AE152"/>
  <c r="AE153"/>
  <c r="AE150"/>
  <c r="AE151"/>
  <c r="AF174"/>
  <c r="AF173"/>
  <c r="Z84"/>
  <c r="AF85"/>
  <c r="Y113"/>
  <c r="Y112" s="1"/>
  <c r="AE114"/>
  <c r="Z113"/>
  <c r="Z112" s="1"/>
  <c r="AF114"/>
  <c r="N913"/>
  <c r="N912" s="1"/>
  <c r="N904" s="1"/>
  <c r="N903" s="1"/>
  <c r="N943"/>
  <c r="N942" s="1"/>
  <c r="N941" s="1"/>
  <c r="N1014"/>
  <c r="AE163"/>
  <c r="AF587"/>
  <c r="AF586" s="1"/>
  <c r="AE595"/>
  <c r="AE594" s="1"/>
  <c r="AF674"/>
  <c r="AF673" s="1"/>
  <c r="AF672" s="1"/>
  <c r="AF719"/>
  <c r="AF718" s="1"/>
  <c r="AE719"/>
  <c r="AE718" s="1"/>
  <c r="Z729"/>
  <c r="Z728" s="1"/>
  <c r="AF730"/>
  <c r="Y1326"/>
  <c r="Y1325" s="1"/>
  <c r="AE1327"/>
  <c r="Y134"/>
  <c r="Y133" s="1"/>
  <c r="Y132" s="1"/>
  <c r="Y131" s="1"/>
  <c r="AE135"/>
  <c r="Z134"/>
  <c r="Z133" s="1"/>
  <c r="Z132" s="1"/>
  <c r="Z131" s="1"/>
  <c r="AF135"/>
  <c r="N1285"/>
  <c r="N1284" s="1"/>
  <c r="N1283" s="1"/>
  <c r="N1282" s="1"/>
  <c r="N1281" s="1"/>
  <c r="N1480"/>
  <c r="N1479" s="1"/>
  <c r="N1543"/>
  <c r="AF583"/>
  <c r="AF582" s="1"/>
  <c r="AF669"/>
  <c r="AF668" s="1"/>
  <c r="AF667" s="1"/>
  <c r="AF683"/>
  <c r="AF682" s="1"/>
  <c r="AF687"/>
  <c r="AF686" s="1"/>
  <c r="AF154"/>
  <c r="AF151"/>
  <c r="AF153"/>
  <c r="AF152"/>
  <c r="AF150"/>
  <c r="Y729"/>
  <c r="Y728" s="1"/>
  <c r="AE730"/>
  <c r="Y683"/>
  <c r="Y682" s="1"/>
  <c r="AE684"/>
  <c r="Y687"/>
  <c r="Y686" s="1"/>
  <c r="AE688"/>
  <c r="N982"/>
  <c r="N981" s="1"/>
  <c r="M1122"/>
  <c r="M1121" s="1"/>
  <c r="M1379"/>
  <c r="M1378" s="1"/>
  <c r="M1409"/>
  <c r="M1408" s="1"/>
  <c r="M1619"/>
  <c r="M1618" s="1"/>
  <c r="AF595"/>
  <c r="AF594" s="1"/>
  <c r="M41"/>
  <c r="M64"/>
  <c r="M63" s="1"/>
  <c r="M102"/>
  <c r="M101" s="1"/>
  <c r="M110"/>
  <c r="M109" s="1"/>
  <c r="N147"/>
  <c r="N163"/>
  <c r="M187"/>
  <c r="M186" s="1"/>
  <c r="M315"/>
  <c r="M314" s="1"/>
  <c r="M313" s="1"/>
  <c r="M312" s="1"/>
  <c r="N332"/>
  <c r="N374"/>
  <c r="N373" s="1"/>
  <c r="N469"/>
  <c r="N468" s="1"/>
  <c r="N467" s="1"/>
  <c r="N466" s="1"/>
  <c r="M606"/>
  <c r="M605" s="1"/>
  <c r="M626"/>
  <c r="M625" s="1"/>
  <c r="N785"/>
  <c r="N784" s="1"/>
  <c r="N783" s="1"/>
  <c r="N782" s="1"/>
  <c r="N781" s="1"/>
  <c r="N835"/>
  <c r="N834" s="1"/>
  <c r="N865"/>
  <c r="N864" s="1"/>
  <c r="N860" s="1"/>
  <c r="N855" s="1"/>
  <c r="N854" s="1"/>
  <c r="N964"/>
  <c r="N963" s="1"/>
  <c r="N996"/>
  <c r="N995" s="1"/>
  <c r="N994" s="1"/>
  <c r="N993" s="1"/>
  <c r="N992" s="1"/>
  <c r="N1098"/>
  <c r="N1097" s="1"/>
  <c r="N1096" s="1"/>
  <c r="N1095" s="1"/>
  <c r="N1094" s="1"/>
  <c r="M1128"/>
  <c r="M1127" s="1"/>
  <c r="M1175"/>
  <c r="M1174" s="1"/>
  <c r="M1173" s="1"/>
  <c r="M1172" s="1"/>
  <c r="N1317"/>
  <c r="N1316" s="1"/>
  <c r="N1361"/>
  <c r="N1360" s="1"/>
  <c r="N1359" s="1"/>
  <c r="N1358" s="1"/>
  <c r="N1357" s="1"/>
  <c r="M1370"/>
  <c r="M1369" s="1"/>
  <c r="M1397"/>
  <c r="M1396" s="1"/>
  <c r="M1415"/>
  <c r="M1414" s="1"/>
  <c r="M1445"/>
  <c r="M1444" s="1"/>
  <c r="N1468"/>
  <c r="N1467" s="1"/>
  <c r="N1466" s="1"/>
  <c r="N1461" s="1"/>
  <c r="N1460" s="1"/>
  <c r="N1516"/>
  <c r="N1523"/>
  <c r="N1528"/>
  <c r="N1527" s="1"/>
  <c r="N1533"/>
  <c r="N1532" s="1"/>
  <c r="N1538"/>
  <c r="N1552"/>
  <c r="N1549" s="1"/>
  <c r="N1572"/>
  <c r="N1571" s="1"/>
  <c r="N1570" s="1"/>
  <c r="N1569" s="1"/>
  <c r="N1568" s="1"/>
  <c r="M1625"/>
  <c r="M1624" s="1"/>
  <c r="M52"/>
  <c r="M51" s="1"/>
  <c r="M50" s="1"/>
  <c r="M49" s="1"/>
  <c r="M48" s="1"/>
  <c r="M90"/>
  <c r="M89" s="1"/>
  <c r="M226"/>
  <c r="M225" s="1"/>
  <c r="M224" s="1"/>
  <c r="M223" s="1"/>
  <c r="M222" s="1"/>
  <c r="N448"/>
  <c r="N447" s="1"/>
  <c r="N446" s="1"/>
  <c r="N445" s="1"/>
  <c r="N444" s="1"/>
  <c r="N443" s="1"/>
  <c r="N530"/>
  <c r="N529" s="1"/>
  <c r="N528" s="1"/>
  <c r="N547"/>
  <c r="N546" s="1"/>
  <c r="N545" s="1"/>
  <c r="N544" s="1"/>
  <c r="M622"/>
  <c r="M621" s="1"/>
  <c r="M620" s="1"/>
  <c r="M647"/>
  <c r="M646" s="1"/>
  <c r="M639" s="1"/>
  <c r="M638" s="1"/>
  <c r="N806"/>
  <c r="N805" s="1"/>
  <c r="N804" s="1"/>
  <c r="N976"/>
  <c r="N975" s="1"/>
  <c r="N1040"/>
  <c r="N1039" s="1"/>
  <c r="N1038" s="1"/>
  <c r="N1037" s="1"/>
  <c r="M1063"/>
  <c r="M1062" s="1"/>
  <c r="M1058" s="1"/>
  <c r="M1185"/>
  <c r="M1184" s="1"/>
  <c r="M1183" s="1"/>
  <c r="M1182" s="1"/>
  <c r="N1197"/>
  <c r="N1196" s="1"/>
  <c r="N1195" s="1"/>
  <c r="N1194" s="1"/>
  <c r="M1243"/>
  <c r="M1242" s="1"/>
  <c r="M1241" s="1"/>
  <c r="M1240" s="1"/>
  <c r="N1264"/>
  <c r="N1263" s="1"/>
  <c r="N1262" s="1"/>
  <c r="N1261" s="1"/>
  <c r="N1273"/>
  <c r="N1272" s="1"/>
  <c r="N1271" s="1"/>
  <c r="N1270" s="1"/>
  <c r="N1308"/>
  <c r="N1307" s="1"/>
  <c r="N1306" s="1"/>
  <c r="N1323"/>
  <c r="N1322" s="1"/>
  <c r="M1391"/>
  <c r="M1390" s="1"/>
  <c r="M1421"/>
  <c r="M1420" s="1"/>
  <c r="M1439"/>
  <c r="M1438" s="1"/>
  <c r="N1501"/>
  <c r="M1509"/>
  <c r="M82"/>
  <c r="M96"/>
  <c r="M95" s="1"/>
  <c r="N161"/>
  <c r="M192"/>
  <c r="M191" s="1"/>
  <c r="M380"/>
  <c r="M379" s="1"/>
  <c r="N437"/>
  <c r="N479"/>
  <c r="N478" s="1"/>
  <c r="N477" s="1"/>
  <c r="N476" s="1"/>
  <c r="N595"/>
  <c r="N594" s="1"/>
  <c r="M697"/>
  <c r="M696" s="1"/>
  <c r="M695" s="1"/>
  <c r="M694" s="1"/>
  <c r="N842"/>
  <c r="N841" s="1"/>
  <c r="N840" s="1"/>
  <c r="N970"/>
  <c r="N969" s="1"/>
  <c r="M1148"/>
  <c r="M1147" s="1"/>
  <c r="M1146" s="1"/>
  <c r="M1145" s="1"/>
  <c r="N1158"/>
  <c r="N1157" s="1"/>
  <c r="N1156" s="1"/>
  <c r="N1155" s="1"/>
  <c r="M1209"/>
  <c r="M1230"/>
  <c r="M1227" s="1"/>
  <c r="M1385"/>
  <c r="M1384" s="1"/>
  <c r="M1403"/>
  <c r="M1402" s="1"/>
  <c r="M1433"/>
  <c r="M1432" s="1"/>
  <c r="M1455"/>
  <c r="M1454" s="1"/>
  <c r="M1453" s="1"/>
  <c r="M1452" s="1"/>
  <c r="M1451" s="1"/>
  <c r="N1497"/>
  <c r="N1496" s="1"/>
  <c r="N1495" s="1"/>
  <c r="N1547"/>
  <c r="M1592"/>
  <c r="M1613"/>
  <c r="M1612" s="1"/>
  <c r="M1639"/>
  <c r="M1638" s="1"/>
  <c r="M1637" s="1"/>
  <c r="M1636" s="1"/>
  <c r="M1630" s="1"/>
  <c r="M1628" s="1"/>
  <c r="Y163"/>
  <c r="Z587"/>
  <c r="Z586" s="1"/>
  <c r="Z674"/>
  <c r="Z673" s="1"/>
  <c r="Z672" s="1"/>
  <c r="Z583"/>
  <c r="Z582" s="1"/>
  <c r="Z602"/>
  <c r="Z601" s="1"/>
  <c r="Z606"/>
  <c r="Z605" s="1"/>
  <c r="Z622"/>
  <c r="Z621" s="1"/>
  <c r="Z620" s="1"/>
  <c r="Z626"/>
  <c r="Z625" s="1"/>
  <c r="Z647"/>
  <c r="Z646" s="1"/>
  <c r="Z639" s="1"/>
  <c r="Z638" s="1"/>
  <c r="Z669"/>
  <c r="Z668" s="1"/>
  <c r="Z667" s="1"/>
  <c r="T22"/>
  <c r="T21" s="1"/>
  <c r="Z23"/>
  <c r="T29"/>
  <c r="Z30"/>
  <c r="T41"/>
  <c r="Z42"/>
  <c r="T52"/>
  <c r="T51" s="1"/>
  <c r="T50" s="1"/>
  <c r="T49" s="1"/>
  <c r="T48" s="1"/>
  <c r="Z53"/>
  <c r="T64"/>
  <c r="T63" s="1"/>
  <c r="Z65"/>
  <c r="T82"/>
  <c r="Z83"/>
  <c r="T90"/>
  <c r="T89" s="1"/>
  <c r="Z91"/>
  <c r="T96"/>
  <c r="T95" s="1"/>
  <c r="Z97"/>
  <c r="T102"/>
  <c r="T101" s="1"/>
  <c r="Z103"/>
  <c r="T110"/>
  <c r="T109" s="1"/>
  <c r="Z111"/>
  <c r="S145"/>
  <c r="Y146"/>
  <c r="Y151"/>
  <c r="Y154"/>
  <c r="Y152"/>
  <c r="Y153"/>
  <c r="Y150"/>
  <c r="Z174"/>
  <c r="Z173"/>
  <c r="T187"/>
  <c r="Z188"/>
  <c r="T192"/>
  <c r="T191" s="1"/>
  <c r="Z193"/>
  <c r="T226"/>
  <c r="T225" s="1"/>
  <c r="T224" s="1"/>
  <c r="T223" s="1"/>
  <c r="T222" s="1"/>
  <c r="Z227"/>
  <c r="T293"/>
  <c r="Z294"/>
  <c r="T303"/>
  <c r="T302" s="1"/>
  <c r="T301" s="1"/>
  <c r="T300" s="1"/>
  <c r="T299" s="1"/>
  <c r="Z304"/>
  <c r="T315"/>
  <c r="T314" s="1"/>
  <c r="T313" s="1"/>
  <c r="T312" s="1"/>
  <c r="Z316"/>
  <c r="S330"/>
  <c r="Y331"/>
  <c r="T348"/>
  <c r="T347" s="1"/>
  <c r="T346" s="1"/>
  <c r="T345" s="1"/>
  <c r="T344" s="1"/>
  <c r="Z349"/>
  <c r="T380"/>
  <c r="T379" s="1"/>
  <c r="Z381"/>
  <c r="T390"/>
  <c r="T389" s="1"/>
  <c r="T388" s="1"/>
  <c r="Z391"/>
  <c r="T403"/>
  <c r="T402" s="1"/>
  <c r="T401" s="1"/>
  <c r="T400" s="1"/>
  <c r="Z404"/>
  <c r="T431"/>
  <c r="T430" s="1"/>
  <c r="T429" s="1"/>
  <c r="Z432"/>
  <c r="S439"/>
  <c r="Y441"/>
  <c r="S456"/>
  <c r="S455" s="1"/>
  <c r="S454" s="1"/>
  <c r="S453" s="1"/>
  <c r="S451" s="1"/>
  <c r="Y457"/>
  <c r="S474"/>
  <c r="S473" s="1"/>
  <c r="S472" s="1"/>
  <c r="S471" s="1"/>
  <c r="Y475"/>
  <c r="S481"/>
  <c r="Y482"/>
  <c r="S494"/>
  <c r="Y495"/>
  <c r="S534"/>
  <c r="S533" s="1"/>
  <c r="S532" s="1"/>
  <c r="Y535"/>
  <c r="S558"/>
  <c r="S557" s="1"/>
  <c r="S556" s="1"/>
  <c r="S551" s="1"/>
  <c r="S550" s="1"/>
  <c r="Y559"/>
  <c r="S599"/>
  <c r="S598" s="1"/>
  <c r="Y600"/>
  <c r="T697"/>
  <c r="T696" s="1"/>
  <c r="T695" s="1"/>
  <c r="T694" s="1"/>
  <c r="Z698"/>
  <c r="T712"/>
  <c r="T711" s="1"/>
  <c r="T710" s="1"/>
  <c r="Z713"/>
  <c r="T762"/>
  <c r="T761" s="1"/>
  <c r="T760" s="1"/>
  <c r="Z763"/>
  <c r="S789"/>
  <c r="S788" s="1"/>
  <c r="S787" s="1"/>
  <c r="Y790"/>
  <c r="S810"/>
  <c r="Y811"/>
  <c r="S838"/>
  <c r="S837" s="1"/>
  <c r="Y839"/>
  <c r="T858"/>
  <c r="T857" s="1"/>
  <c r="T856" s="1"/>
  <c r="Z859"/>
  <c r="T870"/>
  <c r="T869" s="1"/>
  <c r="T868" s="1"/>
  <c r="T867" s="1"/>
  <c r="Z871"/>
  <c r="S926"/>
  <c r="S925" s="1"/>
  <c r="S924" s="1"/>
  <c r="S923" s="1"/>
  <c r="S922" s="1"/>
  <c r="Y927"/>
  <c r="S946"/>
  <c r="S945" s="1"/>
  <c r="Y947"/>
  <c r="S967"/>
  <c r="S966" s="1"/>
  <c r="Y968"/>
  <c r="S973"/>
  <c r="S972" s="1"/>
  <c r="Y974"/>
  <c r="S979"/>
  <c r="S978" s="1"/>
  <c r="Y980"/>
  <c r="S989"/>
  <c r="S988" s="1"/>
  <c r="S987" s="1"/>
  <c r="S986" s="1"/>
  <c r="S985" s="1"/>
  <c r="Y990"/>
  <c r="S999"/>
  <c r="S998" s="1"/>
  <c r="Y1000"/>
  <c r="S1018"/>
  <c r="S1017" s="1"/>
  <c r="S1016" s="1"/>
  <c r="Y1019"/>
  <c r="T1056"/>
  <c r="T1055" s="1"/>
  <c r="T1054" s="1"/>
  <c r="Z1057"/>
  <c r="T1063"/>
  <c r="T1062" s="1"/>
  <c r="Z1064"/>
  <c r="S1089"/>
  <c r="S1087" s="1"/>
  <c r="Y1090"/>
  <c r="T1115"/>
  <c r="T1114" s="1"/>
  <c r="T1113" s="1"/>
  <c r="Z1116"/>
  <c r="T1122"/>
  <c r="T1121" s="1"/>
  <c r="Z1123"/>
  <c r="T1128"/>
  <c r="T1127" s="1"/>
  <c r="Z1129"/>
  <c r="T1148"/>
  <c r="T1147" s="1"/>
  <c r="T1146" s="1"/>
  <c r="T1145" s="1"/>
  <c r="Z1149"/>
  <c r="S1163"/>
  <c r="S1162" s="1"/>
  <c r="S1161" s="1"/>
  <c r="S1160" s="1"/>
  <c r="Y1164"/>
  <c r="T1175"/>
  <c r="T1174" s="1"/>
  <c r="T1173" s="1"/>
  <c r="T1172" s="1"/>
  <c r="Z1176"/>
  <c r="T1185"/>
  <c r="T1184" s="1"/>
  <c r="T1183" s="1"/>
  <c r="T1182" s="1"/>
  <c r="Z1186"/>
  <c r="S1202"/>
  <c r="S1201" s="1"/>
  <c r="S1200" s="1"/>
  <c r="S1199" s="1"/>
  <c r="Y1203"/>
  <c r="T1209"/>
  <c r="Z1210"/>
  <c r="T1230"/>
  <c r="Z1231"/>
  <c r="T1243"/>
  <c r="T1242" s="1"/>
  <c r="T1241" s="1"/>
  <c r="T1240" s="1"/>
  <c r="Z1244"/>
  <c r="S1268"/>
  <c r="S1267" s="1"/>
  <c r="S1266" s="1"/>
  <c r="Y1269"/>
  <c r="S1278"/>
  <c r="S1277" s="1"/>
  <c r="S1276" s="1"/>
  <c r="S1275" s="1"/>
  <c r="Y1279"/>
  <c r="T1292"/>
  <c r="T1291" s="1"/>
  <c r="T1290" s="1"/>
  <c r="T1289" s="1"/>
  <c r="T1288" s="1"/>
  <c r="Z1293"/>
  <c r="S1313"/>
  <c r="S1312" s="1"/>
  <c r="Y1314"/>
  <c r="S1320"/>
  <c r="S1319" s="1"/>
  <c r="Y1321"/>
  <c r="T1363"/>
  <c r="Z1364"/>
  <c r="T1370"/>
  <c r="T1369" s="1"/>
  <c r="Z1371"/>
  <c r="T1379"/>
  <c r="T1378" s="1"/>
  <c r="Z1380"/>
  <c r="T1385"/>
  <c r="T1384" s="1"/>
  <c r="Z1386"/>
  <c r="T1391"/>
  <c r="T1390" s="1"/>
  <c r="Z1392"/>
  <c r="T1397"/>
  <c r="T1396" s="1"/>
  <c r="Z1398"/>
  <c r="T1403"/>
  <c r="T1402" s="1"/>
  <c r="Z1404"/>
  <c r="T1409"/>
  <c r="T1408" s="1"/>
  <c r="Z1410"/>
  <c r="T1415"/>
  <c r="T1414" s="1"/>
  <c r="Z1416"/>
  <c r="T1421"/>
  <c r="T1420" s="1"/>
  <c r="Z1422"/>
  <c r="T1427"/>
  <c r="T1426" s="1"/>
  <c r="Z1428"/>
  <c r="T1433"/>
  <c r="T1432" s="1"/>
  <c r="Z1434"/>
  <c r="T1439"/>
  <c r="T1438" s="1"/>
  <c r="Z1440"/>
  <c r="T1445"/>
  <c r="T1444" s="1"/>
  <c r="Z1446"/>
  <c r="T1455"/>
  <c r="T1454" s="1"/>
  <c r="T1453" s="1"/>
  <c r="T1452" s="1"/>
  <c r="T1451" s="1"/>
  <c r="Z1456"/>
  <c r="S1471"/>
  <c r="S1470" s="1"/>
  <c r="Y1472"/>
  <c r="T1487"/>
  <c r="T1486" s="1"/>
  <c r="T1485" s="1"/>
  <c r="T1484" s="1"/>
  <c r="Z1488"/>
  <c r="S1499"/>
  <c r="Y1500"/>
  <c r="T1505"/>
  <c r="Z1506"/>
  <c r="T1509"/>
  <c r="Z1510"/>
  <c r="S1520"/>
  <c r="S1519" s="1"/>
  <c r="Y1521"/>
  <c r="S1525"/>
  <c r="Y1526"/>
  <c r="S1530"/>
  <c r="Y1531"/>
  <c r="S1536"/>
  <c r="Y1537"/>
  <c r="S1545"/>
  <c r="Y1546"/>
  <c r="S1550"/>
  <c r="Y1551"/>
  <c r="S1557"/>
  <c r="S1556" s="1"/>
  <c r="S1555" s="1"/>
  <c r="S1554" s="1"/>
  <c r="Y1558"/>
  <c r="T1579"/>
  <c r="T1578" s="1"/>
  <c r="T1577" s="1"/>
  <c r="T1576" s="1"/>
  <c r="T1575" s="1"/>
  <c r="Z1580"/>
  <c r="T1592"/>
  <c r="Z1593"/>
  <c r="T1613"/>
  <c r="T1612" s="1"/>
  <c r="Z1614"/>
  <c r="T1619"/>
  <c r="T1618" s="1"/>
  <c r="Z1620"/>
  <c r="T1625"/>
  <c r="T1624" s="1"/>
  <c r="Z1626"/>
  <c r="T1639"/>
  <c r="T1638" s="1"/>
  <c r="T1637" s="1"/>
  <c r="T1636" s="1"/>
  <c r="Z1640"/>
  <c r="S716"/>
  <c r="S715" s="1"/>
  <c r="Y717"/>
  <c r="S723"/>
  <c r="S722" s="1"/>
  <c r="Y724"/>
  <c r="S755"/>
  <c r="S754" s="1"/>
  <c r="Y756"/>
  <c r="Y595"/>
  <c r="Y594" s="1"/>
  <c r="T19"/>
  <c r="T18" s="1"/>
  <c r="Z20"/>
  <c r="S41"/>
  <c r="Y42"/>
  <c r="S52"/>
  <c r="S51" s="1"/>
  <c r="S50" s="1"/>
  <c r="S49" s="1"/>
  <c r="S48" s="1"/>
  <c r="Y53"/>
  <c r="S64"/>
  <c r="S63" s="1"/>
  <c r="Y65"/>
  <c r="S82"/>
  <c r="Y83"/>
  <c r="S90"/>
  <c r="S89" s="1"/>
  <c r="Y91"/>
  <c r="S96"/>
  <c r="S95" s="1"/>
  <c r="Y97"/>
  <c r="S102"/>
  <c r="S101" s="1"/>
  <c r="Y103"/>
  <c r="S110"/>
  <c r="S109" s="1"/>
  <c r="Y111"/>
  <c r="T143"/>
  <c r="Z144"/>
  <c r="T147"/>
  <c r="Z148"/>
  <c r="S187"/>
  <c r="Y188"/>
  <c r="S192"/>
  <c r="S191" s="1"/>
  <c r="Y193"/>
  <c r="S226"/>
  <c r="S225" s="1"/>
  <c r="S224" s="1"/>
  <c r="S223" s="1"/>
  <c r="S222" s="1"/>
  <c r="Y227"/>
  <c r="T291"/>
  <c r="Z292"/>
  <c r="S303"/>
  <c r="S302" s="1"/>
  <c r="S301" s="1"/>
  <c r="S300" s="1"/>
  <c r="S299" s="1"/>
  <c r="Y304"/>
  <c r="S315"/>
  <c r="S314" s="1"/>
  <c r="S313" s="1"/>
  <c r="S312" s="1"/>
  <c r="Y316"/>
  <c r="T328"/>
  <c r="Z329"/>
  <c r="T332"/>
  <c r="Z334"/>
  <c r="T374"/>
  <c r="T373" s="1"/>
  <c r="Z375"/>
  <c r="S380"/>
  <c r="S379" s="1"/>
  <c r="Y381"/>
  <c r="S390"/>
  <c r="S389" s="1"/>
  <c r="S388" s="1"/>
  <c r="Y391"/>
  <c r="S403"/>
  <c r="S402" s="1"/>
  <c r="S401" s="1"/>
  <c r="S400" s="1"/>
  <c r="Y404"/>
  <c r="T416"/>
  <c r="Z417"/>
  <c r="T437"/>
  <c r="Z438"/>
  <c r="T448"/>
  <c r="T447" s="1"/>
  <c r="T446" s="1"/>
  <c r="T445" s="1"/>
  <c r="T444" s="1"/>
  <c r="T443" s="1"/>
  <c r="Z449"/>
  <c r="T469"/>
  <c r="T468" s="1"/>
  <c r="T467" s="1"/>
  <c r="T466" s="1"/>
  <c r="Z470"/>
  <c r="T479"/>
  <c r="Z480"/>
  <c r="T488"/>
  <c r="T487" s="1"/>
  <c r="T486" s="1"/>
  <c r="Z489"/>
  <c r="T530"/>
  <c r="T529" s="1"/>
  <c r="T528" s="1"/>
  <c r="Z531"/>
  <c r="T547"/>
  <c r="T546" s="1"/>
  <c r="T545" s="1"/>
  <c r="T544" s="1"/>
  <c r="Z548"/>
  <c r="T592"/>
  <c r="T591" s="1"/>
  <c r="Z593"/>
  <c r="S697"/>
  <c r="S696" s="1"/>
  <c r="S695" s="1"/>
  <c r="S694" s="1"/>
  <c r="Y698"/>
  <c r="S712"/>
  <c r="S711" s="1"/>
  <c r="S710" s="1"/>
  <c r="Y713"/>
  <c r="T785"/>
  <c r="T784" s="1"/>
  <c r="T783" s="1"/>
  <c r="Z786"/>
  <c r="T806"/>
  <c r="T805" s="1"/>
  <c r="T804" s="1"/>
  <c r="Z807"/>
  <c r="T812"/>
  <c r="Z813"/>
  <c r="T835"/>
  <c r="T834" s="1"/>
  <c r="Z836"/>
  <c r="T842"/>
  <c r="T841" s="1"/>
  <c r="T840" s="1"/>
  <c r="Z843"/>
  <c r="T865"/>
  <c r="T864" s="1"/>
  <c r="Z866"/>
  <c r="T913"/>
  <c r="T912" s="1"/>
  <c r="Z914"/>
  <c r="T943"/>
  <c r="T942" s="1"/>
  <c r="T941" s="1"/>
  <c r="Z944"/>
  <c r="T964"/>
  <c r="T963" s="1"/>
  <c r="Z965"/>
  <c r="T970"/>
  <c r="T969" s="1"/>
  <c r="Z971"/>
  <c r="T976"/>
  <c r="T975" s="1"/>
  <c r="Z977"/>
  <c r="T982"/>
  <c r="T981" s="1"/>
  <c r="Z983"/>
  <c r="T996"/>
  <c r="T995" s="1"/>
  <c r="Z997"/>
  <c r="T1014"/>
  <c r="T1011" s="1"/>
  <c r="T1010" s="1"/>
  <c r="Z1015"/>
  <c r="T1040"/>
  <c r="T1039" s="1"/>
  <c r="T1038" s="1"/>
  <c r="T1037" s="1"/>
  <c r="Z1041"/>
  <c r="S1063"/>
  <c r="S1062" s="1"/>
  <c r="Y1064"/>
  <c r="T1080"/>
  <c r="T1079" s="1"/>
  <c r="T1078" s="1"/>
  <c r="T1077" s="1"/>
  <c r="T1076" s="1"/>
  <c r="Z1081"/>
  <c r="T1098"/>
  <c r="T1097" s="1"/>
  <c r="T1096" s="1"/>
  <c r="T1095" s="1"/>
  <c r="T1094" s="1"/>
  <c r="Z1099"/>
  <c r="AF1099" s="1"/>
  <c r="S1122"/>
  <c r="S1121" s="1"/>
  <c r="Y1123"/>
  <c r="S1128"/>
  <c r="S1127" s="1"/>
  <c r="Y1129"/>
  <c r="S1148"/>
  <c r="S1147" s="1"/>
  <c r="S1146" s="1"/>
  <c r="S1145" s="1"/>
  <c r="Y1149"/>
  <c r="T1158"/>
  <c r="T1157" s="1"/>
  <c r="T1156" s="1"/>
  <c r="T1155" s="1"/>
  <c r="Z1159"/>
  <c r="S1175"/>
  <c r="S1174" s="1"/>
  <c r="S1173" s="1"/>
  <c r="S1172" s="1"/>
  <c r="Y1176"/>
  <c r="S1185"/>
  <c r="S1184" s="1"/>
  <c r="S1183" s="1"/>
  <c r="S1182" s="1"/>
  <c r="Y1186"/>
  <c r="T1197"/>
  <c r="T1196" s="1"/>
  <c r="T1195" s="1"/>
  <c r="T1194" s="1"/>
  <c r="Z1198"/>
  <c r="S1209"/>
  <c r="Y1210"/>
  <c r="S1230"/>
  <c r="Y1231"/>
  <c r="S1243"/>
  <c r="S1242" s="1"/>
  <c r="S1241" s="1"/>
  <c r="S1240" s="1"/>
  <c r="Y1244"/>
  <c r="T1264"/>
  <c r="T1263" s="1"/>
  <c r="T1262" s="1"/>
  <c r="Z1265"/>
  <c r="T1273"/>
  <c r="T1272" s="1"/>
  <c r="T1271" s="1"/>
  <c r="T1270" s="1"/>
  <c r="Z1274"/>
  <c r="T1285"/>
  <c r="T1284" s="1"/>
  <c r="T1283" s="1"/>
  <c r="T1282" s="1"/>
  <c r="T1281" s="1"/>
  <c r="Z1286"/>
  <c r="T1317"/>
  <c r="T1316" s="1"/>
  <c r="Z1318"/>
  <c r="T1323"/>
  <c r="T1322" s="1"/>
  <c r="Z1324"/>
  <c r="T1361"/>
  <c r="Z1362"/>
  <c r="S1370"/>
  <c r="S1369" s="1"/>
  <c r="Y1371"/>
  <c r="S1379"/>
  <c r="S1378" s="1"/>
  <c r="Y1380"/>
  <c r="S1385"/>
  <c r="S1384" s="1"/>
  <c r="Y1386"/>
  <c r="S1391"/>
  <c r="S1390" s="1"/>
  <c r="Y1392"/>
  <c r="S1397"/>
  <c r="S1396" s="1"/>
  <c r="Y1398"/>
  <c r="S1403"/>
  <c r="S1402" s="1"/>
  <c r="Y1404"/>
  <c r="S1409"/>
  <c r="S1408" s="1"/>
  <c r="Y1410"/>
  <c r="S1415"/>
  <c r="S1414" s="1"/>
  <c r="Y1416"/>
  <c r="S1421"/>
  <c r="S1420" s="1"/>
  <c r="Y1422"/>
  <c r="S1427"/>
  <c r="S1426" s="1"/>
  <c r="Y1428"/>
  <c r="S1433"/>
  <c r="S1432" s="1"/>
  <c r="Y1434"/>
  <c r="S1439"/>
  <c r="S1438" s="1"/>
  <c r="Y1440"/>
  <c r="S1445"/>
  <c r="S1444" s="1"/>
  <c r="Y1446"/>
  <c r="S1455"/>
  <c r="S1454" s="1"/>
  <c r="S1453" s="1"/>
  <c r="S1452" s="1"/>
  <c r="S1451" s="1"/>
  <c r="Y1456"/>
  <c r="T1468"/>
  <c r="T1467" s="1"/>
  <c r="Z1469"/>
  <c r="T1480"/>
  <c r="T1479" s="1"/>
  <c r="Z1481"/>
  <c r="T1497"/>
  <c r="Z1498"/>
  <c r="T1501"/>
  <c r="Z1502"/>
  <c r="S1509"/>
  <c r="Y1510"/>
  <c r="T1516"/>
  <c r="Z1517"/>
  <c r="T1523"/>
  <c r="Z1524"/>
  <c r="T1528"/>
  <c r="Z1529"/>
  <c r="T1533"/>
  <c r="T1532" s="1"/>
  <c r="Z1534"/>
  <c r="T1538"/>
  <c r="Z1539"/>
  <c r="T1543"/>
  <c r="Z1544"/>
  <c r="T1547"/>
  <c r="Z1548"/>
  <c r="T1552"/>
  <c r="Z1553"/>
  <c r="T1572"/>
  <c r="T1571" s="1"/>
  <c r="T1570" s="1"/>
  <c r="T1569" s="1"/>
  <c r="T1568" s="1"/>
  <c r="Z1573"/>
  <c r="S1592"/>
  <c r="Y1593"/>
  <c r="S1613"/>
  <c r="S1612" s="1"/>
  <c r="Y1614"/>
  <c r="S1619"/>
  <c r="S1618" s="1"/>
  <c r="Y1620"/>
  <c r="S1625"/>
  <c r="S1624" s="1"/>
  <c r="Y1626"/>
  <c r="S1639"/>
  <c r="S1638" s="1"/>
  <c r="S1637" s="1"/>
  <c r="S1636" s="1"/>
  <c r="Y1640"/>
  <c r="T653"/>
  <c r="T652" s="1"/>
  <c r="T651" s="1"/>
  <c r="T650" s="1"/>
  <c r="Z654"/>
  <c r="T758"/>
  <c r="T757" s="1"/>
  <c r="Z759"/>
  <c r="Z576"/>
  <c r="Z575" s="1"/>
  <c r="P551"/>
  <c r="P550" s="1"/>
  <c r="Z719"/>
  <c r="Z718" s="1"/>
  <c r="T27"/>
  <c r="Z28"/>
  <c r="T39"/>
  <c r="Z40"/>
  <c r="T43"/>
  <c r="Z45"/>
  <c r="T59"/>
  <c r="Z60"/>
  <c r="T80"/>
  <c r="Z81"/>
  <c r="T86"/>
  <c r="Z87"/>
  <c r="T93"/>
  <c r="T92" s="1"/>
  <c r="Z94"/>
  <c r="T99"/>
  <c r="T98" s="1"/>
  <c r="Z100"/>
  <c r="T107"/>
  <c r="T106" s="1"/>
  <c r="Z108"/>
  <c r="T125"/>
  <c r="T124" s="1"/>
  <c r="T123" s="1"/>
  <c r="T122" s="1"/>
  <c r="T121" s="1"/>
  <c r="T120" s="1"/>
  <c r="Z126"/>
  <c r="S147"/>
  <c r="Y148"/>
  <c r="T178"/>
  <c r="T177" s="1"/>
  <c r="T176" s="1"/>
  <c r="Z179"/>
  <c r="T189"/>
  <c r="Z190"/>
  <c r="T219"/>
  <c r="T218" s="1"/>
  <c r="T217" s="1"/>
  <c r="T216" s="1"/>
  <c r="T215" s="1"/>
  <c r="Z220"/>
  <c r="T243"/>
  <c r="T242" s="1"/>
  <c r="Z244"/>
  <c r="T295"/>
  <c r="Z297"/>
  <c r="T310"/>
  <c r="T309" s="1"/>
  <c r="T308" s="1"/>
  <c r="T307" s="1"/>
  <c r="Z311"/>
  <c r="T324"/>
  <c r="T323" s="1"/>
  <c r="T322" s="1"/>
  <c r="Z325"/>
  <c r="S332"/>
  <c r="Y334"/>
  <c r="T370"/>
  <c r="T369" s="1"/>
  <c r="T368" s="1"/>
  <c r="Z371"/>
  <c r="T377"/>
  <c r="T376" s="1"/>
  <c r="Z378"/>
  <c r="T383"/>
  <c r="T382" s="1"/>
  <c r="Z384"/>
  <c r="T397"/>
  <c r="T396" s="1"/>
  <c r="T395" s="1"/>
  <c r="T394" s="1"/>
  <c r="Z398"/>
  <c r="T414"/>
  <c r="T413" s="1"/>
  <c r="Z415"/>
  <c r="S437"/>
  <c r="Y438"/>
  <c r="S448"/>
  <c r="S447" s="1"/>
  <c r="S446" s="1"/>
  <c r="S445" s="1"/>
  <c r="S444" s="1"/>
  <c r="S443" s="1"/>
  <c r="Y449"/>
  <c r="S469"/>
  <c r="S468" s="1"/>
  <c r="S467" s="1"/>
  <c r="S466" s="1"/>
  <c r="Y470"/>
  <c r="S479"/>
  <c r="Y480"/>
  <c r="T492"/>
  <c r="Z493"/>
  <c r="T526"/>
  <c r="T525" s="1"/>
  <c r="T524" s="1"/>
  <c r="Z527"/>
  <c r="S547"/>
  <c r="S546" s="1"/>
  <c r="S545" s="1"/>
  <c r="S544" s="1"/>
  <c r="Y548"/>
  <c r="T573"/>
  <c r="T572" s="1"/>
  <c r="Z574"/>
  <c r="S592"/>
  <c r="S591" s="1"/>
  <c r="Y593"/>
  <c r="T679"/>
  <c r="T678" s="1"/>
  <c r="T677" s="1"/>
  <c r="Z680"/>
  <c r="T708"/>
  <c r="T707" s="1"/>
  <c r="T706" s="1"/>
  <c r="Z709"/>
  <c r="T734"/>
  <c r="T733" s="1"/>
  <c r="T732" s="1"/>
  <c r="T731" s="1"/>
  <c r="Z735"/>
  <c r="T747"/>
  <c r="T746" s="1"/>
  <c r="T745" s="1"/>
  <c r="Z748"/>
  <c r="T802"/>
  <c r="T801" s="1"/>
  <c r="T800" s="1"/>
  <c r="Z803"/>
  <c r="S812"/>
  <c r="Y813"/>
  <c r="S835"/>
  <c r="S834" s="1"/>
  <c r="Y836"/>
  <c r="S842"/>
  <c r="S841" s="1"/>
  <c r="S840" s="1"/>
  <c r="Y843"/>
  <c r="S865"/>
  <c r="S864" s="1"/>
  <c r="Y866"/>
  <c r="T910"/>
  <c r="T909" s="1"/>
  <c r="Z911"/>
  <c r="S943"/>
  <c r="S942" s="1"/>
  <c r="S941" s="1"/>
  <c r="Y944"/>
  <c r="S964"/>
  <c r="S963" s="1"/>
  <c r="Y965"/>
  <c r="S970"/>
  <c r="S969" s="1"/>
  <c r="Y971"/>
  <c r="S976"/>
  <c r="S975" s="1"/>
  <c r="Y977"/>
  <c r="S982"/>
  <c r="S981" s="1"/>
  <c r="Y983"/>
  <c r="S996"/>
  <c r="S995" s="1"/>
  <c r="Y997"/>
  <c r="T1008"/>
  <c r="T1007" s="1"/>
  <c r="T1006" s="1"/>
  <c r="Z1009"/>
  <c r="S1040"/>
  <c r="S1039" s="1"/>
  <c r="S1038" s="1"/>
  <c r="S1037" s="1"/>
  <c r="Y1041"/>
  <c r="T1060"/>
  <c r="T1059" s="1"/>
  <c r="T1058" s="1"/>
  <c r="Z1061"/>
  <c r="T1068"/>
  <c r="T1066" s="1"/>
  <c r="T1065" s="1"/>
  <c r="Z1069"/>
  <c r="S1098"/>
  <c r="S1097" s="1"/>
  <c r="S1096" s="1"/>
  <c r="S1095" s="1"/>
  <c r="S1094" s="1"/>
  <c r="Y1099"/>
  <c r="AE1099" s="1"/>
  <c r="T1119"/>
  <c r="T1118" s="1"/>
  <c r="T1117" s="1"/>
  <c r="Z1120"/>
  <c r="T1125"/>
  <c r="T1124" s="1"/>
  <c r="Z1126"/>
  <c r="T1131"/>
  <c r="T1130" s="1"/>
  <c r="Z1132"/>
  <c r="S1158"/>
  <c r="S1157" s="1"/>
  <c r="S1156" s="1"/>
  <c r="S1155" s="1"/>
  <c r="Y1159"/>
  <c r="T1170"/>
  <c r="T1169" s="1"/>
  <c r="T1168" s="1"/>
  <c r="T1167" s="1"/>
  <c r="Z1171"/>
  <c r="T1180"/>
  <c r="T1179" s="1"/>
  <c r="T1178" s="1"/>
  <c r="T1177" s="1"/>
  <c r="Z1181"/>
  <c r="S1197"/>
  <c r="S1196" s="1"/>
  <c r="S1195" s="1"/>
  <c r="S1194" s="1"/>
  <c r="Y1198"/>
  <c r="T1207"/>
  <c r="T1206" s="1"/>
  <c r="T1205" s="1"/>
  <c r="T1204" s="1"/>
  <c r="Z1208"/>
  <c r="T1228"/>
  <c r="T1227" s="1"/>
  <c r="Z1229"/>
  <c r="T1233"/>
  <c r="T1232" s="1"/>
  <c r="Z1234"/>
  <c r="T1255"/>
  <c r="T1254" s="1"/>
  <c r="T1253" s="1"/>
  <c r="T1252" s="1"/>
  <c r="Z1256"/>
  <c r="S1273"/>
  <c r="S1272" s="1"/>
  <c r="S1271" s="1"/>
  <c r="S1270" s="1"/>
  <c r="Y1274"/>
  <c r="S1285"/>
  <c r="S1284" s="1"/>
  <c r="S1283" s="1"/>
  <c r="S1282" s="1"/>
  <c r="S1281" s="1"/>
  <c r="Y1286"/>
  <c r="S1317"/>
  <c r="S1316" s="1"/>
  <c r="Y1318"/>
  <c r="S1323"/>
  <c r="S1322" s="1"/>
  <c r="Y1324"/>
  <c r="T1342"/>
  <c r="T1341" s="1"/>
  <c r="T1340" s="1"/>
  <c r="T1339" s="1"/>
  <c r="T1338" s="1"/>
  <c r="Z1343"/>
  <c r="T1373"/>
  <c r="T1372" s="1"/>
  <c r="Z1374"/>
  <c r="T1376"/>
  <c r="T1375" s="1"/>
  <c r="Z1377"/>
  <c r="T1382"/>
  <c r="T1381" s="1"/>
  <c r="Z1383"/>
  <c r="T1388"/>
  <c r="T1387" s="1"/>
  <c r="Z1389"/>
  <c r="T1394"/>
  <c r="T1393" s="1"/>
  <c r="Z1395"/>
  <c r="T1400"/>
  <c r="T1399" s="1"/>
  <c r="Z1401"/>
  <c r="T1406"/>
  <c r="T1405" s="1"/>
  <c r="Z1407"/>
  <c r="T1418"/>
  <c r="T1417" s="1"/>
  <c r="Z1419"/>
  <c r="T1412"/>
  <c r="T1411" s="1"/>
  <c r="Z1413"/>
  <c r="T1424"/>
  <c r="T1423" s="1"/>
  <c r="Z1425"/>
  <c r="T1430"/>
  <c r="T1429" s="1"/>
  <c r="Z1431"/>
  <c r="T1436"/>
  <c r="T1435" s="1"/>
  <c r="Z1437"/>
  <c r="T1442"/>
  <c r="T1441" s="1"/>
  <c r="Z1443"/>
  <c r="T1448"/>
  <c r="T1447" s="1"/>
  <c r="Z1449"/>
  <c r="S1468"/>
  <c r="S1467" s="1"/>
  <c r="Y1469"/>
  <c r="S1480"/>
  <c r="S1479" s="1"/>
  <c r="Y1481"/>
  <c r="T1492"/>
  <c r="T1491" s="1"/>
  <c r="T1490" s="1"/>
  <c r="T1489" s="1"/>
  <c r="Z1493"/>
  <c r="S1501"/>
  <c r="Y1502"/>
  <c r="T1507"/>
  <c r="Z1508"/>
  <c r="T1514"/>
  <c r="Z1515"/>
  <c r="S1523"/>
  <c r="S1522" s="1"/>
  <c r="Y1524"/>
  <c r="S1528"/>
  <c r="Y1529"/>
  <c r="S1533"/>
  <c r="S1532" s="1"/>
  <c r="Y1534"/>
  <c r="S1538"/>
  <c r="Y1539"/>
  <c r="S1547"/>
  <c r="Y1548"/>
  <c r="S1552"/>
  <c r="Y1553"/>
  <c r="S1572"/>
  <c r="S1571" s="1"/>
  <c r="S1570" s="1"/>
  <c r="S1569" s="1"/>
  <c r="S1568" s="1"/>
  <c r="Y1573"/>
  <c r="T1590"/>
  <c r="Z1591"/>
  <c r="T1609"/>
  <c r="T1608" s="1"/>
  <c r="T1607" s="1"/>
  <c r="Z1610"/>
  <c r="T1616"/>
  <c r="T1615" s="1"/>
  <c r="Z1617"/>
  <c r="T1622"/>
  <c r="T1621" s="1"/>
  <c r="Z1623"/>
  <c r="T1634"/>
  <c r="T1633" s="1"/>
  <c r="T1632" s="1"/>
  <c r="T1631" s="1"/>
  <c r="Z1635"/>
  <c r="T949"/>
  <c r="T948" s="1"/>
  <c r="Z950"/>
  <c r="S653"/>
  <c r="S652" s="1"/>
  <c r="S651" s="1"/>
  <c r="S650" s="1"/>
  <c r="Y654"/>
  <c r="S758"/>
  <c r="S757" s="1"/>
  <c r="Y759"/>
  <c r="Y719"/>
  <c r="Y718" s="1"/>
  <c r="T25"/>
  <c r="Z26"/>
  <c r="T31"/>
  <c r="Z33"/>
  <c r="S43"/>
  <c r="Y45"/>
  <c r="T57"/>
  <c r="Z58"/>
  <c r="T73"/>
  <c r="T72" s="1"/>
  <c r="T71" s="1"/>
  <c r="T70" s="1"/>
  <c r="T69" s="1"/>
  <c r="Z74"/>
  <c r="S86"/>
  <c r="Y87"/>
  <c r="S93"/>
  <c r="S92" s="1"/>
  <c r="Y94"/>
  <c r="S99"/>
  <c r="S98" s="1"/>
  <c r="Y100"/>
  <c r="S107"/>
  <c r="S106" s="1"/>
  <c r="Y108"/>
  <c r="S125"/>
  <c r="S124" s="1"/>
  <c r="S123" s="1"/>
  <c r="S122" s="1"/>
  <c r="S121" s="1"/>
  <c r="S120" s="1"/>
  <c r="Y126"/>
  <c r="T145"/>
  <c r="Z146"/>
  <c r="Z154"/>
  <c r="Z153"/>
  <c r="Z151"/>
  <c r="Z152"/>
  <c r="Z150"/>
  <c r="T163"/>
  <c r="Z164"/>
  <c r="S178"/>
  <c r="S177" s="1"/>
  <c r="S176" s="1"/>
  <c r="Y179"/>
  <c r="S189"/>
  <c r="S186" s="1"/>
  <c r="Y190"/>
  <c r="S219"/>
  <c r="S218" s="1"/>
  <c r="S217" s="1"/>
  <c r="S216" s="1"/>
  <c r="S215" s="1"/>
  <c r="Y220"/>
  <c r="T240"/>
  <c r="T239" s="1"/>
  <c r="T238" s="1"/>
  <c r="Z241"/>
  <c r="S295"/>
  <c r="Y297"/>
  <c r="S310"/>
  <c r="S309" s="1"/>
  <c r="S308" s="1"/>
  <c r="S307" s="1"/>
  <c r="Y311"/>
  <c r="S324"/>
  <c r="S323" s="1"/>
  <c r="S322" s="1"/>
  <c r="Y325"/>
  <c r="T330"/>
  <c r="Z331"/>
  <c r="S370"/>
  <c r="S369" s="1"/>
  <c r="S368" s="1"/>
  <c r="Y371"/>
  <c r="S377"/>
  <c r="S376" s="1"/>
  <c r="Y378"/>
  <c r="S383"/>
  <c r="S382" s="1"/>
  <c r="Y384"/>
  <c r="S397"/>
  <c r="S396" s="1"/>
  <c r="S395" s="1"/>
  <c r="S394" s="1"/>
  <c r="Y398"/>
  <c r="T408"/>
  <c r="T407" s="1"/>
  <c r="Z409"/>
  <c r="T411"/>
  <c r="T410" s="1"/>
  <c r="Z412"/>
  <c r="T435"/>
  <c r="Z436"/>
  <c r="T439"/>
  <c r="Z441"/>
  <c r="T456"/>
  <c r="T455" s="1"/>
  <c r="T454" s="1"/>
  <c r="T453" s="1"/>
  <c r="T451" s="1"/>
  <c r="Z457"/>
  <c r="T474"/>
  <c r="T473" s="1"/>
  <c r="T472" s="1"/>
  <c r="T471" s="1"/>
  <c r="Z475"/>
  <c r="T481"/>
  <c r="T478" s="1"/>
  <c r="T477" s="1"/>
  <c r="T476" s="1"/>
  <c r="Z482"/>
  <c r="T494"/>
  <c r="Z495"/>
  <c r="T534"/>
  <c r="T533" s="1"/>
  <c r="T532" s="1"/>
  <c r="T523" s="1"/>
  <c r="Z535"/>
  <c r="T558"/>
  <c r="T557" s="1"/>
  <c r="T556" s="1"/>
  <c r="T551" s="1"/>
  <c r="T550" s="1"/>
  <c r="Z559"/>
  <c r="T580"/>
  <c r="T579" s="1"/>
  <c r="Z581"/>
  <c r="T599"/>
  <c r="T598" s="1"/>
  <c r="Z600"/>
  <c r="S606"/>
  <c r="S605" s="1"/>
  <c r="Y607"/>
  <c r="S622"/>
  <c r="S621" s="1"/>
  <c r="S620" s="1"/>
  <c r="Y623"/>
  <c r="S626"/>
  <c r="S625" s="1"/>
  <c r="Y627"/>
  <c r="S647"/>
  <c r="S646" s="1"/>
  <c r="S639" s="1"/>
  <c r="S638" s="1"/>
  <c r="Y648"/>
  <c r="T660"/>
  <c r="T659" s="1"/>
  <c r="T658" s="1"/>
  <c r="T657" s="1"/>
  <c r="T656" s="1"/>
  <c r="Z661"/>
  <c r="T704"/>
  <c r="T703" s="1"/>
  <c r="T702" s="1"/>
  <c r="Z705"/>
  <c r="S734"/>
  <c r="S733" s="1"/>
  <c r="S732" s="1"/>
  <c r="S731" s="1"/>
  <c r="Y735"/>
  <c r="T751"/>
  <c r="T750" s="1"/>
  <c r="T749" s="1"/>
  <c r="Z752"/>
  <c r="T789"/>
  <c r="T788" s="1"/>
  <c r="T787" s="1"/>
  <c r="Z790"/>
  <c r="T810"/>
  <c r="Z811"/>
  <c r="T838"/>
  <c r="T837" s="1"/>
  <c r="T833" s="1"/>
  <c r="Z839"/>
  <c r="T862"/>
  <c r="T861" s="1"/>
  <c r="Z863"/>
  <c r="T895"/>
  <c r="T894" s="1"/>
  <c r="T883" s="1"/>
  <c r="T882" s="1"/>
  <c r="Z896"/>
  <c r="T926"/>
  <c r="T925" s="1"/>
  <c r="T924" s="1"/>
  <c r="T923" s="1"/>
  <c r="T922" s="1"/>
  <c r="Z927"/>
  <c r="T946"/>
  <c r="T945" s="1"/>
  <c r="T940" s="1"/>
  <c r="T939" s="1"/>
  <c r="Z947"/>
  <c r="T967"/>
  <c r="T966" s="1"/>
  <c r="Z968"/>
  <c r="T973"/>
  <c r="T972" s="1"/>
  <c r="Z974"/>
  <c r="T979"/>
  <c r="T978" s="1"/>
  <c r="Z980"/>
  <c r="T989"/>
  <c r="T988" s="1"/>
  <c r="T987" s="1"/>
  <c r="T986" s="1"/>
  <c r="T985" s="1"/>
  <c r="Z990"/>
  <c r="T999"/>
  <c r="T998" s="1"/>
  <c r="Z1000"/>
  <c r="T1018"/>
  <c r="T1017" s="1"/>
  <c r="T1016" s="1"/>
  <c r="T1005" s="1"/>
  <c r="Z1019"/>
  <c r="S1060"/>
  <c r="S1059" s="1"/>
  <c r="S1058" s="1"/>
  <c r="Y1061"/>
  <c r="S1068"/>
  <c r="S1066" s="1"/>
  <c r="S1065" s="1"/>
  <c r="Y1069"/>
  <c r="T1089"/>
  <c r="T1086" s="1"/>
  <c r="T1085" s="1"/>
  <c r="T1083" s="1"/>
  <c r="Z1090"/>
  <c r="S1119"/>
  <c r="S1118" s="1"/>
  <c r="S1117" s="1"/>
  <c r="Y1120"/>
  <c r="S1125"/>
  <c r="S1124" s="1"/>
  <c r="Y1126"/>
  <c r="S1131"/>
  <c r="S1130" s="1"/>
  <c r="Y1132"/>
  <c r="T1153"/>
  <c r="T1152" s="1"/>
  <c r="T1151" s="1"/>
  <c r="T1150" s="1"/>
  <c r="Z1154"/>
  <c r="T1163"/>
  <c r="T1162" s="1"/>
  <c r="T1161" s="1"/>
  <c r="T1160" s="1"/>
  <c r="Z1164"/>
  <c r="S1180"/>
  <c r="S1179" s="1"/>
  <c r="S1178" s="1"/>
  <c r="S1177" s="1"/>
  <c r="Y1181"/>
  <c r="T1192"/>
  <c r="T1191" s="1"/>
  <c r="T1190" s="1"/>
  <c r="T1189" s="1"/>
  <c r="Z1193"/>
  <c r="T1202"/>
  <c r="T1201" s="1"/>
  <c r="T1200" s="1"/>
  <c r="T1199" s="1"/>
  <c r="Z1203"/>
  <c r="S1228"/>
  <c r="Y1229"/>
  <c r="S1233"/>
  <c r="S1232" s="1"/>
  <c r="Y1234"/>
  <c r="S1255"/>
  <c r="S1254" s="1"/>
  <c r="S1253" s="1"/>
  <c r="S1252" s="1"/>
  <c r="Y1256"/>
  <c r="T1268"/>
  <c r="T1267" s="1"/>
  <c r="T1266" s="1"/>
  <c r="Z1269"/>
  <c r="T1278"/>
  <c r="T1277" s="1"/>
  <c r="T1276" s="1"/>
  <c r="T1275" s="1"/>
  <c r="Z1279"/>
  <c r="T1304"/>
  <c r="T1303" s="1"/>
  <c r="T1302" s="1"/>
  <c r="Z1305"/>
  <c r="T1313"/>
  <c r="T1312" s="1"/>
  <c r="Z1314"/>
  <c r="T1320"/>
  <c r="T1319" s="1"/>
  <c r="Z1321"/>
  <c r="S1376"/>
  <c r="S1375" s="1"/>
  <c r="Y1377"/>
  <c r="S1382"/>
  <c r="S1381" s="1"/>
  <c r="Y1383"/>
  <c r="S1388"/>
  <c r="S1387" s="1"/>
  <c r="Y1389"/>
  <c r="S1394"/>
  <c r="S1393" s="1"/>
  <c r="Y1395"/>
  <c r="S1400"/>
  <c r="S1399" s="1"/>
  <c r="Y1401"/>
  <c r="S1406"/>
  <c r="S1405" s="1"/>
  <c r="Y1407"/>
  <c r="S1418"/>
  <c r="S1417" s="1"/>
  <c r="Y1419"/>
  <c r="S1412"/>
  <c r="S1411" s="1"/>
  <c r="Y1413"/>
  <c r="S1424"/>
  <c r="S1423" s="1"/>
  <c r="Y1425"/>
  <c r="S1430"/>
  <c r="S1429" s="1"/>
  <c r="Y1431"/>
  <c r="S1436"/>
  <c r="S1435" s="1"/>
  <c r="Y1437"/>
  <c r="S1442"/>
  <c r="S1441" s="1"/>
  <c r="Y1443"/>
  <c r="S1448"/>
  <c r="S1447" s="1"/>
  <c r="Y1449"/>
  <c r="T1464"/>
  <c r="T1463" s="1"/>
  <c r="T1462" s="1"/>
  <c r="Z1465"/>
  <c r="T1471"/>
  <c r="T1470" s="1"/>
  <c r="Z1472"/>
  <c r="S1492"/>
  <c r="S1491" s="1"/>
  <c r="S1490" s="1"/>
  <c r="S1489" s="1"/>
  <c r="Y1493"/>
  <c r="T1499"/>
  <c r="Z1500"/>
  <c r="S1507"/>
  <c r="Y1508"/>
  <c r="T1512"/>
  <c r="Z1513"/>
  <c r="T1520"/>
  <c r="T1519" s="1"/>
  <c r="Z1521"/>
  <c r="T1525"/>
  <c r="Z1526"/>
  <c r="T1530"/>
  <c r="T1527" s="1"/>
  <c r="Z1531"/>
  <c r="T1536"/>
  <c r="Z1537"/>
  <c r="T1540"/>
  <c r="Z1541"/>
  <c r="T1545"/>
  <c r="Z1546"/>
  <c r="T1550"/>
  <c r="Z1551"/>
  <c r="T1557"/>
  <c r="T1556" s="1"/>
  <c r="T1555" s="1"/>
  <c r="T1554" s="1"/>
  <c r="Z1558"/>
  <c r="T1588"/>
  <c r="T1587" s="1"/>
  <c r="T1586" s="1"/>
  <c r="T1585" s="1"/>
  <c r="T1584" s="1"/>
  <c r="Z1589"/>
  <c r="S1616"/>
  <c r="S1615" s="1"/>
  <c r="Y1617"/>
  <c r="S1634"/>
  <c r="S1633" s="1"/>
  <c r="S1632" s="1"/>
  <c r="S1631" s="1"/>
  <c r="Y1635"/>
  <c r="T716"/>
  <c r="T715" s="1"/>
  <c r="Z717"/>
  <c r="T723"/>
  <c r="T722" s="1"/>
  <c r="Z724"/>
  <c r="T755"/>
  <c r="T754" s="1"/>
  <c r="Z756"/>
  <c r="Z595"/>
  <c r="Z594" s="1"/>
  <c r="Z683"/>
  <c r="Z682" s="1"/>
  <c r="Z687"/>
  <c r="Z686" s="1"/>
  <c r="T816"/>
  <c r="Z817"/>
  <c r="S816"/>
  <c r="Y817"/>
  <c r="S726"/>
  <c r="S725" s="1"/>
  <c r="Y727"/>
  <c r="T726"/>
  <c r="T725" s="1"/>
  <c r="Z727"/>
  <c r="T1326"/>
  <c r="T1325" s="1"/>
  <c r="Z1327"/>
  <c r="T1331"/>
  <c r="T1330" s="1"/>
  <c r="T1329" s="1"/>
  <c r="T1328" s="1"/>
  <c r="Z1332"/>
  <c r="S1331"/>
  <c r="S1330" s="1"/>
  <c r="S1329" s="1"/>
  <c r="S1328" s="1"/>
  <c r="Y1332"/>
  <c r="S1308"/>
  <c r="S1307" s="1"/>
  <c r="Y1309"/>
  <c r="T1308"/>
  <c r="T1307" s="1"/>
  <c r="Z1309"/>
  <c r="S161"/>
  <c r="Y162"/>
  <c r="T161"/>
  <c r="T160" s="1"/>
  <c r="T159" s="1"/>
  <c r="T158" s="1"/>
  <c r="T157" s="1"/>
  <c r="Z162"/>
  <c r="S683"/>
  <c r="S682" s="1"/>
  <c r="S478"/>
  <c r="S477" s="1"/>
  <c r="S476" s="1"/>
  <c r="S465" s="1"/>
  <c r="T583"/>
  <c r="T582" s="1"/>
  <c r="T602"/>
  <c r="T601" s="1"/>
  <c r="T606"/>
  <c r="T605" s="1"/>
  <c r="T622"/>
  <c r="T621" s="1"/>
  <c r="T620" s="1"/>
  <c r="T626"/>
  <c r="T625" s="1"/>
  <c r="T647"/>
  <c r="T646" s="1"/>
  <c r="R88"/>
  <c r="R77" s="1"/>
  <c r="R76" s="1"/>
  <c r="R67" s="1"/>
  <c r="Q1306"/>
  <c r="Q1301" s="1"/>
  <c r="Q1300" s="1"/>
  <c r="I491"/>
  <c r="I490" s="1"/>
  <c r="T1360"/>
  <c r="T1359" s="1"/>
  <c r="T1358" s="1"/>
  <c r="T1357" s="1"/>
  <c r="Q551"/>
  <c r="Q550" s="1"/>
  <c r="N1370"/>
  <c r="N1369" s="1"/>
  <c r="N1379"/>
  <c r="N1378" s="1"/>
  <c r="N1391"/>
  <c r="N1390" s="1"/>
  <c r="N1403"/>
  <c r="N1402" s="1"/>
  <c r="N1415"/>
  <c r="N1414" s="1"/>
  <c r="N1427"/>
  <c r="N1426" s="1"/>
  <c r="N1439"/>
  <c r="N1438" s="1"/>
  <c r="N1455"/>
  <c r="N1454" s="1"/>
  <c r="N1453" s="1"/>
  <c r="N1452" s="1"/>
  <c r="N1451" s="1"/>
  <c r="N1579"/>
  <c r="N1578" s="1"/>
  <c r="N1577" s="1"/>
  <c r="N1576" s="1"/>
  <c r="N1575" s="1"/>
  <c r="N1639"/>
  <c r="N1638" s="1"/>
  <c r="N1637" s="1"/>
  <c r="N1636" s="1"/>
  <c r="P1088"/>
  <c r="L38"/>
  <c r="L37" s="1"/>
  <c r="L36" s="1"/>
  <c r="L35" s="1"/>
  <c r="H38"/>
  <c r="H37" s="1"/>
  <c r="H36" s="1"/>
  <c r="H35" s="1"/>
  <c r="M1471"/>
  <c r="M1470" s="1"/>
  <c r="N1509"/>
  <c r="N1504" s="1"/>
  <c r="I1522"/>
  <c r="I1527"/>
  <c r="K1527"/>
  <c r="M1545"/>
  <c r="M1550"/>
  <c r="M1549" s="1"/>
  <c r="M1557"/>
  <c r="M1556" s="1"/>
  <c r="M1555" s="1"/>
  <c r="M1554" s="1"/>
  <c r="N1613"/>
  <c r="N1612" s="1"/>
  <c r="Q372"/>
  <c r="Q367" s="1"/>
  <c r="Q366" s="1"/>
  <c r="Q365" s="1"/>
  <c r="R1315"/>
  <c r="L160"/>
  <c r="L159" s="1"/>
  <c r="L158" s="1"/>
  <c r="L157" s="1"/>
  <c r="H160"/>
  <c r="H159" s="1"/>
  <c r="J1206"/>
  <c r="J1205" s="1"/>
  <c r="J1204" s="1"/>
  <c r="K1227"/>
  <c r="K1222" s="1"/>
  <c r="L1360"/>
  <c r="L1359" s="1"/>
  <c r="L1358" s="1"/>
  <c r="L1357" s="1"/>
  <c r="H1360"/>
  <c r="H1359" s="1"/>
  <c r="H1358" s="1"/>
  <c r="H1357" s="1"/>
  <c r="L491"/>
  <c r="L490" s="1"/>
  <c r="L485" s="1"/>
  <c r="L484" s="1"/>
  <c r="H491"/>
  <c r="K56"/>
  <c r="K55" s="1"/>
  <c r="K54" s="1"/>
  <c r="K47" s="1"/>
  <c r="R551"/>
  <c r="R550" s="1"/>
  <c r="P833"/>
  <c r="P832" s="1"/>
  <c r="P831" s="1"/>
  <c r="R1630"/>
  <c r="R1628" s="1"/>
  <c r="T719"/>
  <c r="T718" s="1"/>
  <c r="L56"/>
  <c r="L55" s="1"/>
  <c r="L54" s="1"/>
  <c r="L47" s="1"/>
  <c r="J809"/>
  <c r="J808" s="1"/>
  <c r="J799" s="1"/>
  <c r="J798" s="1"/>
  <c r="O88"/>
  <c r="R782"/>
  <c r="R781" s="1"/>
  <c r="L1206"/>
  <c r="L1205" s="1"/>
  <c r="L1204" s="1"/>
  <c r="H1206"/>
  <c r="H1205" s="1"/>
  <c r="R1166"/>
  <c r="R1306"/>
  <c r="N99"/>
  <c r="N98" s="1"/>
  <c r="N310"/>
  <c r="N309" s="1"/>
  <c r="N308" s="1"/>
  <c r="N307" s="1"/>
  <c r="N606"/>
  <c r="N605" s="1"/>
  <c r="N679"/>
  <c r="N678" s="1"/>
  <c r="N677" s="1"/>
  <c r="N708"/>
  <c r="N707" s="1"/>
  <c r="N706" s="1"/>
  <c r="N701" s="1"/>
  <c r="N700" s="1"/>
  <c r="M835"/>
  <c r="M834" s="1"/>
  <c r="M833" s="1"/>
  <c r="M832" s="1"/>
  <c r="M831" s="1"/>
  <c r="M865"/>
  <c r="M864" s="1"/>
  <c r="M926"/>
  <c r="M925" s="1"/>
  <c r="M924" s="1"/>
  <c r="M923" s="1"/>
  <c r="M922" s="1"/>
  <c r="M973"/>
  <c r="M972" s="1"/>
  <c r="M1018"/>
  <c r="M1017" s="1"/>
  <c r="M1016" s="1"/>
  <c r="N1063"/>
  <c r="N1062" s="1"/>
  <c r="N1122"/>
  <c r="N1121" s="1"/>
  <c r="N1148"/>
  <c r="N1147" s="1"/>
  <c r="N1146" s="1"/>
  <c r="N1145" s="1"/>
  <c r="N1144" s="1"/>
  <c r="N1230"/>
  <c r="N1227" s="1"/>
  <c r="N1222" s="1"/>
  <c r="M1278"/>
  <c r="M1277" s="1"/>
  <c r="M1276" s="1"/>
  <c r="M1275" s="1"/>
  <c r="P17"/>
  <c r="P16" s="1"/>
  <c r="P15" s="1"/>
  <c r="R406"/>
  <c r="O833"/>
  <c r="O832" s="1"/>
  <c r="O831" s="1"/>
  <c r="Q940"/>
  <c r="Q939" s="1"/>
  <c r="R962"/>
  <c r="R961" s="1"/>
  <c r="R960" s="1"/>
  <c r="Q1011"/>
  <c r="Q1010" s="1"/>
  <c r="Q1005" s="1"/>
  <c r="Q1004" s="1"/>
  <c r="O1011"/>
  <c r="O1010" s="1"/>
  <c r="O1005" s="1"/>
  <c r="O1004" s="1"/>
  <c r="R1222"/>
  <c r="Q1222"/>
  <c r="Q1188" s="1"/>
  <c r="M163"/>
  <c r="N189"/>
  <c r="N186" s="1"/>
  <c r="N185" s="1"/>
  <c r="N184" s="1"/>
  <c r="N183" s="1"/>
  <c r="J551"/>
  <c r="J550" s="1"/>
  <c r="N669"/>
  <c r="N668" s="1"/>
  <c r="N667" s="1"/>
  <c r="N666" s="1"/>
  <c r="N665" s="1"/>
  <c r="N747"/>
  <c r="N746" s="1"/>
  <c r="N745" s="1"/>
  <c r="N39"/>
  <c r="N59"/>
  <c r="N56" s="1"/>
  <c r="N55" s="1"/>
  <c r="N54" s="1"/>
  <c r="N47" s="1"/>
  <c r="L79"/>
  <c r="L78" s="1"/>
  <c r="M147"/>
  <c r="N324"/>
  <c r="N323" s="1"/>
  <c r="N322" s="1"/>
  <c r="N377"/>
  <c r="N376" s="1"/>
  <c r="J434"/>
  <c r="J433" s="1"/>
  <c r="J428" s="1"/>
  <c r="M437"/>
  <c r="M469"/>
  <c r="M468" s="1"/>
  <c r="M467" s="1"/>
  <c r="M466" s="1"/>
  <c r="K478"/>
  <c r="K477" s="1"/>
  <c r="K476" s="1"/>
  <c r="M547"/>
  <c r="M546" s="1"/>
  <c r="M545" s="1"/>
  <c r="M544" s="1"/>
  <c r="N573"/>
  <c r="N572" s="1"/>
  <c r="N622"/>
  <c r="N621" s="1"/>
  <c r="N620" s="1"/>
  <c r="N802"/>
  <c r="N801" s="1"/>
  <c r="N800" s="1"/>
  <c r="L809"/>
  <c r="L808" s="1"/>
  <c r="L799" s="1"/>
  <c r="L798" s="1"/>
  <c r="L1011"/>
  <c r="L1010" s="1"/>
  <c r="L1005" s="1"/>
  <c r="L1004" s="1"/>
  <c r="H1011"/>
  <c r="H1010" s="1"/>
  <c r="K1088"/>
  <c r="N1115"/>
  <c r="N1114" s="1"/>
  <c r="N1113" s="1"/>
  <c r="N1175"/>
  <c r="N1174" s="1"/>
  <c r="N1173" s="1"/>
  <c r="N1172" s="1"/>
  <c r="N1209"/>
  <c r="N1206" s="1"/>
  <c r="N1205" s="1"/>
  <c r="N1204" s="1"/>
  <c r="J1496"/>
  <c r="J1495" s="1"/>
  <c r="K1522"/>
  <c r="R372"/>
  <c r="R367" s="1"/>
  <c r="R366" s="1"/>
  <c r="R365" s="1"/>
  <c r="Q639"/>
  <c r="Q638" s="1"/>
  <c r="O1315"/>
  <c r="P1503"/>
  <c r="N93"/>
  <c r="N92" s="1"/>
  <c r="M332"/>
  <c r="N492"/>
  <c r="N491" s="1"/>
  <c r="N490" s="1"/>
  <c r="J24"/>
  <c r="J17" s="1"/>
  <c r="J16" s="1"/>
  <c r="J15" s="1"/>
  <c r="N43"/>
  <c r="N80"/>
  <c r="N86"/>
  <c r="N125"/>
  <c r="N124" s="1"/>
  <c r="N123" s="1"/>
  <c r="N122" s="1"/>
  <c r="N121" s="1"/>
  <c r="N120" s="1"/>
  <c r="N178"/>
  <c r="N177" s="1"/>
  <c r="N176" s="1"/>
  <c r="N219"/>
  <c r="N218" s="1"/>
  <c r="N217" s="1"/>
  <c r="N216" s="1"/>
  <c r="N215" s="1"/>
  <c r="N243"/>
  <c r="N242" s="1"/>
  <c r="N397"/>
  <c r="N396" s="1"/>
  <c r="N395" s="1"/>
  <c r="N394" s="1"/>
  <c r="N414"/>
  <c r="L478"/>
  <c r="L477" s="1"/>
  <c r="L476" s="1"/>
  <c r="L465" s="1"/>
  <c r="H478"/>
  <c r="H477" s="1"/>
  <c r="H476" s="1"/>
  <c r="M592"/>
  <c r="M591" s="1"/>
  <c r="N602"/>
  <c r="N601" s="1"/>
  <c r="N626"/>
  <c r="N625" s="1"/>
  <c r="N647"/>
  <c r="N646" s="1"/>
  <c r="M812"/>
  <c r="M809" s="1"/>
  <c r="M808" s="1"/>
  <c r="M946"/>
  <c r="M945" s="1"/>
  <c r="M967"/>
  <c r="M966" s="1"/>
  <c r="M979"/>
  <c r="M978" s="1"/>
  <c r="M999"/>
  <c r="M998" s="1"/>
  <c r="M994" s="1"/>
  <c r="M993" s="1"/>
  <c r="M992" s="1"/>
  <c r="N1011"/>
  <c r="N1010" s="1"/>
  <c r="N1005" s="1"/>
  <c r="I1011"/>
  <c r="I1010" s="1"/>
  <c r="N1128"/>
  <c r="N1127" s="1"/>
  <c r="M1163"/>
  <c r="M1162" s="1"/>
  <c r="M1161" s="1"/>
  <c r="M1160" s="1"/>
  <c r="M1202"/>
  <c r="M1201" s="1"/>
  <c r="M1200" s="1"/>
  <c r="M1199" s="1"/>
  <c r="N1243"/>
  <c r="N1242" s="1"/>
  <c r="N1241" s="1"/>
  <c r="N1240" s="1"/>
  <c r="M1268"/>
  <c r="M1267" s="1"/>
  <c r="M1266" s="1"/>
  <c r="L1549"/>
  <c r="J56"/>
  <c r="K79"/>
  <c r="K78" s="1"/>
  <c r="J142"/>
  <c r="J140" s="1"/>
  <c r="J139" s="1"/>
  <c r="L290"/>
  <c r="L289" s="1"/>
  <c r="L288" s="1"/>
  <c r="L287" s="1"/>
  <c r="H290"/>
  <c r="H289" s="1"/>
  <c r="H288" s="1"/>
  <c r="H287" s="1"/>
  <c r="J413"/>
  <c r="L434"/>
  <c r="L433" s="1"/>
  <c r="L428" s="1"/>
  <c r="H434"/>
  <c r="H433" s="1"/>
  <c r="H428" s="1"/>
  <c r="J478"/>
  <c r="J477" s="1"/>
  <c r="J476" s="1"/>
  <c r="J465" s="1"/>
  <c r="K491"/>
  <c r="K490" s="1"/>
  <c r="K485" s="1"/>
  <c r="K484" s="1"/>
  <c r="L1087"/>
  <c r="K1206"/>
  <c r="K1205" s="1"/>
  <c r="K1204" s="1"/>
  <c r="K1496"/>
  <c r="K1495" s="1"/>
  <c r="I1511"/>
  <c r="I1535"/>
  <c r="I1542"/>
  <c r="K1549"/>
  <c r="T860"/>
  <c r="O172"/>
  <c r="O171" s="1"/>
  <c r="Q172"/>
  <c r="Q171" s="1"/>
  <c r="Q186"/>
  <c r="Q185" s="1"/>
  <c r="Q184" s="1"/>
  <c r="Q183" s="1"/>
  <c r="P1087"/>
  <c r="O1222"/>
  <c r="P1261"/>
  <c r="P1246" s="1"/>
  <c r="P1306"/>
  <c r="P1301" s="1"/>
  <c r="P1300" s="1"/>
  <c r="R1504"/>
  <c r="R1522"/>
  <c r="R1542"/>
  <c r="Q1611"/>
  <c r="Q1606" s="1"/>
  <c r="Q1605" s="1"/>
  <c r="S719"/>
  <c r="S718" s="1"/>
  <c r="O681"/>
  <c r="O666" s="1"/>
  <c r="O665" s="1"/>
  <c r="P681"/>
  <c r="P666" s="1"/>
  <c r="P665" s="1"/>
  <c r="K1066"/>
  <c r="K1065" s="1"/>
  <c r="M1087"/>
  <c r="O56"/>
  <c r="O55" s="1"/>
  <c r="O54" s="1"/>
  <c r="O47" s="1"/>
  <c r="O523"/>
  <c r="O522" s="1"/>
  <c r="R1011"/>
  <c r="R1010" s="1"/>
  <c r="R1005" s="1"/>
  <c r="R1004" s="1"/>
  <c r="Q1088"/>
  <c r="Q1587"/>
  <c r="Q1586" s="1"/>
  <c r="Q1585" s="1"/>
  <c r="Q1584" s="1"/>
  <c r="P1611"/>
  <c r="P1606" s="1"/>
  <c r="P1605" s="1"/>
  <c r="P1582" s="1"/>
  <c r="T683"/>
  <c r="T682" s="1"/>
  <c r="T687"/>
  <c r="T686" s="1"/>
  <c r="I1086"/>
  <c r="I1085" s="1"/>
  <c r="I1083" s="1"/>
  <c r="J1504"/>
  <c r="M370"/>
  <c r="M369" s="1"/>
  <c r="M368" s="1"/>
  <c r="Q38"/>
  <c r="Q37" s="1"/>
  <c r="Q36" s="1"/>
  <c r="Q35" s="1"/>
  <c r="Q88"/>
  <c r="R142"/>
  <c r="R141" s="1"/>
  <c r="Q160"/>
  <c r="Q159" s="1"/>
  <c r="Q158" s="1"/>
  <c r="Q157" s="1"/>
  <c r="Q237"/>
  <c r="Q236" s="1"/>
  <c r="Q478"/>
  <c r="Q477" s="1"/>
  <c r="Q476" s="1"/>
  <c r="Q465" s="1"/>
  <c r="P639"/>
  <c r="P638" s="1"/>
  <c r="I56"/>
  <c r="I55" s="1"/>
  <c r="I54" s="1"/>
  <c r="I47" s="1"/>
  <c r="L186"/>
  <c r="H186"/>
  <c r="H185" s="1"/>
  <c r="H184" s="1"/>
  <c r="H183" s="1"/>
  <c r="I478"/>
  <c r="I477" s="1"/>
  <c r="I476" s="1"/>
  <c r="I465" s="1"/>
  <c r="J491"/>
  <c r="J490" s="1"/>
  <c r="J485" s="1"/>
  <c r="J484" s="1"/>
  <c r="J1011"/>
  <c r="J1010" s="1"/>
  <c r="M1088"/>
  <c r="I1087"/>
  <c r="L1511"/>
  <c r="H1511"/>
  <c r="T587"/>
  <c r="T586" s="1"/>
  <c r="S809"/>
  <c r="S808" s="1"/>
  <c r="S1527"/>
  <c r="N949"/>
  <c r="N948" s="1"/>
  <c r="Q56"/>
  <c r="Q55" s="1"/>
  <c r="Q54" s="1"/>
  <c r="Q47" s="1"/>
  <c r="P88"/>
  <c r="R185"/>
  <c r="R184" s="1"/>
  <c r="R183" s="1"/>
  <c r="P406"/>
  <c r="P405" s="1"/>
  <c r="P799"/>
  <c r="P798" s="1"/>
  <c r="R904"/>
  <c r="R903" s="1"/>
  <c r="Q1087"/>
  <c r="R1144"/>
  <c r="Q882"/>
  <c r="R882"/>
  <c r="I79"/>
  <c r="I78" s="1"/>
  <c r="O160"/>
  <c r="O159" s="1"/>
  <c r="O158" s="1"/>
  <c r="O157" s="1"/>
  <c r="O141"/>
  <c r="O140"/>
  <c r="O139" s="1"/>
  <c r="T154"/>
  <c r="T151"/>
  <c r="T152"/>
  <c r="T150"/>
  <c r="T153"/>
  <c r="S154"/>
  <c r="S153"/>
  <c r="S151"/>
  <c r="T173"/>
  <c r="T172" s="1"/>
  <c r="T171" s="1"/>
  <c r="T174"/>
  <c r="T142"/>
  <c r="T140" s="1"/>
  <c r="T139" s="1"/>
  <c r="K406"/>
  <c r="M762"/>
  <c r="M761" s="1"/>
  <c r="M760" s="1"/>
  <c r="S763"/>
  <c r="M1540"/>
  <c r="M1535" s="1"/>
  <c r="S1541"/>
  <c r="M1609"/>
  <c r="M1608" s="1"/>
  <c r="M1607" s="1"/>
  <c r="S1610"/>
  <c r="M1622"/>
  <c r="M1621" s="1"/>
  <c r="M1611" s="1"/>
  <c r="S1623"/>
  <c r="I142"/>
  <c r="I140" s="1"/>
  <c r="I139" s="1"/>
  <c r="L24"/>
  <c r="H327"/>
  <c r="H326" s="1"/>
  <c r="H317" s="1"/>
  <c r="H306" s="1"/>
  <c r="H285" s="1"/>
  <c r="J79"/>
  <c r="J78" s="1"/>
  <c r="J172"/>
  <c r="J171" s="1"/>
  <c r="J186"/>
  <c r="J185" s="1"/>
  <c r="J184" s="1"/>
  <c r="J183" s="1"/>
  <c r="I186"/>
  <c r="I185" s="1"/>
  <c r="I184" s="1"/>
  <c r="I183" s="1"/>
  <c r="I237"/>
  <c r="I236" s="1"/>
  <c r="J290"/>
  <c r="J289" s="1"/>
  <c r="J288" s="1"/>
  <c r="J287" s="1"/>
  <c r="L413"/>
  <c r="H413"/>
  <c r="K994"/>
  <c r="K993" s="1"/>
  <c r="K992" s="1"/>
  <c r="K1011"/>
  <c r="K1010" s="1"/>
  <c r="H1087"/>
  <c r="I1227"/>
  <c r="I1222" s="1"/>
  <c r="L1496"/>
  <c r="L1495" s="1"/>
  <c r="H1496"/>
  <c r="H1495" s="1"/>
  <c r="J1511"/>
  <c r="N1522"/>
  <c r="J1522"/>
  <c r="J1527"/>
  <c r="K1542"/>
  <c r="I1549"/>
  <c r="L1587"/>
  <c r="L1586" s="1"/>
  <c r="L1585" s="1"/>
  <c r="L1584" s="1"/>
  <c r="H1587"/>
  <c r="H1586" s="1"/>
  <c r="H1585" s="1"/>
  <c r="H1584" s="1"/>
  <c r="N370"/>
  <c r="N369" s="1"/>
  <c r="N368" s="1"/>
  <c r="S595"/>
  <c r="S594" s="1"/>
  <c r="S30"/>
  <c r="Q79"/>
  <c r="Q78" s="1"/>
  <c r="Q77" s="1"/>
  <c r="Q76" s="1"/>
  <c r="Q67" s="1"/>
  <c r="R237"/>
  <c r="R236" s="1"/>
  <c r="P290"/>
  <c r="P289" s="1"/>
  <c r="P288" s="1"/>
  <c r="P287" s="1"/>
  <c r="O372"/>
  <c r="O367" s="1"/>
  <c r="O366" s="1"/>
  <c r="O365" s="1"/>
  <c r="R413"/>
  <c r="R405" s="1"/>
  <c r="R428"/>
  <c r="Q434"/>
  <c r="Q433" s="1"/>
  <c r="Q428" s="1"/>
  <c r="P485"/>
  <c r="P484" s="1"/>
  <c r="I833"/>
  <c r="I832" s="1"/>
  <c r="I831" s="1"/>
  <c r="I1306"/>
  <c r="J1360"/>
  <c r="J1359" s="1"/>
  <c r="J1358" s="1"/>
  <c r="J1357" s="1"/>
  <c r="K1466"/>
  <c r="K1461" s="1"/>
  <c r="K1460" s="1"/>
  <c r="P38"/>
  <c r="P37" s="1"/>
  <c r="P36" s="1"/>
  <c r="P35" s="1"/>
  <c r="P79"/>
  <c r="P78" s="1"/>
  <c r="O406"/>
  <c r="O405" s="1"/>
  <c r="O428"/>
  <c r="P434"/>
  <c r="P433" s="1"/>
  <c r="P428" s="1"/>
  <c r="O1261"/>
  <c r="O1246" s="1"/>
  <c r="M1373"/>
  <c r="M1372" s="1"/>
  <c r="S1374"/>
  <c r="M1543"/>
  <c r="S1544"/>
  <c r="J38"/>
  <c r="J37" s="1"/>
  <c r="J36" s="1"/>
  <c r="J35" s="1"/>
  <c r="J327"/>
  <c r="J326" s="1"/>
  <c r="J317" s="1"/>
  <c r="J306" s="1"/>
  <c r="I413"/>
  <c r="I994"/>
  <c r="I993" s="1"/>
  <c r="I992" s="1"/>
  <c r="Q17"/>
  <c r="Q16" s="1"/>
  <c r="Q15" s="1"/>
  <c r="P160"/>
  <c r="P159" s="1"/>
  <c r="P158" s="1"/>
  <c r="P157" s="1"/>
  <c r="P172"/>
  <c r="P171" s="1"/>
  <c r="O185"/>
  <c r="O184" s="1"/>
  <c r="O183" s="1"/>
  <c r="O181" s="1"/>
  <c r="P237"/>
  <c r="P236" s="1"/>
  <c r="P372"/>
  <c r="P367" s="1"/>
  <c r="P366" s="1"/>
  <c r="P365" s="1"/>
  <c r="M949"/>
  <c r="M948" s="1"/>
  <c r="S950"/>
  <c r="J160"/>
  <c r="J159" s="1"/>
  <c r="J158" s="1"/>
  <c r="J157" s="1"/>
  <c r="H24"/>
  <c r="H17" s="1"/>
  <c r="H16" s="1"/>
  <c r="H15" s="1"/>
  <c r="L327"/>
  <c r="L326" s="1"/>
  <c r="K551"/>
  <c r="K550" s="1"/>
  <c r="K833"/>
  <c r="K832" s="1"/>
  <c r="K831" s="1"/>
  <c r="K1086"/>
  <c r="K1085" s="1"/>
  <c r="K1083" s="1"/>
  <c r="L1227"/>
  <c r="L1222" s="1"/>
  <c r="H1227"/>
  <c r="H1222" s="1"/>
  <c r="K1360"/>
  <c r="K1359" s="1"/>
  <c r="K1358" s="1"/>
  <c r="K1357" s="1"/>
  <c r="L1504"/>
  <c r="H1504"/>
  <c r="T576"/>
  <c r="T575" s="1"/>
  <c r="T595"/>
  <c r="T594" s="1"/>
  <c r="T669"/>
  <c r="T668" s="1"/>
  <c r="T667" s="1"/>
  <c r="T674"/>
  <c r="T673" s="1"/>
  <c r="T672" s="1"/>
  <c r="O17"/>
  <c r="O16" s="1"/>
  <c r="O15" s="1"/>
  <c r="R55"/>
  <c r="R54" s="1"/>
  <c r="R47" s="1"/>
  <c r="Q290"/>
  <c r="Q289" s="1"/>
  <c r="Q288" s="1"/>
  <c r="Q287" s="1"/>
  <c r="O782"/>
  <c r="O781" s="1"/>
  <c r="Q485"/>
  <c r="Q484" s="1"/>
  <c r="Q523"/>
  <c r="Q522" s="1"/>
  <c r="R571"/>
  <c r="R833"/>
  <c r="R832" s="1"/>
  <c r="R831" s="1"/>
  <c r="R855"/>
  <c r="R854" s="1"/>
  <c r="P994"/>
  <c r="P993" s="1"/>
  <c r="P992" s="1"/>
  <c r="O994"/>
  <c r="O993" s="1"/>
  <c r="O992" s="1"/>
  <c r="P1011"/>
  <c r="P1010" s="1"/>
  <c r="P1066"/>
  <c r="P1065" s="1"/>
  <c r="O1067"/>
  <c r="O1087"/>
  <c r="P1227"/>
  <c r="P1222" s="1"/>
  <c r="P1188" s="1"/>
  <c r="R1261"/>
  <c r="R1246" s="1"/>
  <c r="R1360"/>
  <c r="R1359" s="1"/>
  <c r="R1358" s="1"/>
  <c r="R1357" s="1"/>
  <c r="O1368"/>
  <c r="O1367" s="1"/>
  <c r="O1366" s="1"/>
  <c r="Q1496"/>
  <c r="Q1495" s="1"/>
  <c r="O1511"/>
  <c r="O1503" s="1"/>
  <c r="O1527"/>
  <c r="R1535"/>
  <c r="R1611"/>
  <c r="R1606" s="1"/>
  <c r="R1605" s="1"/>
  <c r="Q681"/>
  <c r="Q666" s="1"/>
  <c r="Q665" s="1"/>
  <c r="S687"/>
  <c r="S686" s="1"/>
  <c r="O465"/>
  <c r="P523"/>
  <c r="P522" s="1"/>
  <c r="O551"/>
  <c r="O550" s="1"/>
  <c r="R639"/>
  <c r="R638" s="1"/>
  <c r="P782"/>
  <c r="P781" s="1"/>
  <c r="R799"/>
  <c r="R798" s="1"/>
  <c r="Q833"/>
  <c r="Q832" s="1"/>
  <c r="Q831" s="1"/>
  <c r="R994"/>
  <c r="R993" s="1"/>
  <c r="R992" s="1"/>
  <c r="Q1058"/>
  <c r="Q1053" s="1"/>
  <c r="Q1052" s="1"/>
  <c r="R1087"/>
  <c r="O1466"/>
  <c r="O1461" s="1"/>
  <c r="O1460" s="1"/>
  <c r="P1496"/>
  <c r="P1495" s="1"/>
  <c r="Q1504"/>
  <c r="Q1503" s="1"/>
  <c r="R1511"/>
  <c r="R1527"/>
  <c r="O1549"/>
  <c r="P571"/>
  <c r="Q590"/>
  <c r="O639"/>
  <c r="O638" s="1"/>
  <c r="T639"/>
  <c r="T638" s="1"/>
  <c r="P860"/>
  <c r="P855" s="1"/>
  <c r="P854" s="1"/>
  <c r="O904"/>
  <c r="O903" s="1"/>
  <c r="P1058"/>
  <c r="P1053" s="1"/>
  <c r="P1112"/>
  <c r="P1111" s="1"/>
  <c r="Q1166"/>
  <c r="Q1518"/>
  <c r="O714"/>
  <c r="O701" s="1"/>
  <c r="O700" s="1"/>
  <c r="O753"/>
  <c r="O744" s="1"/>
  <c r="O743" s="1"/>
  <c r="O860"/>
  <c r="O855" s="1"/>
  <c r="O854" s="1"/>
  <c r="O962"/>
  <c r="O961" s="1"/>
  <c r="O960" s="1"/>
  <c r="Q962"/>
  <c r="Q961" s="1"/>
  <c r="Q960" s="1"/>
  <c r="Q994"/>
  <c r="Q993" s="1"/>
  <c r="Q992" s="1"/>
  <c r="O1144"/>
  <c r="Q1144"/>
  <c r="P1166"/>
  <c r="O1306"/>
  <c r="O1301" s="1"/>
  <c r="O1300" s="1"/>
  <c r="P1368"/>
  <c r="P1367" s="1"/>
  <c r="P1366" s="1"/>
  <c r="P1518"/>
  <c r="R1587"/>
  <c r="R1586" s="1"/>
  <c r="R1585" s="1"/>
  <c r="R1584" s="1"/>
  <c r="R666"/>
  <c r="R665" s="1"/>
  <c r="P753"/>
  <c r="P744" s="1"/>
  <c r="P743" s="1"/>
  <c r="Q753"/>
  <c r="Q744" s="1"/>
  <c r="Q743" s="1"/>
  <c r="R753"/>
  <c r="R744" s="1"/>
  <c r="R743" s="1"/>
  <c r="P714"/>
  <c r="P701" s="1"/>
  <c r="P700" s="1"/>
  <c r="R714"/>
  <c r="R701" s="1"/>
  <c r="R700" s="1"/>
  <c r="Q714"/>
  <c r="O1587"/>
  <c r="O1586" s="1"/>
  <c r="O1585" s="1"/>
  <c r="O1584" s="1"/>
  <c r="I940"/>
  <c r="I939" s="1"/>
  <c r="J940"/>
  <c r="J939" s="1"/>
  <c r="K940"/>
  <c r="K939" s="1"/>
  <c r="L940"/>
  <c r="R940"/>
  <c r="O882"/>
  <c r="S163"/>
  <c r="O77"/>
  <c r="O76" s="1"/>
  <c r="O67" s="1"/>
  <c r="R451"/>
  <c r="R452"/>
  <c r="R17"/>
  <c r="R16" s="1"/>
  <c r="R15" s="1"/>
  <c r="P56"/>
  <c r="P55" s="1"/>
  <c r="P54" s="1"/>
  <c r="P47" s="1"/>
  <c r="R172"/>
  <c r="R171" s="1"/>
  <c r="R317"/>
  <c r="R306" s="1"/>
  <c r="R285" s="1"/>
  <c r="P465"/>
  <c r="O485"/>
  <c r="O484" s="1"/>
  <c r="R523"/>
  <c r="R522" s="1"/>
  <c r="O571"/>
  <c r="P590"/>
  <c r="Q782"/>
  <c r="Q781" s="1"/>
  <c r="O799"/>
  <c r="O798" s="1"/>
  <c r="Q799"/>
  <c r="Q798" s="1"/>
  <c r="S833"/>
  <c r="Q904"/>
  <c r="Q903" s="1"/>
  <c r="Q317"/>
  <c r="Q306" s="1"/>
  <c r="Q318"/>
  <c r="O452"/>
  <c r="O451"/>
  <c r="Q451"/>
  <c r="Q452"/>
  <c r="Q142"/>
  <c r="P185"/>
  <c r="P184" s="1"/>
  <c r="P183" s="1"/>
  <c r="O590"/>
  <c r="Q701"/>
  <c r="Q700" s="1"/>
  <c r="P141"/>
  <c r="P140"/>
  <c r="P139" s="1"/>
  <c r="P318"/>
  <c r="P317"/>
  <c r="P306" s="1"/>
  <c r="T318"/>
  <c r="P452"/>
  <c r="P451"/>
  <c r="Q571"/>
  <c r="R590"/>
  <c r="O317"/>
  <c r="O306" s="1"/>
  <c r="O285" s="1"/>
  <c r="R465"/>
  <c r="Q855"/>
  <c r="Q854" s="1"/>
  <c r="O940"/>
  <c r="O939" s="1"/>
  <c r="O1058"/>
  <c r="O1053" s="1"/>
  <c r="O1052" s="1"/>
  <c r="O1112"/>
  <c r="O1111" s="1"/>
  <c r="Q1112"/>
  <c r="Q1111" s="1"/>
  <c r="O1166"/>
  <c r="O1188"/>
  <c r="Q1261"/>
  <c r="Q1246" s="1"/>
  <c r="P882"/>
  <c r="P904"/>
  <c r="P903" s="1"/>
  <c r="P940"/>
  <c r="P939" s="1"/>
  <c r="S150"/>
  <c r="S152"/>
  <c r="Q410"/>
  <c r="Q406" s="1"/>
  <c r="Q405" s="1"/>
  <c r="P962"/>
  <c r="P961" s="1"/>
  <c r="P960" s="1"/>
  <c r="R1058"/>
  <c r="R1053" s="1"/>
  <c r="R1052" s="1"/>
  <c r="R1112"/>
  <c r="R1111" s="1"/>
  <c r="P1144"/>
  <c r="R1188"/>
  <c r="R1086"/>
  <c r="R1085" s="1"/>
  <c r="R1083" s="1"/>
  <c r="O1360"/>
  <c r="O1359" s="1"/>
  <c r="O1358" s="1"/>
  <c r="O1357" s="1"/>
  <c r="Q1368"/>
  <c r="Q1367" s="1"/>
  <c r="Q1366" s="1"/>
  <c r="R1368"/>
  <c r="R1367" s="1"/>
  <c r="R1366" s="1"/>
  <c r="P1466"/>
  <c r="P1461" s="1"/>
  <c r="P1460" s="1"/>
  <c r="O1611"/>
  <c r="O1606" s="1"/>
  <c r="O1605" s="1"/>
  <c r="P1630"/>
  <c r="P1628" s="1"/>
  <c r="R1466"/>
  <c r="R1461" s="1"/>
  <c r="R1460" s="1"/>
  <c r="O1630"/>
  <c r="O1628" s="1"/>
  <c r="O1086"/>
  <c r="O1085" s="1"/>
  <c r="O1083" s="1"/>
  <c r="Q1466"/>
  <c r="Q1461" s="1"/>
  <c r="Q1460" s="1"/>
  <c r="Q1630"/>
  <c r="Q1628" s="1"/>
  <c r="M1527"/>
  <c r="M1522"/>
  <c r="N1511"/>
  <c r="M1306"/>
  <c r="N809"/>
  <c r="N808" s="1"/>
  <c r="N799" s="1"/>
  <c r="N798" s="1"/>
  <c r="N551"/>
  <c r="N550" s="1"/>
  <c r="N434"/>
  <c r="N433" s="1"/>
  <c r="N413"/>
  <c r="L406"/>
  <c r="H406"/>
  <c r="J406"/>
  <c r="J405" s="1"/>
  <c r="I406"/>
  <c r="N327"/>
  <c r="N326" s="1"/>
  <c r="N290"/>
  <c r="N289" s="1"/>
  <c r="N288" s="1"/>
  <c r="N287" s="1"/>
  <c r="N172"/>
  <c r="N171" s="1"/>
  <c r="N142"/>
  <c r="N141" s="1"/>
  <c r="I1630"/>
  <c r="I1628" s="1"/>
  <c r="N1630"/>
  <c r="N1628" s="1"/>
  <c r="J1630"/>
  <c r="J1628" s="1"/>
  <c r="K1630"/>
  <c r="K1628" s="1"/>
  <c r="L1630"/>
  <c r="L1628" s="1"/>
  <c r="H1630"/>
  <c r="H1628" s="1"/>
  <c r="I1611"/>
  <c r="I1606" s="1"/>
  <c r="I1605" s="1"/>
  <c r="L1611"/>
  <c r="L1606" s="1"/>
  <c r="L1605" s="1"/>
  <c r="L1582" s="1"/>
  <c r="H1611"/>
  <c r="H1606" s="1"/>
  <c r="H1605" s="1"/>
  <c r="H1582" s="1"/>
  <c r="J1611"/>
  <c r="J1606" s="1"/>
  <c r="J1605" s="1"/>
  <c r="K1611"/>
  <c r="K1606" s="1"/>
  <c r="K1605" s="1"/>
  <c r="N1611"/>
  <c r="J1587"/>
  <c r="J1586" s="1"/>
  <c r="J1585" s="1"/>
  <c r="J1584" s="1"/>
  <c r="I1587"/>
  <c r="I1586" s="1"/>
  <c r="I1585" s="1"/>
  <c r="I1584" s="1"/>
  <c r="K1587"/>
  <c r="K1586" s="1"/>
  <c r="K1585" s="1"/>
  <c r="K1584" s="1"/>
  <c r="J1549"/>
  <c r="J1542"/>
  <c r="L1542"/>
  <c r="K1535"/>
  <c r="N1535"/>
  <c r="J1535"/>
  <c r="L1535"/>
  <c r="L1527"/>
  <c r="L1522"/>
  <c r="I1518"/>
  <c r="K1511"/>
  <c r="K1504"/>
  <c r="I1504"/>
  <c r="I1496"/>
  <c r="I1495" s="1"/>
  <c r="J1466"/>
  <c r="J1461" s="1"/>
  <c r="J1460" s="1"/>
  <c r="I1466"/>
  <c r="I1461" s="1"/>
  <c r="I1460" s="1"/>
  <c r="L1466"/>
  <c r="L1461" s="1"/>
  <c r="L1460" s="1"/>
  <c r="I1368"/>
  <c r="I1367" s="1"/>
  <c r="I1366" s="1"/>
  <c r="J1368"/>
  <c r="J1367" s="1"/>
  <c r="J1366" s="1"/>
  <c r="H1368"/>
  <c r="H1367" s="1"/>
  <c r="H1366" s="1"/>
  <c r="K1368"/>
  <c r="K1367" s="1"/>
  <c r="K1366" s="1"/>
  <c r="L1368"/>
  <c r="L1367" s="1"/>
  <c r="L1366" s="1"/>
  <c r="I1360"/>
  <c r="I1359" s="1"/>
  <c r="I1358" s="1"/>
  <c r="I1357" s="1"/>
  <c r="I1315"/>
  <c r="I1301" s="1"/>
  <c r="I1300" s="1"/>
  <c r="L1315"/>
  <c r="J1315"/>
  <c r="K1315"/>
  <c r="L1306"/>
  <c r="J1306"/>
  <c r="K1306"/>
  <c r="J1261"/>
  <c r="J1246" s="1"/>
  <c r="K1261"/>
  <c r="K1246" s="1"/>
  <c r="L1261"/>
  <c r="L1246" s="1"/>
  <c r="H1261"/>
  <c r="I1261"/>
  <c r="I1246" s="1"/>
  <c r="J1227"/>
  <c r="J1222" s="1"/>
  <c r="I1206"/>
  <c r="I1205" s="1"/>
  <c r="I1204" s="1"/>
  <c r="N1166"/>
  <c r="J1166"/>
  <c r="H1166"/>
  <c r="K1166"/>
  <c r="L1166"/>
  <c r="I1166"/>
  <c r="J1144"/>
  <c r="H1144"/>
  <c r="K1144"/>
  <c r="L1144"/>
  <c r="I1144"/>
  <c r="I1112"/>
  <c r="I1111" s="1"/>
  <c r="J1112"/>
  <c r="J1111" s="1"/>
  <c r="H1112"/>
  <c r="H1111" s="1"/>
  <c r="K1112"/>
  <c r="K1111" s="1"/>
  <c r="L1112"/>
  <c r="L1111" s="1"/>
  <c r="L1088"/>
  <c r="H1088"/>
  <c r="N1086"/>
  <c r="N1085" s="1"/>
  <c r="N1083" s="1"/>
  <c r="J1086"/>
  <c r="J1085" s="1"/>
  <c r="J1083" s="1"/>
  <c r="N1088"/>
  <c r="J1088"/>
  <c r="N1067"/>
  <c r="J1067"/>
  <c r="M1066"/>
  <c r="M1065" s="1"/>
  <c r="I1066"/>
  <c r="I1065" s="1"/>
  <c r="L1067"/>
  <c r="H1067"/>
  <c r="L1058"/>
  <c r="L1053" s="1"/>
  <c r="L1052" s="1"/>
  <c r="H1058"/>
  <c r="H1053" s="1"/>
  <c r="I1058"/>
  <c r="I1053" s="1"/>
  <c r="J1058"/>
  <c r="J1053" s="1"/>
  <c r="J1052" s="1"/>
  <c r="K1058"/>
  <c r="K1053" s="1"/>
  <c r="N1058"/>
  <c r="N1053" s="1"/>
  <c r="N1052" s="1"/>
  <c r="J1005"/>
  <c r="J1004" s="1"/>
  <c r="I1005"/>
  <c r="I1004" s="1"/>
  <c r="K1005"/>
  <c r="K1004" s="1"/>
  <c r="J994"/>
  <c r="J993" s="1"/>
  <c r="J992" s="1"/>
  <c r="H994"/>
  <c r="H993" s="1"/>
  <c r="H992" s="1"/>
  <c r="L994"/>
  <c r="L993" s="1"/>
  <c r="L992" s="1"/>
  <c r="I962"/>
  <c r="I961" s="1"/>
  <c r="I960" s="1"/>
  <c r="I958" s="1"/>
  <c r="L962"/>
  <c r="L961" s="1"/>
  <c r="L960" s="1"/>
  <c r="H962"/>
  <c r="H961" s="1"/>
  <c r="H960" s="1"/>
  <c r="J962"/>
  <c r="J961" s="1"/>
  <c r="J960" s="1"/>
  <c r="K962"/>
  <c r="K961" s="1"/>
  <c r="K960" s="1"/>
  <c r="K958" s="1"/>
  <c r="H940"/>
  <c r="H939" s="1"/>
  <c r="L939"/>
  <c r="L904"/>
  <c r="L903" s="1"/>
  <c r="I904"/>
  <c r="I903" s="1"/>
  <c r="J904"/>
  <c r="J903" s="1"/>
  <c r="K904"/>
  <c r="K903" s="1"/>
  <c r="H904"/>
  <c r="H903" s="1"/>
  <c r="L882"/>
  <c r="J882"/>
  <c r="K882"/>
  <c r="N882"/>
  <c r="I882"/>
  <c r="L860"/>
  <c r="L855" s="1"/>
  <c r="L854" s="1"/>
  <c r="K860"/>
  <c r="K855" s="1"/>
  <c r="K854" s="1"/>
  <c r="H860"/>
  <c r="H855" s="1"/>
  <c r="H854" s="1"/>
  <c r="I860"/>
  <c r="I855" s="1"/>
  <c r="I854" s="1"/>
  <c r="J860"/>
  <c r="J855" s="1"/>
  <c r="J854" s="1"/>
  <c r="J833"/>
  <c r="J832" s="1"/>
  <c r="J831" s="1"/>
  <c r="H833"/>
  <c r="H832" s="1"/>
  <c r="H831" s="1"/>
  <c r="L833"/>
  <c r="L832" s="1"/>
  <c r="L831" s="1"/>
  <c r="K809"/>
  <c r="K808" s="1"/>
  <c r="K799" s="1"/>
  <c r="K798" s="1"/>
  <c r="I809"/>
  <c r="I808" s="1"/>
  <c r="I799" s="1"/>
  <c r="I798" s="1"/>
  <c r="I782"/>
  <c r="I781" s="1"/>
  <c r="J782"/>
  <c r="J781" s="1"/>
  <c r="K782"/>
  <c r="K781" s="1"/>
  <c r="L782"/>
  <c r="L781" s="1"/>
  <c r="I744"/>
  <c r="I743" s="1"/>
  <c r="J744"/>
  <c r="J743" s="1"/>
  <c r="K744"/>
  <c r="K743" s="1"/>
  <c r="L744"/>
  <c r="L743" s="1"/>
  <c r="I701"/>
  <c r="I700" s="1"/>
  <c r="J701"/>
  <c r="J700" s="1"/>
  <c r="K701"/>
  <c r="K700" s="1"/>
  <c r="L701"/>
  <c r="L700" s="1"/>
  <c r="J666"/>
  <c r="J665" s="1"/>
  <c r="I666"/>
  <c r="I665" s="1"/>
  <c r="K666"/>
  <c r="K665" s="1"/>
  <c r="L666"/>
  <c r="L665" s="1"/>
  <c r="L639"/>
  <c r="L638" s="1"/>
  <c r="H639"/>
  <c r="H638" s="1"/>
  <c r="I639"/>
  <c r="I638" s="1"/>
  <c r="N639"/>
  <c r="N638" s="1"/>
  <c r="J639"/>
  <c r="J638" s="1"/>
  <c r="K639"/>
  <c r="K638" s="1"/>
  <c r="L590"/>
  <c r="H590"/>
  <c r="I590"/>
  <c r="J590"/>
  <c r="K590"/>
  <c r="I571"/>
  <c r="N571"/>
  <c r="J571"/>
  <c r="H571"/>
  <c r="K571"/>
  <c r="L571"/>
  <c r="H551"/>
  <c r="H550" s="1"/>
  <c r="M551"/>
  <c r="M550" s="1"/>
  <c r="I551"/>
  <c r="I550" s="1"/>
  <c r="L551"/>
  <c r="L550" s="1"/>
  <c r="I523"/>
  <c r="I522" s="1"/>
  <c r="J523"/>
  <c r="J522" s="1"/>
  <c r="K523"/>
  <c r="K522" s="1"/>
  <c r="L523"/>
  <c r="L522" s="1"/>
  <c r="N523"/>
  <c r="N522" s="1"/>
  <c r="I485"/>
  <c r="I484" s="1"/>
  <c r="N485"/>
  <c r="N484" s="1"/>
  <c r="M478"/>
  <c r="M477" s="1"/>
  <c r="M476" s="1"/>
  <c r="K465"/>
  <c r="H465"/>
  <c r="J451"/>
  <c r="J452"/>
  <c r="I451"/>
  <c r="I452"/>
  <c r="K451"/>
  <c r="K452"/>
  <c r="M451"/>
  <c r="M452"/>
  <c r="L452"/>
  <c r="L451"/>
  <c r="H452"/>
  <c r="K434"/>
  <c r="K433" s="1"/>
  <c r="K428" s="1"/>
  <c r="I434"/>
  <c r="I433" s="1"/>
  <c r="I428" s="1"/>
  <c r="N428"/>
  <c r="K413"/>
  <c r="N406"/>
  <c r="I372"/>
  <c r="I367" s="1"/>
  <c r="I366" s="1"/>
  <c r="I365" s="1"/>
  <c r="L372"/>
  <c r="L367" s="1"/>
  <c r="L366" s="1"/>
  <c r="L365" s="1"/>
  <c r="J372"/>
  <c r="J367" s="1"/>
  <c r="J366" s="1"/>
  <c r="J365" s="1"/>
  <c r="K372"/>
  <c r="K367" s="1"/>
  <c r="K366" s="1"/>
  <c r="K365" s="1"/>
  <c r="K327"/>
  <c r="K326" s="1"/>
  <c r="K317" s="1"/>
  <c r="K306" s="1"/>
  <c r="I327"/>
  <c r="I326" s="1"/>
  <c r="I317" s="1"/>
  <c r="I306" s="1"/>
  <c r="N318"/>
  <c r="J318"/>
  <c r="L318"/>
  <c r="L317"/>
  <c r="L306" s="1"/>
  <c r="H318"/>
  <c r="M318"/>
  <c r="I318"/>
  <c r="K318"/>
  <c r="K290"/>
  <c r="K289" s="1"/>
  <c r="K288" s="1"/>
  <c r="K287" s="1"/>
  <c r="I290"/>
  <c r="I289" s="1"/>
  <c r="I288" s="1"/>
  <c r="I287" s="1"/>
  <c r="N237"/>
  <c r="N236" s="1"/>
  <c r="J237"/>
  <c r="J236" s="1"/>
  <c r="H237"/>
  <c r="K237"/>
  <c r="K236" s="1"/>
  <c r="L237"/>
  <c r="L236" s="1"/>
  <c r="L185"/>
  <c r="L184" s="1"/>
  <c r="L183" s="1"/>
  <c r="K186"/>
  <c r="K185" s="1"/>
  <c r="K184" s="1"/>
  <c r="K183" s="1"/>
  <c r="L172"/>
  <c r="L171" s="1"/>
  <c r="I172"/>
  <c r="I171" s="1"/>
  <c r="K172"/>
  <c r="K171" s="1"/>
  <c r="K160"/>
  <c r="K159" s="1"/>
  <c r="K158" s="1"/>
  <c r="K157" s="1"/>
  <c r="I160"/>
  <c r="I159" s="1"/>
  <c r="I158" s="1"/>
  <c r="I157" s="1"/>
  <c r="I137" s="1"/>
  <c r="L142"/>
  <c r="L140" s="1"/>
  <c r="L139" s="1"/>
  <c r="H142"/>
  <c r="H141" s="1"/>
  <c r="K142"/>
  <c r="K141" s="1"/>
  <c r="N140"/>
  <c r="N139" s="1"/>
  <c r="I141"/>
  <c r="K88"/>
  <c r="K77" s="1"/>
  <c r="K76" s="1"/>
  <c r="K67" s="1"/>
  <c r="J88"/>
  <c r="I88"/>
  <c r="L88"/>
  <c r="J55"/>
  <c r="J54" s="1"/>
  <c r="J47" s="1"/>
  <c r="K38"/>
  <c r="K37" s="1"/>
  <c r="K36" s="1"/>
  <c r="K35" s="1"/>
  <c r="I38"/>
  <c r="I37" s="1"/>
  <c r="I36" s="1"/>
  <c r="I35" s="1"/>
  <c r="I24"/>
  <c r="I17" s="1"/>
  <c r="I16" s="1"/>
  <c r="I15" s="1"/>
  <c r="K24"/>
  <c r="K17" s="1"/>
  <c r="K16" s="1"/>
  <c r="K15" s="1"/>
  <c r="L17"/>
  <c r="L16" s="1"/>
  <c r="L15" s="1"/>
  <c r="M962" l="1"/>
  <c r="M961" s="1"/>
  <c r="M960" s="1"/>
  <c r="T1368"/>
  <c r="T1367" s="1"/>
  <c r="T1366" s="1"/>
  <c r="S994"/>
  <c r="S993" s="1"/>
  <c r="S992" s="1"/>
  <c r="N1246"/>
  <c r="M160"/>
  <c r="M159" s="1"/>
  <c r="M158" s="1"/>
  <c r="M157" s="1"/>
  <c r="N744"/>
  <c r="N743" s="1"/>
  <c r="N452"/>
  <c r="T452"/>
  <c r="T1067"/>
  <c r="T855"/>
  <c r="T854" s="1"/>
  <c r="N1606"/>
  <c r="N1605" s="1"/>
  <c r="S1067"/>
  <c r="N940"/>
  <c r="N939" s="1"/>
  <c r="M1222"/>
  <c r="N833"/>
  <c r="N24"/>
  <c r="N17" s="1"/>
  <c r="N16" s="1"/>
  <c r="N15" s="1"/>
  <c r="AR681"/>
  <c r="S832"/>
  <c r="S831" s="1"/>
  <c r="AK1565"/>
  <c r="AK1564" s="1"/>
  <c r="AK1563" s="1"/>
  <c r="AQ1566"/>
  <c r="AR1024"/>
  <c r="AR1023" s="1"/>
  <c r="AX1025"/>
  <c r="AX1024" s="1"/>
  <c r="AX1023" s="1"/>
  <c r="AR212"/>
  <c r="AR211" s="1"/>
  <c r="AR210" s="1"/>
  <c r="AR209" s="1"/>
  <c r="AR208" s="1"/>
  <c r="AX213"/>
  <c r="AX212" s="1"/>
  <c r="AX211" s="1"/>
  <c r="AX210" s="1"/>
  <c r="AX209" s="1"/>
  <c r="AX208" s="1"/>
  <c r="AX648"/>
  <c r="AX647" s="1"/>
  <c r="AX646" s="1"/>
  <c r="AX639" s="1"/>
  <c r="AX638" s="1"/>
  <c r="AR647"/>
  <c r="AR646" s="1"/>
  <c r="AR639" s="1"/>
  <c r="AR638" s="1"/>
  <c r="AR622"/>
  <c r="AR621" s="1"/>
  <c r="AR620" s="1"/>
  <c r="AX623"/>
  <c r="AX622" s="1"/>
  <c r="AX621" s="1"/>
  <c r="AX620" s="1"/>
  <c r="AR602"/>
  <c r="AR601" s="1"/>
  <c r="AX603"/>
  <c r="AX602" s="1"/>
  <c r="AX601" s="1"/>
  <c r="AR576"/>
  <c r="AR575" s="1"/>
  <c r="AX577"/>
  <c r="AX576" s="1"/>
  <c r="AX575" s="1"/>
  <c r="AQ1021"/>
  <c r="AQ1020" s="1"/>
  <c r="AW1022"/>
  <c r="AW1021" s="1"/>
  <c r="AW1020" s="1"/>
  <c r="AX1022"/>
  <c r="AX1021" s="1"/>
  <c r="AX1020" s="1"/>
  <c r="AR1021"/>
  <c r="AR1020" s="1"/>
  <c r="AX150"/>
  <c r="AX153"/>
  <c r="AX154"/>
  <c r="AX151"/>
  <c r="AX152"/>
  <c r="AK84"/>
  <c r="AQ85"/>
  <c r="AQ952"/>
  <c r="AQ951" s="1"/>
  <c r="AW953"/>
  <c r="AW952" s="1"/>
  <c r="AW951" s="1"/>
  <c r="AX953"/>
  <c r="AX952" s="1"/>
  <c r="AX951" s="1"/>
  <c r="AR952"/>
  <c r="AR951" s="1"/>
  <c r="AR626"/>
  <c r="AR625" s="1"/>
  <c r="AX627"/>
  <c r="AX626" s="1"/>
  <c r="AX625" s="1"/>
  <c r="AR606"/>
  <c r="AR605" s="1"/>
  <c r="AX607"/>
  <c r="AX606" s="1"/>
  <c r="AX605" s="1"/>
  <c r="AQ1024"/>
  <c r="AQ1023" s="1"/>
  <c r="AW1025"/>
  <c r="AW1024" s="1"/>
  <c r="AW1023" s="1"/>
  <c r="AQ212"/>
  <c r="AQ211" s="1"/>
  <c r="AQ210" s="1"/>
  <c r="AQ209" s="1"/>
  <c r="AQ208" s="1"/>
  <c r="AW213"/>
  <c r="AW212" s="1"/>
  <c r="AW211" s="1"/>
  <c r="AW210" s="1"/>
  <c r="AW209" s="1"/>
  <c r="AW208" s="1"/>
  <c r="AL681"/>
  <c r="AX681"/>
  <c r="AL1565"/>
  <c r="AL1564" s="1"/>
  <c r="AL1563" s="1"/>
  <c r="AR1566"/>
  <c r="AX173"/>
  <c r="AX174"/>
  <c r="AW154"/>
  <c r="AW153"/>
  <c r="AW151"/>
  <c r="AW150"/>
  <c r="AW152"/>
  <c r="AF1098"/>
  <c r="AF1097" s="1"/>
  <c r="AF1096" s="1"/>
  <c r="AF1095" s="1"/>
  <c r="AF1094" s="1"/>
  <c r="AL1099"/>
  <c r="AE687"/>
  <c r="AE686" s="1"/>
  <c r="AK688"/>
  <c r="AE729"/>
  <c r="AE728" s="1"/>
  <c r="AK730"/>
  <c r="AE134"/>
  <c r="AE133" s="1"/>
  <c r="AE132" s="1"/>
  <c r="AE131" s="1"/>
  <c r="AK135"/>
  <c r="AF729"/>
  <c r="AF728" s="1"/>
  <c r="AL730"/>
  <c r="AE1098"/>
  <c r="AE1097" s="1"/>
  <c r="AE1096" s="1"/>
  <c r="AE1095" s="1"/>
  <c r="AE1094" s="1"/>
  <c r="AK1099"/>
  <c r="AF113"/>
  <c r="AF112" s="1"/>
  <c r="AL114"/>
  <c r="AF84"/>
  <c r="AL85"/>
  <c r="AE683"/>
  <c r="AE682" s="1"/>
  <c r="AK684"/>
  <c r="AF134"/>
  <c r="AF133" s="1"/>
  <c r="AF132" s="1"/>
  <c r="AF131" s="1"/>
  <c r="AL135"/>
  <c r="AE1326"/>
  <c r="AE1325" s="1"/>
  <c r="AK1327"/>
  <c r="AE113"/>
  <c r="AE112" s="1"/>
  <c r="AK114"/>
  <c r="T24"/>
  <c r="T17" s="1"/>
  <c r="T16" s="1"/>
  <c r="T15" s="1"/>
  <c r="M1315"/>
  <c r="J1503"/>
  <c r="J285"/>
  <c r="K1188"/>
  <c r="R1301"/>
  <c r="R1300" s="1"/>
  <c r="T1522"/>
  <c r="T1496"/>
  <c r="T1495" s="1"/>
  <c r="T1466"/>
  <c r="T782"/>
  <c r="T781" s="1"/>
  <c r="T38"/>
  <c r="T37" s="1"/>
  <c r="T36" s="1"/>
  <c r="T35" s="1"/>
  <c r="M185"/>
  <c r="M184" s="1"/>
  <c r="M183" s="1"/>
  <c r="N1542"/>
  <c r="M1466"/>
  <c r="S1466"/>
  <c r="Q181"/>
  <c r="M465"/>
  <c r="L1503"/>
  <c r="T753"/>
  <c r="T744" s="1"/>
  <c r="T743" s="1"/>
  <c r="T714"/>
  <c r="T701" s="1"/>
  <c r="T700" s="1"/>
  <c r="S1227"/>
  <c r="S1222" s="1"/>
  <c r="T832"/>
  <c r="T831" s="1"/>
  <c r="T522"/>
  <c r="T237"/>
  <c r="T236" s="1"/>
  <c r="S753"/>
  <c r="T186"/>
  <c r="N590"/>
  <c r="J137"/>
  <c r="S88"/>
  <c r="N317"/>
  <c r="N306" s="1"/>
  <c r="N1004"/>
  <c r="N38"/>
  <c r="N37" s="1"/>
  <c r="N36" s="1"/>
  <c r="N35" s="1"/>
  <c r="N465"/>
  <c r="K1052"/>
  <c r="L405"/>
  <c r="L399" s="1"/>
  <c r="L393" s="1"/>
  <c r="L355" s="1"/>
  <c r="T1004"/>
  <c r="T1542"/>
  <c r="T904"/>
  <c r="T903" s="1"/>
  <c r="J77"/>
  <c r="J76" s="1"/>
  <c r="J67" s="1"/>
  <c r="J141"/>
  <c r="I1503"/>
  <c r="S1086"/>
  <c r="S1085" s="1"/>
  <c r="S1083" s="1"/>
  <c r="S160"/>
  <c r="S159" s="1"/>
  <c r="S158" s="1"/>
  <c r="S157" s="1"/>
  <c r="S681"/>
  <c r="M940"/>
  <c r="M939" s="1"/>
  <c r="S1088"/>
  <c r="J1188"/>
  <c r="P181"/>
  <c r="T141"/>
  <c r="R958"/>
  <c r="S1630"/>
  <c r="S1628" s="1"/>
  <c r="T1549"/>
  <c r="T1535"/>
  <c r="T1261"/>
  <c r="T1246" s="1"/>
  <c r="T1144"/>
  <c r="T994"/>
  <c r="T993" s="1"/>
  <c r="T992" s="1"/>
  <c r="T809"/>
  <c r="T808" s="1"/>
  <c r="T799" s="1"/>
  <c r="T798" s="1"/>
  <c r="T491"/>
  <c r="T490" s="1"/>
  <c r="T485" s="1"/>
  <c r="T484" s="1"/>
  <c r="T406"/>
  <c r="T405" s="1"/>
  <c r="T327"/>
  <c r="T326" s="1"/>
  <c r="T317" s="1"/>
  <c r="T306" s="1"/>
  <c r="S185"/>
  <c r="S184" s="1"/>
  <c r="S183" s="1"/>
  <c r="T1611"/>
  <c r="T1606" s="1"/>
  <c r="T1605" s="1"/>
  <c r="T1582" s="1"/>
  <c r="S1549"/>
  <c r="S1315"/>
  <c r="T1166"/>
  <c r="T1053"/>
  <c r="T372"/>
  <c r="T367" s="1"/>
  <c r="T366" s="1"/>
  <c r="T365" s="1"/>
  <c r="T290"/>
  <c r="T289" s="1"/>
  <c r="T288" s="1"/>
  <c r="T287" s="1"/>
  <c r="T88"/>
  <c r="T79"/>
  <c r="T78" s="1"/>
  <c r="R399"/>
  <c r="R393" s="1"/>
  <c r="N1112"/>
  <c r="N1111" s="1"/>
  <c r="N88"/>
  <c r="Y681"/>
  <c r="N79"/>
  <c r="N78" s="1"/>
  <c r="N77" s="1"/>
  <c r="N76" s="1"/>
  <c r="N67" s="1"/>
  <c r="T1306"/>
  <c r="T1315"/>
  <c r="N962"/>
  <c r="N961" s="1"/>
  <c r="N960" s="1"/>
  <c r="N958" s="1"/>
  <c r="AF681"/>
  <c r="Y125"/>
  <c r="Y124" s="1"/>
  <c r="Y123" s="1"/>
  <c r="Y122" s="1"/>
  <c r="Y121" s="1"/>
  <c r="Y120" s="1"/>
  <c r="AE126"/>
  <c r="Y99"/>
  <c r="Y98" s="1"/>
  <c r="AE100"/>
  <c r="Y86"/>
  <c r="AE87"/>
  <c r="Z57"/>
  <c r="AF58"/>
  <c r="Z31"/>
  <c r="AF33"/>
  <c r="Z653"/>
  <c r="Z652" s="1"/>
  <c r="Z651" s="1"/>
  <c r="Z650" s="1"/>
  <c r="AF654"/>
  <c r="Y1625"/>
  <c r="Y1624" s="1"/>
  <c r="AE1626"/>
  <c r="Y1613"/>
  <c r="Y1612" s="1"/>
  <c r="AE1614"/>
  <c r="Z1572"/>
  <c r="Z1571" s="1"/>
  <c r="Z1570" s="1"/>
  <c r="Z1569" s="1"/>
  <c r="Z1568" s="1"/>
  <c r="AF1573"/>
  <c r="Z1547"/>
  <c r="AF1548"/>
  <c r="Z1538"/>
  <c r="AF1539"/>
  <c r="Z1528"/>
  <c r="AF1529"/>
  <c r="Z1516"/>
  <c r="AF1517"/>
  <c r="Z1501"/>
  <c r="AF1502"/>
  <c r="Z1480"/>
  <c r="Z1479" s="1"/>
  <c r="AF1481"/>
  <c r="Y1455"/>
  <c r="Y1454" s="1"/>
  <c r="Y1453" s="1"/>
  <c r="Y1452" s="1"/>
  <c r="Y1451" s="1"/>
  <c r="AE1456"/>
  <c r="Y1439"/>
  <c r="Y1438" s="1"/>
  <c r="AE1440"/>
  <c r="Y1427"/>
  <c r="Y1426" s="1"/>
  <c r="AE1428"/>
  <c r="Y1415"/>
  <c r="Y1414" s="1"/>
  <c r="AE1416"/>
  <c r="Y1403"/>
  <c r="Y1402" s="1"/>
  <c r="AE1404"/>
  <c r="Y1391"/>
  <c r="Y1390" s="1"/>
  <c r="AE1392"/>
  <c r="Y1379"/>
  <c r="Y1378" s="1"/>
  <c r="AE1380"/>
  <c r="Z1361"/>
  <c r="AF1362"/>
  <c r="Z1317"/>
  <c r="Z1316" s="1"/>
  <c r="AF1318"/>
  <c r="Z1273"/>
  <c r="Z1272" s="1"/>
  <c r="Z1271" s="1"/>
  <c r="Z1270" s="1"/>
  <c r="AF1274"/>
  <c r="Y1243"/>
  <c r="Y1242" s="1"/>
  <c r="Y1241" s="1"/>
  <c r="Y1240" s="1"/>
  <c r="AE1244"/>
  <c r="Y1209"/>
  <c r="AE1210"/>
  <c r="Y1185"/>
  <c r="Y1184" s="1"/>
  <c r="Y1183" s="1"/>
  <c r="Y1182" s="1"/>
  <c r="AE1186"/>
  <c r="Z1158"/>
  <c r="Z1157" s="1"/>
  <c r="Z1156" s="1"/>
  <c r="Z1155" s="1"/>
  <c r="AF1159"/>
  <c r="Y1128"/>
  <c r="Y1127" s="1"/>
  <c r="AE1129"/>
  <c r="Y1063"/>
  <c r="Y1062" s="1"/>
  <c r="AE1064"/>
  <c r="Z1014"/>
  <c r="Z1011" s="1"/>
  <c r="Z1010" s="1"/>
  <c r="AF1015"/>
  <c r="Z982"/>
  <c r="Z981" s="1"/>
  <c r="AF983"/>
  <c r="Z970"/>
  <c r="Z969" s="1"/>
  <c r="AF971"/>
  <c r="Z943"/>
  <c r="Z942" s="1"/>
  <c r="Z941" s="1"/>
  <c r="AF944"/>
  <c r="Z865"/>
  <c r="Z864" s="1"/>
  <c r="AF866"/>
  <c r="Z835"/>
  <c r="Z834" s="1"/>
  <c r="AF836"/>
  <c r="Z806"/>
  <c r="Z805" s="1"/>
  <c r="Z804" s="1"/>
  <c r="AF807"/>
  <c r="Y712"/>
  <c r="Y711" s="1"/>
  <c r="Y710" s="1"/>
  <c r="AE713"/>
  <c r="Z592"/>
  <c r="Z591" s="1"/>
  <c r="AF593"/>
  <c r="Z530"/>
  <c r="Z529" s="1"/>
  <c r="Z528" s="1"/>
  <c r="AF531"/>
  <c r="Z479"/>
  <c r="AF480"/>
  <c r="Z448"/>
  <c r="Z447" s="1"/>
  <c r="Z446" s="1"/>
  <c r="Z445" s="1"/>
  <c r="Z444" s="1"/>
  <c r="Z443" s="1"/>
  <c r="AF449"/>
  <c r="Z416"/>
  <c r="AF417"/>
  <c r="Y390"/>
  <c r="Y389" s="1"/>
  <c r="Y388" s="1"/>
  <c r="AE391"/>
  <c r="Z374"/>
  <c r="Z373" s="1"/>
  <c r="AF375"/>
  <c r="Z328"/>
  <c r="AF329"/>
  <c r="Y303"/>
  <c r="Y302" s="1"/>
  <c r="Y301" s="1"/>
  <c r="Y300" s="1"/>
  <c r="Y299" s="1"/>
  <c r="AE304"/>
  <c r="Y226"/>
  <c r="Y225" s="1"/>
  <c r="Y224" s="1"/>
  <c r="Y223" s="1"/>
  <c r="Y222" s="1"/>
  <c r="AE227"/>
  <c r="Y187"/>
  <c r="AE188"/>
  <c r="Z143"/>
  <c r="AF144"/>
  <c r="Y102"/>
  <c r="Y101" s="1"/>
  <c r="AE103"/>
  <c r="Y90"/>
  <c r="Y89" s="1"/>
  <c r="AE91"/>
  <c r="Y64"/>
  <c r="Y63" s="1"/>
  <c r="AE65"/>
  <c r="Y41"/>
  <c r="AE42"/>
  <c r="Z110"/>
  <c r="Z109" s="1"/>
  <c r="AF111"/>
  <c r="Z96"/>
  <c r="Z95" s="1"/>
  <c r="AF97"/>
  <c r="Z82"/>
  <c r="AF83"/>
  <c r="Z52"/>
  <c r="Z51" s="1"/>
  <c r="Z50" s="1"/>
  <c r="Z49" s="1"/>
  <c r="Z48" s="1"/>
  <c r="AF53"/>
  <c r="Z29"/>
  <c r="AF30"/>
  <c r="K181"/>
  <c r="M1542"/>
  <c r="N1368"/>
  <c r="N1367" s="1"/>
  <c r="N1366" s="1"/>
  <c r="T962"/>
  <c r="T961" s="1"/>
  <c r="T960" s="1"/>
  <c r="T958" s="1"/>
  <c r="T1511"/>
  <c r="T1052"/>
  <c r="S962"/>
  <c r="S961" s="1"/>
  <c r="S960" s="1"/>
  <c r="T571"/>
  <c r="T56"/>
  <c r="T55" s="1"/>
  <c r="T54" s="1"/>
  <c r="T47" s="1"/>
  <c r="T1630"/>
  <c r="T1628" s="1"/>
  <c r="T1504"/>
  <c r="T1112"/>
  <c r="T1111" s="1"/>
  <c r="M88"/>
  <c r="M1368"/>
  <c r="M1367" s="1"/>
  <c r="M1366" s="1"/>
  <c r="N1315"/>
  <c r="N372"/>
  <c r="N367" s="1"/>
  <c r="N366" s="1"/>
  <c r="N365" s="1"/>
  <c r="N160"/>
  <c r="N159" s="1"/>
  <c r="N158" s="1"/>
  <c r="N157" s="1"/>
  <c r="Z161"/>
  <c r="AF162"/>
  <c r="Z1308"/>
  <c r="Z1307" s="1"/>
  <c r="AF1309"/>
  <c r="Y1331"/>
  <c r="Y1330" s="1"/>
  <c r="Y1329" s="1"/>
  <c r="Y1328" s="1"/>
  <c r="AE1332"/>
  <c r="Z1326"/>
  <c r="Z1325" s="1"/>
  <c r="AF1327"/>
  <c r="Y726"/>
  <c r="Y725" s="1"/>
  <c r="AE727"/>
  <c r="Z816"/>
  <c r="AF817"/>
  <c r="Z723"/>
  <c r="Z722" s="1"/>
  <c r="AF724"/>
  <c r="Y1634"/>
  <c r="Y1633" s="1"/>
  <c r="Y1632" s="1"/>
  <c r="Y1631" s="1"/>
  <c r="AE1635"/>
  <c r="Z1588"/>
  <c r="AF1589"/>
  <c r="Z1550"/>
  <c r="AF1551"/>
  <c r="Z1540"/>
  <c r="AF1541"/>
  <c r="Z1530"/>
  <c r="Z1527" s="1"/>
  <c r="AF1531"/>
  <c r="Z1520"/>
  <c r="Z1519" s="1"/>
  <c r="AF1521"/>
  <c r="Y1507"/>
  <c r="AE1508"/>
  <c r="Y1492"/>
  <c r="Y1491" s="1"/>
  <c r="Y1490" s="1"/>
  <c r="Y1489" s="1"/>
  <c r="AE1493"/>
  <c r="Z1464"/>
  <c r="Z1463" s="1"/>
  <c r="Z1462" s="1"/>
  <c r="AF1465"/>
  <c r="Y1442"/>
  <c r="Y1441" s="1"/>
  <c r="AE1443"/>
  <c r="Y1430"/>
  <c r="Y1429" s="1"/>
  <c r="AE1431"/>
  <c r="Y1412"/>
  <c r="Y1411" s="1"/>
  <c r="AE1413"/>
  <c r="Y1406"/>
  <c r="Y1405" s="1"/>
  <c r="AE1407"/>
  <c r="Y1394"/>
  <c r="Y1393" s="1"/>
  <c r="AE1395"/>
  <c r="Y1382"/>
  <c r="Y1381" s="1"/>
  <c r="AE1383"/>
  <c r="Z1320"/>
  <c r="Z1319" s="1"/>
  <c r="AF1321"/>
  <c r="Z1304"/>
  <c r="Z1303" s="1"/>
  <c r="Z1302" s="1"/>
  <c r="AF1305"/>
  <c r="Z1268"/>
  <c r="Z1267" s="1"/>
  <c r="Z1266" s="1"/>
  <c r="AF1269"/>
  <c r="Y1233"/>
  <c r="Y1232" s="1"/>
  <c r="AE1234"/>
  <c r="Z1202"/>
  <c r="Z1201" s="1"/>
  <c r="Z1200" s="1"/>
  <c r="Z1199" s="1"/>
  <c r="AF1203"/>
  <c r="Y1180"/>
  <c r="Y1179" s="1"/>
  <c r="Y1178" s="1"/>
  <c r="Y1177" s="1"/>
  <c r="AE1181"/>
  <c r="Z1153"/>
  <c r="Z1152" s="1"/>
  <c r="Z1151" s="1"/>
  <c r="Z1150" s="1"/>
  <c r="AF1154"/>
  <c r="Y1125"/>
  <c r="Y1124" s="1"/>
  <c r="AE1126"/>
  <c r="Z1089"/>
  <c r="AF1090"/>
  <c r="Y1060"/>
  <c r="Y1059" s="1"/>
  <c r="Y1058" s="1"/>
  <c r="AE1061"/>
  <c r="Z999"/>
  <c r="Z998" s="1"/>
  <c r="AF1000"/>
  <c r="Z979"/>
  <c r="Z978" s="1"/>
  <c r="AF980"/>
  <c r="Z967"/>
  <c r="Z966" s="1"/>
  <c r="AF968"/>
  <c r="Z926"/>
  <c r="Z925" s="1"/>
  <c r="Z924" s="1"/>
  <c r="Z923" s="1"/>
  <c r="Z922" s="1"/>
  <c r="AF927"/>
  <c r="Z862"/>
  <c r="Z861" s="1"/>
  <c r="AF863"/>
  <c r="Z810"/>
  <c r="AF811"/>
  <c r="Z751"/>
  <c r="Z750" s="1"/>
  <c r="Z749" s="1"/>
  <c r="AF752"/>
  <c r="Z704"/>
  <c r="Z703" s="1"/>
  <c r="Z702" s="1"/>
  <c r="AF705"/>
  <c r="Y647"/>
  <c r="Y646" s="1"/>
  <c r="Y639" s="1"/>
  <c r="Y638" s="1"/>
  <c r="AE648"/>
  <c r="Y622"/>
  <c r="Y621" s="1"/>
  <c r="Y620" s="1"/>
  <c r="AE623"/>
  <c r="Z599"/>
  <c r="Z598" s="1"/>
  <c r="AF600"/>
  <c r="Z558"/>
  <c r="Z557" s="1"/>
  <c r="Z556" s="1"/>
  <c r="Z551" s="1"/>
  <c r="Z550" s="1"/>
  <c r="AF559"/>
  <c r="Z474"/>
  <c r="Z473" s="1"/>
  <c r="Z472" s="1"/>
  <c r="Z471" s="1"/>
  <c r="AF475"/>
  <c r="Z439"/>
  <c r="AF441"/>
  <c r="Z411"/>
  <c r="Z410" s="1"/>
  <c r="AF412"/>
  <c r="Y397"/>
  <c r="Y396" s="1"/>
  <c r="Y395" s="1"/>
  <c r="Y394" s="1"/>
  <c r="AE398"/>
  <c r="Y377"/>
  <c r="Y376" s="1"/>
  <c r="AE378"/>
  <c r="Z330"/>
  <c r="AF331"/>
  <c r="Y310"/>
  <c r="Y309" s="1"/>
  <c r="Y308" s="1"/>
  <c r="Y307" s="1"/>
  <c r="AE311"/>
  <c r="Z240"/>
  <c r="Z239" s="1"/>
  <c r="Z238" s="1"/>
  <c r="AF241"/>
  <c r="Y189"/>
  <c r="AE190"/>
  <c r="Z163"/>
  <c r="AF164"/>
  <c r="Y653"/>
  <c r="Y652" s="1"/>
  <c r="Y651" s="1"/>
  <c r="Y650" s="1"/>
  <c r="AE654"/>
  <c r="Z1634"/>
  <c r="Z1633" s="1"/>
  <c r="Z1632" s="1"/>
  <c r="Z1631" s="1"/>
  <c r="AF1635"/>
  <c r="Z1616"/>
  <c r="Z1615" s="1"/>
  <c r="AF1617"/>
  <c r="Z1590"/>
  <c r="AF1591"/>
  <c r="Y1552"/>
  <c r="AE1553"/>
  <c r="Y1538"/>
  <c r="AE1539"/>
  <c r="Y1528"/>
  <c r="AE1529"/>
  <c r="Z1514"/>
  <c r="AF1515"/>
  <c r="Y1501"/>
  <c r="AE1502"/>
  <c r="Y1480"/>
  <c r="Y1479" s="1"/>
  <c r="AE1481"/>
  <c r="Z1448"/>
  <c r="Z1447" s="1"/>
  <c r="AF1449"/>
  <c r="Z1436"/>
  <c r="Z1435" s="1"/>
  <c r="AF1437"/>
  <c r="Z1424"/>
  <c r="Z1423" s="1"/>
  <c r="AF1425"/>
  <c r="Z1418"/>
  <c r="Z1417" s="1"/>
  <c r="AF1419"/>
  <c r="Z1400"/>
  <c r="Z1399" s="1"/>
  <c r="AF1401"/>
  <c r="Z1388"/>
  <c r="Z1387" s="1"/>
  <c r="AF1389"/>
  <c r="Z1376"/>
  <c r="Z1375" s="1"/>
  <c r="AF1377"/>
  <c r="Z1342"/>
  <c r="Z1341" s="1"/>
  <c r="Z1340" s="1"/>
  <c r="Z1339" s="1"/>
  <c r="Z1338" s="1"/>
  <c r="AF1343"/>
  <c r="Y1317"/>
  <c r="Y1316" s="1"/>
  <c r="AE1318"/>
  <c r="Y1273"/>
  <c r="Y1272" s="1"/>
  <c r="Y1271" s="1"/>
  <c r="Y1270" s="1"/>
  <c r="AE1274"/>
  <c r="Z1233"/>
  <c r="Z1232" s="1"/>
  <c r="AF1234"/>
  <c r="Z1207"/>
  <c r="AF1208"/>
  <c r="Z1180"/>
  <c r="Z1179" s="1"/>
  <c r="Z1178" s="1"/>
  <c r="Z1177" s="1"/>
  <c r="AF1181"/>
  <c r="Y1158"/>
  <c r="Y1157" s="1"/>
  <c r="Y1156" s="1"/>
  <c r="Y1155" s="1"/>
  <c r="AE1159"/>
  <c r="Z1125"/>
  <c r="Z1124" s="1"/>
  <c r="AF1126"/>
  <c r="Z1060"/>
  <c r="Z1059" s="1"/>
  <c r="AF1061"/>
  <c r="Z1008"/>
  <c r="Z1007" s="1"/>
  <c r="Z1006" s="1"/>
  <c r="AF1009"/>
  <c r="Y982"/>
  <c r="Y981" s="1"/>
  <c r="AE983"/>
  <c r="Y970"/>
  <c r="Y969" s="1"/>
  <c r="AE971"/>
  <c r="Y943"/>
  <c r="Y942" s="1"/>
  <c r="Y941" s="1"/>
  <c r="AE944"/>
  <c r="Y865"/>
  <c r="Y864" s="1"/>
  <c r="AE866"/>
  <c r="Y835"/>
  <c r="Y834" s="1"/>
  <c r="AE836"/>
  <c r="Z802"/>
  <c r="Z801" s="1"/>
  <c r="Z800" s="1"/>
  <c r="AF803"/>
  <c r="Z679"/>
  <c r="Z678" s="1"/>
  <c r="Z677" s="1"/>
  <c r="AF680"/>
  <c r="Z573"/>
  <c r="Z572" s="1"/>
  <c r="AF574"/>
  <c r="Z526"/>
  <c r="Z525" s="1"/>
  <c r="Z524" s="1"/>
  <c r="AF527"/>
  <c r="Y479"/>
  <c r="AE480"/>
  <c r="Y448"/>
  <c r="Y447" s="1"/>
  <c r="Y446" s="1"/>
  <c r="Y445" s="1"/>
  <c r="Y444" s="1"/>
  <c r="Y443" s="1"/>
  <c r="AE449"/>
  <c r="Z414"/>
  <c r="AF415"/>
  <c r="Z383"/>
  <c r="Z382" s="1"/>
  <c r="AF384"/>
  <c r="Z370"/>
  <c r="Z369" s="1"/>
  <c r="Z368" s="1"/>
  <c r="AF371"/>
  <c r="Z324"/>
  <c r="Z323" s="1"/>
  <c r="Z322" s="1"/>
  <c r="AF325"/>
  <c r="Z295"/>
  <c r="AF297"/>
  <c r="Z219"/>
  <c r="Z218" s="1"/>
  <c r="Z217" s="1"/>
  <c r="Z216" s="1"/>
  <c r="Z215" s="1"/>
  <c r="AF220"/>
  <c r="Z178"/>
  <c r="Z177" s="1"/>
  <c r="Z176" s="1"/>
  <c r="AF179"/>
  <c r="Z125"/>
  <c r="Z124" s="1"/>
  <c r="Z123" s="1"/>
  <c r="Z122" s="1"/>
  <c r="Z121" s="1"/>
  <c r="Z120" s="1"/>
  <c r="AF126"/>
  <c r="Z99"/>
  <c r="Z98" s="1"/>
  <c r="AF100"/>
  <c r="Z86"/>
  <c r="AF87"/>
  <c r="Z39"/>
  <c r="AF40"/>
  <c r="Y723"/>
  <c r="Y722" s="1"/>
  <c r="AE724"/>
  <c r="Z1639"/>
  <c r="Z1638" s="1"/>
  <c r="Z1637" s="1"/>
  <c r="Z1636" s="1"/>
  <c r="AF1640"/>
  <c r="Z1619"/>
  <c r="Z1618" s="1"/>
  <c r="AF1620"/>
  <c r="Z1592"/>
  <c r="AF1593"/>
  <c r="Y1557"/>
  <c r="Y1556" s="1"/>
  <c r="Y1555" s="1"/>
  <c r="Y1554" s="1"/>
  <c r="AE1558"/>
  <c r="Y1545"/>
  <c r="AE1546"/>
  <c r="Y1530"/>
  <c r="AE1531"/>
  <c r="Y1520"/>
  <c r="Y1519" s="1"/>
  <c r="AE1521"/>
  <c r="Z1505"/>
  <c r="AF1506"/>
  <c r="Z1487"/>
  <c r="Z1486" s="1"/>
  <c r="Z1485" s="1"/>
  <c r="Z1484" s="1"/>
  <c r="AF1488"/>
  <c r="Z1455"/>
  <c r="Z1454" s="1"/>
  <c r="Z1453" s="1"/>
  <c r="Z1452" s="1"/>
  <c r="Z1451" s="1"/>
  <c r="AF1456"/>
  <c r="Z1439"/>
  <c r="Z1438" s="1"/>
  <c r="AF1440"/>
  <c r="Z1427"/>
  <c r="Z1426" s="1"/>
  <c r="AF1428"/>
  <c r="Z1415"/>
  <c r="Z1414" s="1"/>
  <c r="AF1416"/>
  <c r="Z1403"/>
  <c r="Z1402" s="1"/>
  <c r="AF1404"/>
  <c r="Z1391"/>
  <c r="Z1390" s="1"/>
  <c r="AF1392"/>
  <c r="Z1379"/>
  <c r="Z1378" s="1"/>
  <c r="AF1380"/>
  <c r="Z1363"/>
  <c r="AF1364"/>
  <c r="Y1313"/>
  <c r="Y1312" s="1"/>
  <c r="AE1314"/>
  <c r="Y1278"/>
  <c r="Y1277" s="1"/>
  <c r="Y1276" s="1"/>
  <c r="Y1275" s="1"/>
  <c r="AE1279"/>
  <c r="Z1243"/>
  <c r="Z1242" s="1"/>
  <c r="Z1241" s="1"/>
  <c r="Z1240" s="1"/>
  <c r="AF1244"/>
  <c r="Z1209"/>
  <c r="AF1210"/>
  <c r="Z1185"/>
  <c r="Z1184" s="1"/>
  <c r="Z1183" s="1"/>
  <c r="Z1182" s="1"/>
  <c r="AF1186"/>
  <c r="Y1163"/>
  <c r="Y1162" s="1"/>
  <c r="Y1161" s="1"/>
  <c r="Y1160" s="1"/>
  <c r="AE1164"/>
  <c r="Z1128"/>
  <c r="Z1127" s="1"/>
  <c r="AF1129"/>
  <c r="Z1115"/>
  <c r="Z1114" s="1"/>
  <c r="Z1113" s="1"/>
  <c r="AF1116"/>
  <c r="Z1063"/>
  <c r="Z1062" s="1"/>
  <c r="AF1064"/>
  <c r="Y1018"/>
  <c r="Y1017" s="1"/>
  <c r="Y1016" s="1"/>
  <c r="AE1019"/>
  <c r="Y989"/>
  <c r="Y988" s="1"/>
  <c r="Y987" s="1"/>
  <c r="Y986" s="1"/>
  <c r="Y985" s="1"/>
  <c r="AE990"/>
  <c r="Y973"/>
  <c r="Y972" s="1"/>
  <c r="AE974"/>
  <c r="Y946"/>
  <c r="Y945" s="1"/>
  <c r="AE947"/>
  <c r="Z870"/>
  <c r="Z869" s="1"/>
  <c r="Z868" s="1"/>
  <c r="Z867" s="1"/>
  <c r="AF871"/>
  <c r="Y838"/>
  <c r="Y837" s="1"/>
  <c r="AE839"/>
  <c r="Y789"/>
  <c r="Y788" s="1"/>
  <c r="Y787" s="1"/>
  <c r="AE790"/>
  <c r="Z712"/>
  <c r="Z711" s="1"/>
  <c r="Z710" s="1"/>
  <c r="AF713"/>
  <c r="Y599"/>
  <c r="Y598" s="1"/>
  <c r="AE600"/>
  <c r="Y534"/>
  <c r="Y533" s="1"/>
  <c r="Y532" s="1"/>
  <c r="AE535"/>
  <c r="Y481"/>
  <c r="AE482"/>
  <c r="Y456"/>
  <c r="Y455" s="1"/>
  <c r="Y454" s="1"/>
  <c r="Y453" s="1"/>
  <c r="Y452" s="1"/>
  <c r="AE457"/>
  <c r="Z431"/>
  <c r="Z430" s="1"/>
  <c r="Z429" s="1"/>
  <c r="AF432"/>
  <c r="Z390"/>
  <c r="Z389" s="1"/>
  <c r="Z388" s="1"/>
  <c r="AF391"/>
  <c r="Z348"/>
  <c r="Z347" s="1"/>
  <c r="Z346" s="1"/>
  <c r="Z345" s="1"/>
  <c r="Z344" s="1"/>
  <c r="AF349"/>
  <c r="Z315"/>
  <c r="Z314" s="1"/>
  <c r="Z313" s="1"/>
  <c r="Z312" s="1"/>
  <c r="AF316"/>
  <c r="Z293"/>
  <c r="AF294"/>
  <c r="Z192"/>
  <c r="Z191" s="1"/>
  <c r="AF193"/>
  <c r="I181"/>
  <c r="T681"/>
  <c r="T666" s="1"/>
  <c r="T665" s="1"/>
  <c r="Z681"/>
  <c r="Z145"/>
  <c r="AF146"/>
  <c r="Y107"/>
  <c r="Y106" s="1"/>
  <c r="AE108"/>
  <c r="Y93"/>
  <c r="Y92" s="1"/>
  <c r="AE94"/>
  <c r="Z73"/>
  <c r="Z72" s="1"/>
  <c r="Z71" s="1"/>
  <c r="Z70" s="1"/>
  <c r="Z69" s="1"/>
  <c r="AF74"/>
  <c r="Y43"/>
  <c r="AE45"/>
  <c r="Z25"/>
  <c r="AF26"/>
  <c r="Z758"/>
  <c r="Z757" s="1"/>
  <c r="AF759"/>
  <c r="Y1639"/>
  <c r="Y1638" s="1"/>
  <c r="Y1637" s="1"/>
  <c r="Y1636" s="1"/>
  <c r="AE1640"/>
  <c r="Y1619"/>
  <c r="Y1618" s="1"/>
  <c r="AE1620"/>
  <c r="Y1592"/>
  <c r="AE1593"/>
  <c r="Z1552"/>
  <c r="AF1553"/>
  <c r="Z1543"/>
  <c r="AF1544"/>
  <c r="Z1533"/>
  <c r="Z1532" s="1"/>
  <c r="AF1534"/>
  <c r="Z1523"/>
  <c r="AF1524"/>
  <c r="Y1509"/>
  <c r="AE1510"/>
  <c r="Z1497"/>
  <c r="AF1498"/>
  <c r="Z1468"/>
  <c r="Z1467" s="1"/>
  <c r="AF1469"/>
  <c r="Y1445"/>
  <c r="Y1444" s="1"/>
  <c r="AE1446"/>
  <c r="Y1433"/>
  <c r="Y1432" s="1"/>
  <c r="AE1434"/>
  <c r="Y1421"/>
  <c r="Y1420" s="1"/>
  <c r="AE1422"/>
  <c r="Y1409"/>
  <c r="Y1408" s="1"/>
  <c r="AE1410"/>
  <c r="Y1397"/>
  <c r="Y1396" s="1"/>
  <c r="AE1398"/>
  <c r="Y1385"/>
  <c r="Y1384" s="1"/>
  <c r="AE1386"/>
  <c r="Y1370"/>
  <c r="Y1369" s="1"/>
  <c r="AE1371"/>
  <c r="Z1323"/>
  <c r="Z1322" s="1"/>
  <c r="AF1324"/>
  <c r="Z1285"/>
  <c r="Z1284" s="1"/>
  <c r="Z1283" s="1"/>
  <c r="Z1282" s="1"/>
  <c r="Z1281" s="1"/>
  <c r="AF1286"/>
  <c r="Z1264"/>
  <c r="Z1263" s="1"/>
  <c r="Z1262" s="1"/>
  <c r="AF1265"/>
  <c r="Y1230"/>
  <c r="AE1231"/>
  <c r="Z1197"/>
  <c r="Z1196" s="1"/>
  <c r="Z1195" s="1"/>
  <c r="Z1194" s="1"/>
  <c r="AF1198"/>
  <c r="Y1175"/>
  <c r="Y1174" s="1"/>
  <c r="Y1173" s="1"/>
  <c r="Y1172" s="1"/>
  <c r="AE1176"/>
  <c r="Y1148"/>
  <c r="Y1147" s="1"/>
  <c r="Y1146" s="1"/>
  <c r="Y1145" s="1"/>
  <c r="AE1149"/>
  <c r="Y1122"/>
  <c r="Y1121" s="1"/>
  <c r="AE1123"/>
  <c r="Z1080"/>
  <c r="Z1079" s="1"/>
  <c r="Z1078" s="1"/>
  <c r="Z1077" s="1"/>
  <c r="Z1076" s="1"/>
  <c r="AF1081"/>
  <c r="Z1040"/>
  <c r="Z1039" s="1"/>
  <c r="Z1038" s="1"/>
  <c r="Z1037" s="1"/>
  <c r="AF1041"/>
  <c r="Z996"/>
  <c r="Z995" s="1"/>
  <c r="AF997"/>
  <c r="Z976"/>
  <c r="Z975" s="1"/>
  <c r="AF977"/>
  <c r="Z964"/>
  <c r="Z963" s="1"/>
  <c r="AF965"/>
  <c r="Z842"/>
  <c r="Z841" s="1"/>
  <c r="Z840" s="1"/>
  <c r="AF843"/>
  <c r="Z812"/>
  <c r="AF813"/>
  <c r="Z785"/>
  <c r="Z784" s="1"/>
  <c r="Z783" s="1"/>
  <c r="AF786"/>
  <c r="Y697"/>
  <c r="Y696" s="1"/>
  <c r="Y695" s="1"/>
  <c r="Y694" s="1"/>
  <c r="AE698"/>
  <c r="Z547"/>
  <c r="Z546" s="1"/>
  <c r="Z545" s="1"/>
  <c r="Z544" s="1"/>
  <c r="AF548"/>
  <c r="Z488"/>
  <c r="Z487" s="1"/>
  <c r="Z486" s="1"/>
  <c r="AF489"/>
  <c r="Z469"/>
  <c r="Z468" s="1"/>
  <c r="Z467" s="1"/>
  <c r="Z466" s="1"/>
  <c r="AF470"/>
  <c r="Z437"/>
  <c r="AF438"/>
  <c r="Y403"/>
  <c r="Y402" s="1"/>
  <c r="Y401" s="1"/>
  <c r="Y400" s="1"/>
  <c r="AE404"/>
  <c r="Y380"/>
  <c r="Y379" s="1"/>
  <c r="AE381"/>
  <c r="Z332"/>
  <c r="AF334"/>
  <c r="Y315"/>
  <c r="Y314" s="1"/>
  <c r="Y313" s="1"/>
  <c r="Y312" s="1"/>
  <c r="AE316"/>
  <c r="Z291"/>
  <c r="AF292"/>
  <c r="Y192"/>
  <c r="Y191" s="1"/>
  <c r="AE193"/>
  <c r="Z147"/>
  <c r="AF148"/>
  <c r="Y110"/>
  <c r="Y109" s="1"/>
  <c r="AE111"/>
  <c r="Y96"/>
  <c r="Y95" s="1"/>
  <c r="AE97"/>
  <c r="Y82"/>
  <c r="AE83"/>
  <c r="Y52"/>
  <c r="Y51" s="1"/>
  <c r="Y50" s="1"/>
  <c r="Y49" s="1"/>
  <c r="Y48" s="1"/>
  <c r="AE53"/>
  <c r="Z19"/>
  <c r="Z18" s="1"/>
  <c r="AF20"/>
  <c r="Y145"/>
  <c r="AE146"/>
  <c r="Z102"/>
  <c r="Z101" s="1"/>
  <c r="AF103"/>
  <c r="Z90"/>
  <c r="Z89" s="1"/>
  <c r="AF91"/>
  <c r="Z64"/>
  <c r="Z63" s="1"/>
  <c r="AF65"/>
  <c r="Z41"/>
  <c r="AF42"/>
  <c r="Z22"/>
  <c r="Z21" s="1"/>
  <c r="AF23"/>
  <c r="AE681"/>
  <c r="Y161"/>
  <c r="Y160" s="1"/>
  <c r="Y159" s="1"/>
  <c r="Y158" s="1"/>
  <c r="Y157" s="1"/>
  <c r="AE162"/>
  <c r="Y1308"/>
  <c r="Y1307" s="1"/>
  <c r="AE1309"/>
  <c r="Z1331"/>
  <c r="Z1330" s="1"/>
  <c r="Z1329" s="1"/>
  <c r="Z1328" s="1"/>
  <c r="AF1332"/>
  <c r="Z726"/>
  <c r="Z725" s="1"/>
  <c r="AF727"/>
  <c r="Y816"/>
  <c r="AE817"/>
  <c r="Z755"/>
  <c r="Z754" s="1"/>
  <c r="Z753" s="1"/>
  <c r="AF756"/>
  <c r="Z716"/>
  <c r="Z715" s="1"/>
  <c r="AF717"/>
  <c r="Y1616"/>
  <c r="Y1615" s="1"/>
  <c r="AE1617"/>
  <c r="Z1557"/>
  <c r="Z1556" s="1"/>
  <c r="Z1555" s="1"/>
  <c r="Z1554" s="1"/>
  <c r="AF1558"/>
  <c r="Z1545"/>
  <c r="Z1542" s="1"/>
  <c r="AF1546"/>
  <c r="Z1536"/>
  <c r="AF1537"/>
  <c r="Z1525"/>
  <c r="AF1526"/>
  <c r="Z1512"/>
  <c r="AF1513"/>
  <c r="Z1499"/>
  <c r="Z1496" s="1"/>
  <c r="Z1495" s="1"/>
  <c r="AF1500"/>
  <c r="Z1471"/>
  <c r="Z1470" s="1"/>
  <c r="AF1472"/>
  <c r="Y1448"/>
  <c r="Y1447" s="1"/>
  <c r="AE1449"/>
  <c r="Y1436"/>
  <c r="Y1435" s="1"/>
  <c r="AE1437"/>
  <c r="Y1424"/>
  <c r="Y1423" s="1"/>
  <c r="AE1425"/>
  <c r="Y1418"/>
  <c r="Y1417" s="1"/>
  <c r="AE1419"/>
  <c r="Y1400"/>
  <c r="Y1399" s="1"/>
  <c r="AE1401"/>
  <c r="Y1388"/>
  <c r="Y1387" s="1"/>
  <c r="AE1389"/>
  <c r="Y1376"/>
  <c r="Y1375" s="1"/>
  <c r="AE1377"/>
  <c r="Z1313"/>
  <c r="Z1312" s="1"/>
  <c r="AF1314"/>
  <c r="Z1278"/>
  <c r="Z1277" s="1"/>
  <c r="Z1276" s="1"/>
  <c r="Z1275" s="1"/>
  <c r="AF1279"/>
  <c r="Y1255"/>
  <c r="Y1254" s="1"/>
  <c r="Y1253" s="1"/>
  <c r="Y1252" s="1"/>
  <c r="AE1256"/>
  <c r="Y1228"/>
  <c r="Y1227" s="1"/>
  <c r="AE1229"/>
  <c r="Z1192"/>
  <c r="Z1191" s="1"/>
  <c r="Z1190" s="1"/>
  <c r="Z1189" s="1"/>
  <c r="AF1193"/>
  <c r="Z1163"/>
  <c r="Z1162" s="1"/>
  <c r="Z1161" s="1"/>
  <c r="Z1160" s="1"/>
  <c r="AF1164"/>
  <c r="Y1131"/>
  <c r="Y1130" s="1"/>
  <c r="AE1132"/>
  <c r="Y1119"/>
  <c r="Y1118" s="1"/>
  <c r="Y1117" s="1"/>
  <c r="AE1120"/>
  <c r="Y1068"/>
  <c r="Y1066" s="1"/>
  <c r="Y1065" s="1"/>
  <c r="AE1069"/>
  <c r="Z1018"/>
  <c r="Z1017" s="1"/>
  <c r="Z1016" s="1"/>
  <c r="Z1005" s="1"/>
  <c r="Z1004" s="1"/>
  <c r="AF1019"/>
  <c r="Z989"/>
  <c r="Z988" s="1"/>
  <c r="Z987" s="1"/>
  <c r="Z986" s="1"/>
  <c r="Z985" s="1"/>
  <c r="AF990"/>
  <c r="Z973"/>
  <c r="Z972" s="1"/>
  <c r="AF974"/>
  <c r="Z946"/>
  <c r="Z945" s="1"/>
  <c r="AF947"/>
  <c r="Z895"/>
  <c r="Z894" s="1"/>
  <c r="Z883" s="1"/>
  <c r="Z882" s="1"/>
  <c r="AF896"/>
  <c r="Z838"/>
  <c r="Z837" s="1"/>
  <c r="Z833" s="1"/>
  <c r="Z832" s="1"/>
  <c r="Z831" s="1"/>
  <c r="AF839"/>
  <c r="Z789"/>
  <c r="Z788" s="1"/>
  <c r="Z787" s="1"/>
  <c r="Z782" s="1"/>
  <c r="Z781" s="1"/>
  <c r="AF790"/>
  <c r="Z660"/>
  <c r="Z659" s="1"/>
  <c r="Z658" s="1"/>
  <c r="Z657" s="1"/>
  <c r="Z656" s="1"/>
  <c r="AF661"/>
  <c r="Y626"/>
  <c r="Y625" s="1"/>
  <c r="AE627"/>
  <c r="Y606"/>
  <c r="Y605" s="1"/>
  <c r="AE607"/>
  <c r="Z580"/>
  <c r="Z579" s="1"/>
  <c r="AF581"/>
  <c r="Z534"/>
  <c r="Z533" s="1"/>
  <c r="Z532" s="1"/>
  <c r="AF535"/>
  <c r="Z481"/>
  <c r="Z478" s="1"/>
  <c r="Z477" s="1"/>
  <c r="Z476" s="1"/>
  <c r="Z465" s="1"/>
  <c r="AF482"/>
  <c r="Z456"/>
  <c r="Z455" s="1"/>
  <c r="Z454" s="1"/>
  <c r="Z453" s="1"/>
  <c r="Z451" s="1"/>
  <c r="AF457"/>
  <c r="Z435"/>
  <c r="AF436"/>
  <c r="Z408"/>
  <c r="Z407" s="1"/>
  <c r="Z406" s="1"/>
  <c r="AF409"/>
  <c r="Y383"/>
  <c r="Y382" s="1"/>
  <c r="AE384"/>
  <c r="Y370"/>
  <c r="Y369" s="1"/>
  <c r="Y368" s="1"/>
  <c r="AE371"/>
  <c r="Y324"/>
  <c r="Y323" s="1"/>
  <c r="Y322" s="1"/>
  <c r="AE325"/>
  <c r="Y295"/>
  <c r="AE297"/>
  <c r="Y219"/>
  <c r="Y218" s="1"/>
  <c r="Y217" s="1"/>
  <c r="Y216" s="1"/>
  <c r="Y215" s="1"/>
  <c r="AE220"/>
  <c r="Y178"/>
  <c r="Y177" s="1"/>
  <c r="Y176" s="1"/>
  <c r="AE179"/>
  <c r="Y758"/>
  <c r="Y757" s="1"/>
  <c r="AE759"/>
  <c r="Z949"/>
  <c r="Z948" s="1"/>
  <c r="AF950"/>
  <c r="Z1622"/>
  <c r="Z1621" s="1"/>
  <c r="AF1623"/>
  <c r="Z1609"/>
  <c r="Z1608" s="1"/>
  <c r="Z1607" s="1"/>
  <c r="AF1610"/>
  <c r="Y1572"/>
  <c r="Y1571" s="1"/>
  <c r="Y1570" s="1"/>
  <c r="Y1569" s="1"/>
  <c r="Y1568" s="1"/>
  <c r="AE1573"/>
  <c r="Y1547"/>
  <c r="AE1548"/>
  <c r="Y1533"/>
  <c r="Y1532" s="1"/>
  <c r="AE1534"/>
  <c r="Y1523"/>
  <c r="AE1524"/>
  <c r="Z1507"/>
  <c r="AF1508"/>
  <c r="Z1492"/>
  <c r="Z1491" s="1"/>
  <c r="Z1490" s="1"/>
  <c r="Z1489" s="1"/>
  <c r="AF1493"/>
  <c r="Y1468"/>
  <c r="Y1467" s="1"/>
  <c r="AE1469"/>
  <c r="Z1442"/>
  <c r="Z1441" s="1"/>
  <c r="AF1443"/>
  <c r="Z1430"/>
  <c r="Z1429" s="1"/>
  <c r="AF1431"/>
  <c r="Z1412"/>
  <c r="Z1411" s="1"/>
  <c r="AF1413"/>
  <c r="Z1406"/>
  <c r="Z1405" s="1"/>
  <c r="AF1407"/>
  <c r="Z1394"/>
  <c r="Z1393" s="1"/>
  <c r="AF1395"/>
  <c r="Z1382"/>
  <c r="Z1381" s="1"/>
  <c r="AF1383"/>
  <c r="Z1373"/>
  <c r="Z1372" s="1"/>
  <c r="AF1374"/>
  <c r="Y1323"/>
  <c r="Y1322" s="1"/>
  <c r="AE1324"/>
  <c r="Y1285"/>
  <c r="Y1284" s="1"/>
  <c r="Y1283" s="1"/>
  <c r="Y1282" s="1"/>
  <c r="Y1281" s="1"/>
  <c r="AE1286"/>
  <c r="Z1255"/>
  <c r="Z1254" s="1"/>
  <c r="Z1253" s="1"/>
  <c r="Z1252" s="1"/>
  <c r="AF1256"/>
  <c r="Z1228"/>
  <c r="AF1229"/>
  <c r="Y1197"/>
  <c r="Y1196" s="1"/>
  <c r="Y1195" s="1"/>
  <c r="Y1194" s="1"/>
  <c r="AE1198"/>
  <c r="Z1170"/>
  <c r="Z1169" s="1"/>
  <c r="Z1168" s="1"/>
  <c r="Z1167" s="1"/>
  <c r="AF1171"/>
  <c r="Z1131"/>
  <c r="Z1130" s="1"/>
  <c r="AF1132"/>
  <c r="Z1119"/>
  <c r="Z1118" s="1"/>
  <c r="Z1117" s="1"/>
  <c r="AF1120"/>
  <c r="Z1068"/>
  <c r="Z1066" s="1"/>
  <c r="Z1065" s="1"/>
  <c r="AF1069"/>
  <c r="Y1040"/>
  <c r="Y1039" s="1"/>
  <c r="Y1038" s="1"/>
  <c r="Y1037" s="1"/>
  <c r="AE1041"/>
  <c r="Y996"/>
  <c r="Y995" s="1"/>
  <c r="AE997"/>
  <c r="Y976"/>
  <c r="Y975" s="1"/>
  <c r="AE977"/>
  <c r="Y964"/>
  <c r="Y963" s="1"/>
  <c r="AE965"/>
  <c r="Y842"/>
  <c r="Y841" s="1"/>
  <c r="Y840" s="1"/>
  <c r="AE843"/>
  <c r="Y812"/>
  <c r="AE813"/>
  <c r="Z747"/>
  <c r="Z746" s="1"/>
  <c r="Z745" s="1"/>
  <c r="AF748"/>
  <c r="Z708"/>
  <c r="Z707" s="1"/>
  <c r="Z706" s="1"/>
  <c r="AF709"/>
  <c r="Y592"/>
  <c r="Y591" s="1"/>
  <c r="AE593"/>
  <c r="Y547"/>
  <c r="Y546" s="1"/>
  <c r="Y545" s="1"/>
  <c r="Y544" s="1"/>
  <c r="AE548"/>
  <c r="Z492"/>
  <c r="AF493"/>
  <c r="Y469"/>
  <c r="Y468" s="1"/>
  <c r="Y467" s="1"/>
  <c r="Y466" s="1"/>
  <c r="AE470"/>
  <c r="Y437"/>
  <c r="AE438"/>
  <c r="Z397"/>
  <c r="Z396" s="1"/>
  <c r="Z395" s="1"/>
  <c r="Z394" s="1"/>
  <c r="AF398"/>
  <c r="Z377"/>
  <c r="Z376" s="1"/>
  <c r="AF378"/>
  <c r="Y332"/>
  <c r="AE334"/>
  <c r="Z310"/>
  <c r="Z309" s="1"/>
  <c r="Z308" s="1"/>
  <c r="Z307" s="1"/>
  <c r="AF311"/>
  <c r="Z243"/>
  <c r="Z242" s="1"/>
  <c r="AF244"/>
  <c r="Z189"/>
  <c r="AF190"/>
  <c r="Y147"/>
  <c r="AE148"/>
  <c r="Z107"/>
  <c r="Z106" s="1"/>
  <c r="AF108"/>
  <c r="Z93"/>
  <c r="Z92" s="1"/>
  <c r="AF94"/>
  <c r="Z80"/>
  <c r="AF81"/>
  <c r="Z43"/>
  <c r="Z38" s="1"/>
  <c r="Z37" s="1"/>
  <c r="Z36" s="1"/>
  <c r="Z35" s="1"/>
  <c r="AF45"/>
  <c r="Z27"/>
  <c r="Z24" s="1"/>
  <c r="Z17" s="1"/>
  <c r="Z16" s="1"/>
  <c r="Z15" s="1"/>
  <c r="AF28"/>
  <c r="Y755"/>
  <c r="Y754" s="1"/>
  <c r="AE756"/>
  <c r="Y716"/>
  <c r="Y715" s="1"/>
  <c r="AE717"/>
  <c r="Z1625"/>
  <c r="Z1624" s="1"/>
  <c r="AF1626"/>
  <c r="Z1613"/>
  <c r="Z1612" s="1"/>
  <c r="AF1614"/>
  <c r="Z1579"/>
  <c r="Z1578" s="1"/>
  <c r="Z1577" s="1"/>
  <c r="Z1576" s="1"/>
  <c r="Z1575" s="1"/>
  <c r="AF1580"/>
  <c r="Y1550"/>
  <c r="AE1551"/>
  <c r="Y1536"/>
  <c r="AE1537"/>
  <c r="Y1525"/>
  <c r="AE1526"/>
  <c r="Z1509"/>
  <c r="AF1510"/>
  <c r="Y1499"/>
  <c r="AE1500"/>
  <c r="Y1471"/>
  <c r="Y1470" s="1"/>
  <c r="AE1472"/>
  <c r="Z1445"/>
  <c r="Z1444" s="1"/>
  <c r="AF1446"/>
  <c r="Z1433"/>
  <c r="Z1432" s="1"/>
  <c r="AF1434"/>
  <c r="Z1421"/>
  <c r="Z1420" s="1"/>
  <c r="AF1422"/>
  <c r="Z1409"/>
  <c r="Z1408" s="1"/>
  <c r="AF1410"/>
  <c r="Z1397"/>
  <c r="Z1396" s="1"/>
  <c r="AF1398"/>
  <c r="Z1385"/>
  <c r="Z1384" s="1"/>
  <c r="AF1386"/>
  <c r="Z1370"/>
  <c r="Z1369" s="1"/>
  <c r="AF1371"/>
  <c r="Y1320"/>
  <c r="Y1319" s="1"/>
  <c r="AE1321"/>
  <c r="Z1292"/>
  <c r="Z1291" s="1"/>
  <c r="Z1290" s="1"/>
  <c r="Z1289" s="1"/>
  <c r="Z1288" s="1"/>
  <c r="AF1293"/>
  <c r="Y1268"/>
  <c r="Y1267" s="1"/>
  <c r="Y1266" s="1"/>
  <c r="AE1269"/>
  <c r="Z1230"/>
  <c r="AF1231"/>
  <c r="Y1202"/>
  <c r="Y1201" s="1"/>
  <c r="Y1200" s="1"/>
  <c r="Y1199" s="1"/>
  <c r="AE1203"/>
  <c r="Z1175"/>
  <c r="Z1174" s="1"/>
  <c r="Z1173" s="1"/>
  <c r="Z1172" s="1"/>
  <c r="AF1176"/>
  <c r="Z1148"/>
  <c r="Z1147" s="1"/>
  <c r="Z1146" s="1"/>
  <c r="Z1145" s="1"/>
  <c r="Z1144" s="1"/>
  <c r="AF1149"/>
  <c r="Z1122"/>
  <c r="Z1121" s="1"/>
  <c r="AF1123"/>
  <c r="Y1089"/>
  <c r="Y1088" s="1"/>
  <c r="AE1090"/>
  <c r="Z1056"/>
  <c r="Z1055" s="1"/>
  <c r="Z1054" s="1"/>
  <c r="AF1057"/>
  <c r="Y999"/>
  <c r="Y998" s="1"/>
  <c r="Y994" s="1"/>
  <c r="Y993" s="1"/>
  <c r="Y992" s="1"/>
  <c r="AE1000"/>
  <c r="Y979"/>
  <c r="Y978" s="1"/>
  <c r="AE980"/>
  <c r="Y967"/>
  <c r="Y966" s="1"/>
  <c r="AE968"/>
  <c r="Y926"/>
  <c r="Y925" s="1"/>
  <c r="Y924" s="1"/>
  <c r="Y923" s="1"/>
  <c r="Y922" s="1"/>
  <c r="AE927"/>
  <c r="Z858"/>
  <c r="Z857" s="1"/>
  <c r="Z856" s="1"/>
  <c r="AF859"/>
  <c r="Y810"/>
  <c r="AE811"/>
  <c r="Z762"/>
  <c r="Z761" s="1"/>
  <c r="Z760" s="1"/>
  <c r="AF763"/>
  <c r="Z697"/>
  <c r="Z696" s="1"/>
  <c r="Z695" s="1"/>
  <c r="Z694" s="1"/>
  <c r="AF698"/>
  <c r="Y558"/>
  <c r="Y557" s="1"/>
  <c r="Y556" s="1"/>
  <c r="Y551" s="1"/>
  <c r="Y550" s="1"/>
  <c r="AE559"/>
  <c r="Y474"/>
  <c r="Y473" s="1"/>
  <c r="Y472" s="1"/>
  <c r="Y471" s="1"/>
  <c r="AE475"/>
  <c r="Y439"/>
  <c r="AE441"/>
  <c r="Z403"/>
  <c r="Z402" s="1"/>
  <c r="Z401" s="1"/>
  <c r="Z400" s="1"/>
  <c r="AF404"/>
  <c r="Z380"/>
  <c r="Z379" s="1"/>
  <c r="AF381"/>
  <c r="Y330"/>
  <c r="AE331"/>
  <c r="Z303"/>
  <c r="Z302" s="1"/>
  <c r="Z301" s="1"/>
  <c r="Z300" s="1"/>
  <c r="Z299" s="1"/>
  <c r="AF304"/>
  <c r="Z226"/>
  <c r="Z225" s="1"/>
  <c r="Z224" s="1"/>
  <c r="Z223" s="1"/>
  <c r="Z222" s="1"/>
  <c r="AF227"/>
  <c r="Z187"/>
  <c r="AF188"/>
  <c r="J1301"/>
  <c r="J1300" s="1"/>
  <c r="J1298" s="1"/>
  <c r="Y494"/>
  <c r="AE495"/>
  <c r="Z494"/>
  <c r="AF495"/>
  <c r="Z59"/>
  <c r="Z56" s="1"/>
  <c r="Z55" s="1"/>
  <c r="Z54" s="1"/>
  <c r="Z47" s="1"/>
  <c r="AF60"/>
  <c r="Y734"/>
  <c r="Y733" s="1"/>
  <c r="Y732" s="1"/>
  <c r="Y731" s="1"/>
  <c r="AE735"/>
  <c r="Z734"/>
  <c r="Z733" s="1"/>
  <c r="Z732" s="1"/>
  <c r="Z731" s="1"/>
  <c r="AF735"/>
  <c r="Z910"/>
  <c r="Z909" s="1"/>
  <c r="AF911"/>
  <c r="Z913"/>
  <c r="Z912" s="1"/>
  <c r="AF914"/>
  <c r="Z1098"/>
  <c r="Z1097" s="1"/>
  <c r="Z1096" s="1"/>
  <c r="Z1095" s="1"/>
  <c r="Z1094" s="1"/>
  <c r="H405"/>
  <c r="N1503"/>
  <c r="T1087"/>
  <c r="T1222"/>
  <c r="T1188" s="1"/>
  <c r="T465"/>
  <c r="T463" s="1"/>
  <c r="S714"/>
  <c r="Y1098"/>
  <c r="Y1097" s="1"/>
  <c r="Y1096" s="1"/>
  <c r="Y1095" s="1"/>
  <c r="Y1094" s="1"/>
  <c r="L285"/>
  <c r="I405"/>
  <c r="I399" s="1"/>
  <c r="I393" s="1"/>
  <c r="I355" s="1"/>
  <c r="T1088"/>
  <c r="S452"/>
  <c r="T1461"/>
  <c r="T1460" s="1"/>
  <c r="Z860"/>
  <c r="Z413"/>
  <c r="I77"/>
  <c r="I76" s="1"/>
  <c r="I67" s="1"/>
  <c r="N832"/>
  <c r="N831" s="1"/>
  <c r="N663" s="1"/>
  <c r="L77"/>
  <c r="L76" s="1"/>
  <c r="L67" s="1"/>
  <c r="N137"/>
  <c r="L1188"/>
  <c r="L1092" s="1"/>
  <c r="K1518"/>
  <c r="T185"/>
  <c r="T184" s="1"/>
  <c r="T183" s="1"/>
  <c r="T181" s="1"/>
  <c r="Q285"/>
  <c r="T590"/>
  <c r="Q1582"/>
  <c r="S1306"/>
  <c r="R13"/>
  <c r="L958"/>
  <c r="P570"/>
  <c r="P569" s="1"/>
  <c r="P520" s="1"/>
  <c r="T77"/>
  <c r="T76" s="1"/>
  <c r="T67" s="1"/>
  <c r="Z590"/>
  <c r="T1301"/>
  <c r="T1300" s="1"/>
  <c r="T1298" s="1"/>
  <c r="H1503"/>
  <c r="S949"/>
  <c r="S948" s="1"/>
  <c r="S940" s="1"/>
  <c r="S939" s="1"/>
  <c r="Y950"/>
  <c r="S1543"/>
  <c r="S1542" s="1"/>
  <c r="Y1544"/>
  <c r="S1622"/>
  <c r="S1621" s="1"/>
  <c r="S1611" s="1"/>
  <c r="Y1623"/>
  <c r="S1540"/>
  <c r="S1535" s="1"/>
  <c r="Y1541"/>
  <c r="Q13"/>
  <c r="Y186"/>
  <c r="Y185" s="1"/>
  <c r="Y184" s="1"/>
  <c r="Y183" s="1"/>
  <c r="Z142"/>
  <c r="Y88"/>
  <c r="Z172"/>
  <c r="Z171" s="1"/>
  <c r="Z1086"/>
  <c r="Z1085" s="1"/>
  <c r="Z1083" s="1"/>
  <c r="Z1088"/>
  <c r="Z1087"/>
  <c r="P1494"/>
  <c r="P1483" s="1"/>
  <c r="P1458" s="1"/>
  <c r="S1373"/>
  <c r="S1372" s="1"/>
  <c r="S1368" s="1"/>
  <c r="S1367" s="1"/>
  <c r="S1366" s="1"/>
  <c r="Y1374"/>
  <c r="S1609"/>
  <c r="S1608" s="1"/>
  <c r="S1607" s="1"/>
  <c r="Y1610"/>
  <c r="S762"/>
  <c r="S761" s="1"/>
  <c r="S760" s="1"/>
  <c r="Y763"/>
  <c r="T434"/>
  <c r="T433" s="1"/>
  <c r="T428" s="1"/>
  <c r="Z1522"/>
  <c r="Z1466"/>
  <c r="Z1261"/>
  <c r="Z290"/>
  <c r="Z289" s="1"/>
  <c r="Z288" s="1"/>
  <c r="Z287" s="1"/>
  <c r="Y753"/>
  <c r="Y1549"/>
  <c r="S29"/>
  <c r="Y30"/>
  <c r="Y1067"/>
  <c r="Z1067"/>
  <c r="M1606"/>
  <c r="M1605" s="1"/>
  <c r="Z1535"/>
  <c r="Z571"/>
  <c r="Q463"/>
  <c r="P463"/>
  <c r="R1503"/>
  <c r="O13"/>
  <c r="P77"/>
  <c r="P76" s="1"/>
  <c r="P67" s="1"/>
  <c r="O1298"/>
  <c r="O463"/>
  <c r="R1518"/>
  <c r="L570"/>
  <c r="L569" s="1"/>
  <c r="L520" s="1"/>
  <c r="M958"/>
  <c r="N285"/>
  <c r="P285"/>
  <c r="T13"/>
  <c r="O1518"/>
  <c r="O1494" s="1"/>
  <c r="O1483" s="1"/>
  <c r="O1458" s="1"/>
  <c r="R1582"/>
  <c r="R570"/>
  <c r="R569" s="1"/>
  <c r="R520" s="1"/>
  <c r="P137"/>
  <c r="Q399"/>
  <c r="Q393" s="1"/>
  <c r="Q355" s="1"/>
  <c r="O958"/>
  <c r="N405"/>
  <c r="N399" s="1"/>
  <c r="N393" s="1"/>
  <c r="O1582"/>
  <c r="P958"/>
  <c r="R140"/>
  <c r="R139" s="1"/>
  <c r="R137" s="1"/>
  <c r="L137"/>
  <c r="M1518"/>
  <c r="R181"/>
  <c r="Q1002"/>
  <c r="Q1092"/>
  <c r="P1052"/>
  <c r="H140"/>
  <c r="H139" s="1"/>
  <c r="N1188"/>
  <c r="N1092" s="1"/>
  <c r="J1518"/>
  <c r="J1494" s="1"/>
  <c r="J1483" s="1"/>
  <c r="J1458" s="1"/>
  <c r="T1518"/>
  <c r="R463"/>
  <c r="Q570"/>
  <c r="Q569" s="1"/>
  <c r="Q520" s="1"/>
  <c r="P13"/>
  <c r="P1092"/>
  <c r="R1092"/>
  <c r="P399"/>
  <c r="P393" s="1"/>
  <c r="P355" s="1"/>
  <c r="R939"/>
  <c r="R845" s="1"/>
  <c r="L141"/>
  <c r="L181"/>
  <c r="P1298"/>
  <c r="Q958"/>
  <c r="J463"/>
  <c r="O1092"/>
  <c r="P1005"/>
  <c r="P1004" s="1"/>
  <c r="L1301"/>
  <c r="L1300" s="1"/>
  <c r="L1298" s="1"/>
  <c r="O137"/>
  <c r="L463"/>
  <c r="I1188"/>
  <c r="I1092" s="1"/>
  <c r="L1518"/>
  <c r="L1494" s="1"/>
  <c r="L1483" s="1"/>
  <c r="L1458" s="1"/>
  <c r="Q845"/>
  <c r="T845"/>
  <c r="Q1494"/>
  <c r="Q1483" s="1"/>
  <c r="Q1458" s="1"/>
  <c r="O399"/>
  <c r="O393" s="1"/>
  <c r="O355" s="1"/>
  <c r="Q1298"/>
  <c r="K405"/>
  <c r="K399" s="1"/>
  <c r="K393" s="1"/>
  <c r="K355" s="1"/>
  <c r="I845"/>
  <c r="S958"/>
  <c r="T137"/>
  <c r="I1052"/>
  <c r="I1002" s="1"/>
  <c r="J399"/>
  <c r="J393" s="1"/>
  <c r="J355" s="1"/>
  <c r="R663"/>
  <c r="Q663"/>
  <c r="P845"/>
  <c r="Q140"/>
  <c r="Q139" s="1"/>
  <c r="Q137" s="1"/>
  <c r="Q141"/>
  <c r="O1002"/>
  <c r="R1002"/>
  <c r="O570"/>
  <c r="R355"/>
  <c r="P663"/>
  <c r="O845"/>
  <c r="O663"/>
  <c r="R1298"/>
  <c r="J845"/>
  <c r="N1518"/>
  <c r="N1301"/>
  <c r="N1300" s="1"/>
  <c r="N1298" s="1"/>
  <c r="N181"/>
  <c r="N13"/>
  <c r="K1582"/>
  <c r="J1582"/>
  <c r="I1582"/>
  <c r="N1582"/>
  <c r="K1503"/>
  <c r="I1494"/>
  <c r="I1483" s="1"/>
  <c r="I1458" s="1"/>
  <c r="I1298"/>
  <c r="K1301"/>
  <c r="K1300" s="1"/>
  <c r="K1298" s="1"/>
  <c r="J1092"/>
  <c r="K1092"/>
  <c r="K1002"/>
  <c r="J1002"/>
  <c r="L1002"/>
  <c r="N1002"/>
  <c r="J958"/>
  <c r="L845"/>
  <c r="K845"/>
  <c r="N845"/>
  <c r="I663"/>
  <c r="L663"/>
  <c r="J663"/>
  <c r="K663"/>
  <c r="J570"/>
  <c r="J569" s="1"/>
  <c r="J520" s="1"/>
  <c r="N570"/>
  <c r="N569" s="1"/>
  <c r="N520" s="1"/>
  <c r="K570"/>
  <c r="K569" s="1"/>
  <c r="K520" s="1"/>
  <c r="I570"/>
  <c r="I569" s="1"/>
  <c r="I520" s="1"/>
  <c r="I463"/>
  <c r="K463"/>
  <c r="N463"/>
  <c r="K285"/>
  <c r="I285"/>
  <c r="J181"/>
  <c r="K140"/>
  <c r="K139" s="1"/>
  <c r="K137" s="1"/>
  <c r="J13"/>
  <c r="I13"/>
  <c r="K13"/>
  <c r="L13"/>
  <c r="Z452" l="1"/>
  <c r="Z186"/>
  <c r="AK113"/>
  <c r="AK112" s="1"/>
  <c r="AQ114"/>
  <c r="AL134"/>
  <c r="AL133" s="1"/>
  <c r="AL132" s="1"/>
  <c r="AL131" s="1"/>
  <c r="AR135"/>
  <c r="AL84"/>
  <c r="AR85"/>
  <c r="AK1098"/>
  <c r="AK1097" s="1"/>
  <c r="AK1096" s="1"/>
  <c r="AK1095" s="1"/>
  <c r="AK1094" s="1"/>
  <c r="AQ1099"/>
  <c r="AK134"/>
  <c r="AK133" s="1"/>
  <c r="AK132" s="1"/>
  <c r="AK131" s="1"/>
  <c r="AQ135"/>
  <c r="AK687"/>
  <c r="AK686" s="1"/>
  <c r="AQ688"/>
  <c r="AQ1565"/>
  <c r="AQ1564" s="1"/>
  <c r="AQ1563" s="1"/>
  <c r="AW1566"/>
  <c r="AW1565" s="1"/>
  <c r="AW1564" s="1"/>
  <c r="AW1563" s="1"/>
  <c r="AK1326"/>
  <c r="AK1325" s="1"/>
  <c r="AQ1327"/>
  <c r="AK683"/>
  <c r="AK682" s="1"/>
  <c r="AQ684"/>
  <c r="AL113"/>
  <c r="AL112" s="1"/>
  <c r="AR114"/>
  <c r="AL729"/>
  <c r="AL728" s="1"/>
  <c r="AR730"/>
  <c r="AK729"/>
  <c r="AK728" s="1"/>
  <c r="AQ730"/>
  <c r="AL1098"/>
  <c r="AL1097" s="1"/>
  <c r="AL1096" s="1"/>
  <c r="AL1095" s="1"/>
  <c r="AL1094" s="1"/>
  <c r="AR1099"/>
  <c r="AR1565"/>
  <c r="AR1564" s="1"/>
  <c r="AR1563" s="1"/>
  <c r="AX1566"/>
  <c r="AX1565" s="1"/>
  <c r="AX1564" s="1"/>
  <c r="AX1563" s="1"/>
  <c r="AQ84"/>
  <c r="AW85"/>
  <c r="AW84" s="1"/>
  <c r="Z491"/>
  <c r="Z490" s="1"/>
  <c r="Z485" s="1"/>
  <c r="Z484" s="1"/>
  <c r="AF226"/>
  <c r="AF225" s="1"/>
  <c r="AF224" s="1"/>
  <c r="AF223" s="1"/>
  <c r="AF222" s="1"/>
  <c r="AL227"/>
  <c r="AE330"/>
  <c r="AK331"/>
  <c r="AF403"/>
  <c r="AF402" s="1"/>
  <c r="AF401" s="1"/>
  <c r="AF400" s="1"/>
  <c r="AL404"/>
  <c r="AE474"/>
  <c r="AE473" s="1"/>
  <c r="AE472" s="1"/>
  <c r="AE471" s="1"/>
  <c r="AK475"/>
  <c r="AF697"/>
  <c r="AF696" s="1"/>
  <c r="AF695" s="1"/>
  <c r="AF694" s="1"/>
  <c r="AL698"/>
  <c r="AE810"/>
  <c r="AK811"/>
  <c r="AE926"/>
  <c r="AE925" s="1"/>
  <c r="AE924" s="1"/>
  <c r="AE923" s="1"/>
  <c r="AE922" s="1"/>
  <c r="AK927"/>
  <c r="AE979"/>
  <c r="AE978" s="1"/>
  <c r="AK980"/>
  <c r="AF1056"/>
  <c r="AF1055" s="1"/>
  <c r="AF1054" s="1"/>
  <c r="AL1057"/>
  <c r="AF1122"/>
  <c r="AF1121" s="1"/>
  <c r="AL1123"/>
  <c r="AF1175"/>
  <c r="AF1174" s="1"/>
  <c r="AF1173" s="1"/>
  <c r="AF1172" s="1"/>
  <c r="AL1176"/>
  <c r="AF1292"/>
  <c r="AF1291" s="1"/>
  <c r="AF1290" s="1"/>
  <c r="AF1289" s="1"/>
  <c r="AF1288" s="1"/>
  <c r="AL1293"/>
  <c r="AF1370"/>
  <c r="AF1369" s="1"/>
  <c r="AL1371"/>
  <c r="AF1397"/>
  <c r="AF1396" s="1"/>
  <c r="AL1398"/>
  <c r="AF1421"/>
  <c r="AF1420" s="1"/>
  <c r="AL1422"/>
  <c r="AF1445"/>
  <c r="AF1444" s="1"/>
  <c r="AL1446"/>
  <c r="AE1499"/>
  <c r="AK1500"/>
  <c r="AE1525"/>
  <c r="AK1526"/>
  <c r="AE1550"/>
  <c r="AK1551"/>
  <c r="AF1613"/>
  <c r="AF1612" s="1"/>
  <c r="AL1614"/>
  <c r="AE716"/>
  <c r="AE715" s="1"/>
  <c r="AK717"/>
  <c r="AF27"/>
  <c r="AL28"/>
  <c r="AF80"/>
  <c r="AL81"/>
  <c r="AF107"/>
  <c r="AF106" s="1"/>
  <c r="AL108"/>
  <c r="AF189"/>
  <c r="AL190"/>
  <c r="AF310"/>
  <c r="AF309" s="1"/>
  <c r="AF308" s="1"/>
  <c r="AF307" s="1"/>
  <c r="AL311"/>
  <c r="AF377"/>
  <c r="AF376" s="1"/>
  <c r="AL378"/>
  <c r="AE437"/>
  <c r="AK438"/>
  <c r="AF492"/>
  <c r="AL493"/>
  <c r="AE592"/>
  <c r="AE591" s="1"/>
  <c r="AK593"/>
  <c r="AF747"/>
  <c r="AF746" s="1"/>
  <c r="AF745" s="1"/>
  <c r="AL748"/>
  <c r="AE842"/>
  <c r="AE841" s="1"/>
  <c r="AE840" s="1"/>
  <c r="AK843"/>
  <c r="AE976"/>
  <c r="AE975" s="1"/>
  <c r="AK977"/>
  <c r="AE1040"/>
  <c r="AE1039" s="1"/>
  <c r="AE1038" s="1"/>
  <c r="AE1037" s="1"/>
  <c r="AK1041"/>
  <c r="AF1119"/>
  <c r="AF1118" s="1"/>
  <c r="AF1117" s="1"/>
  <c r="AL1120"/>
  <c r="AF1170"/>
  <c r="AF1169" s="1"/>
  <c r="AF1168" s="1"/>
  <c r="AF1167" s="1"/>
  <c r="AL1171"/>
  <c r="AE1285"/>
  <c r="AE1284" s="1"/>
  <c r="AE1283" s="1"/>
  <c r="AE1282" s="1"/>
  <c r="AE1281" s="1"/>
  <c r="AK1286"/>
  <c r="AF1373"/>
  <c r="AF1372" s="1"/>
  <c r="AL1374"/>
  <c r="AF1394"/>
  <c r="AF1393" s="1"/>
  <c r="AL1395"/>
  <c r="AF1412"/>
  <c r="AF1411" s="1"/>
  <c r="AL1413"/>
  <c r="AF1442"/>
  <c r="AF1441" s="1"/>
  <c r="AL1443"/>
  <c r="AF1492"/>
  <c r="AF1491" s="1"/>
  <c r="AF1490" s="1"/>
  <c r="AF1489" s="1"/>
  <c r="AL1493"/>
  <c r="AE1523"/>
  <c r="AK1524"/>
  <c r="AE1547"/>
  <c r="AK1548"/>
  <c r="AF1609"/>
  <c r="AF1608" s="1"/>
  <c r="AF1607" s="1"/>
  <c r="AL1610"/>
  <c r="AF949"/>
  <c r="AF948" s="1"/>
  <c r="AL950"/>
  <c r="AE178"/>
  <c r="AE177" s="1"/>
  <c r="AE176" s="1"/>
  <c r="AK179"/>
  <c r="AE295"/>
  <c r="AK297"/>
  <c r="AE370"/>
  <c r="AE369" s="1"/>
  <c r="AE368" s="1"/>
  <c r="AK371"/>
  <c r="AF408"/>
  <c r="AF407" s="1"/>
  <c r="AL409"/>
  <c r="AF456"/>
  <c r="AF455" s="1"/>
  <c r="AF454" s="1"/>
  <c r="AF453" s="1"/>
  <c r="AL457"/>
  <c r="AF534"/>
  <c r="AF533" s="1"/>
  <c r="AF532" s="1"/>
  <c r="AL535"/>
  <c r="AE606"/>
  <c r="AE605" s="1"/>
  <c r="AK607"/>
  <c r="AF660"/>
  <c r="AF659" s="1"/>
  <c r="AF658" s="1"/>
  <c r="AF657" s="1"/>
  <c r="AF656" s="1"/>
  <c r="AL661"/>
  <c r="AF838"/>
  <c r="AF837" s="1"/>
  <c r="AL839"/>
  <c r="AF946"/>
  <c r="AF945" s="1"/>
  <c r="AL947"/>
  <c r="AF989"/>
  <c r="AF988" s="1"/>
  <c r="AF987" s="1"/>
  <c r="AF986" s="1"/>
  <c r="AF985" s="1"/>
  <c r="AL990"/>
  <c r="AE1068"/>
  <c r="AK1069"/>
  <c r="AE1131"/>
  <c r="AE1130" s="1"/>
  <c r="AK1132"/>
  <c r="AF1192"/>
  <c r="AF1191" s="1"/>
  <c r="AF1190" s="1"/>
  <c r="AF1189" s="1"/>
  <c r="AL1193"/>
  <c r="AE1255"/>
  <c r="AE1254" s="1"/>
  <c r="AE1253" s="1"/>
  <c r="AE1252" s="1"/>
  <c r="AK1256"/>
  <c r="AF1313"/>
  <c r="AF1312" s="1"/>
  <c r="AL1314"/>
  <c r="AE1388"/>
  <c r="AE1387" s="1"/>
  <c r="AK1389"/>
  <c r="AE1418"/>
  <c r="AE1417" s="1"/>
  <c r="AK1419"/>
  <c r="AE1436"/>
  <c r="AE1435" s="1"/>
  <c r="AK1437"/>
  <c r="AF1471"/>
  <c r="AF1470" s="1"/>
  <c r="AL1472"/>
  <c r="AF1512"/>
  <c r="AL1513"/>
  <c r="AF1536"/>
  <c r="AL1537"/>
  <c r="AF1557"/>
  <c r="AF1556" s="1"/>
  <c r="AF1555" s="1"/>
  <c r="AF1554" s="1"/>
  <c r="AL1558"/>
  <c r="AF716"/>
  <c r="AF715" s="1"/>
  <c r="AL717"/>
  <c r="AE816"/>
  <c r="AK817"/>
  <c r="AF1331"/>
  <c r="AF1330" s="1"/>
  <c r="AF1329" s="1"/>
  <c r="AF1328" s="1"/>
  <c r="AL1332"/>
  <c r="AE161"/>
  <c r="AE160" s="1"/>
  <c r="AE159" s="1"/>
  <c r="AE158" s="1"/>
  <c r="AE157" s="1"/>
  <c r="AK162"/>
  <c r="AF22"/>
  <c r="AF21" s="1"/>
  <c r="AL23"/>
  <c r="AF64"/>
  <c r="AF63" s="1"/>
  <c r="AL65"/>
  <c r="AF102"/>
  <c r="AF101" s="1"/>
  <c r="AL103"/>
  <c r="AF19"/>
  <c r="AF18" s="1"/>
  <c r="AL20"/>
  <c r="AE82"/>
  <c r="AK83"/>
  <c r="AE110"/>
  <c r="AE109" s="1"/>
  <c r="AK111"/>
  <c r="AE192"/>
  <c r="AE191" s="1"/>
  <c r="AK193"/>
  <c r="AE315"/>
  <c r="AE314" s="1"/>
  <c r="AE313" s="1"/>
  <c r="AE312" s="1"/>
  <c r="AK316"/>
  <c r="AE380"/>
  <c r="AE379" s="1"/>
  <c r="AK381"/>
  <c r="AF437"/>
  <c r="AL438"/>
  <c r="AF488"/>
  <c r="AF487" s="1"/>
  <c r="AF486" s="1"/>
  <c r="AL489"/>
  <c r="AE697"/>
  <c r="AE696" s="1"/>
  <c r="AE695" s="1"/>
  <c r="AE694" s="1"/>
  <c r="AK698"/>
  <c r="AF812"/>
  <c r="AL813"/>
  <c r="AF964"/>
  <c r="AF963" s="1"/>
  <c r="AL965"/>
  <c r="AF996"/>
  <c r="AF995" s="1"/>
  <c r="AL997"/>
  <c r="AF1080"/>
  <c r="AF1079" s="1"/>
  <c r="AF1078" s="1"/>
  <c r="AF1077" s="1"/>
  <c r="AF1076" s="1"/>
  <c r="AL1081"/>
  <c r="AE1148"/>
  <c r="AE1147" s="1"/>
  <c r="AE1146" s="1"/>
  <c r="AE1145" s="1"/>
  <c r="AK1149"/>
  <c r="AF1197"/>
  <c r="AF1196" s="1"/>
  <c r="AF1195" s="1"/>
  <c r="AF1194" s="1"/>
  <c r="AL1198"/>
  <c r="AF1264"/>
  <c r="AF1263" s="1"/>
  <c r="AF1262" s="1"/>
  <c r="AL1265"/>
  <c r="AF1323"/>
  <c r="AF1322" s="1"/>
  <c r="AL1324"/>
  <c r="AE1385"/>
  <c r="AE1384" s="1"/>
  <c r="AK1386"/>
  <c r="AE1409"/>
  <c r="AE1408" s="1"/>
  <c r="AK1410"/>
  <c r="AE1433"/>
  <c r="AE1432" s="1"/>
  <c r="AK1434"/>
  <c r="AF1468"/>
  <c r="AF1467" s="1"/>
  <c r="AL1469"/>
  <c r="AE1509"/>
  <c r="AK1510"/>
  <c r="AF1533"/>
  <c r="AF1532" s="1"/>
  <c r="AL1534"/>
  <c r="AF1552"/>
  <c r="AL1553"/>
  <c r="AE1619"/>
  <c r="AE1618" s="1"/>
  <c r="AK1620"/>
  <c r="AF758"/>
  <c r="AF757" s="1"/>
  <c r="AL759"/>
  <c r="AE43"/>
  <c r="AK45"/>
  <c r="AE93"/>
  <c r="AE92" s="1"/>
  <c r="AK94"/>
  <c r="AF145"/>
  <c r="AL146"/>
  <c r="AF52"/>
  <c r="AF51" s="1"/>
  <c r="AF50" s="1"/>
  <c r="AF49" s="1"/>
  <c r="AF48" s="1"/>
  <c r="AL53"/>
  <c r="AF96"/>
  <c r="AF95" s="1"/>
  <c r="AL97"/>
  <c r="AE41"/>
  <c r="AK42"/>
  <c r="AE90"/>
  <c r="AE89" s="1"/>
  <c r="AK91"/>
  <c r="AF143"/>
  <c r="AL144"/>
  <c r="AE226"/>
  <c r="AE225" s="1"/>
  <c r="AE224" s="1"/>
  <c r="AE223" s="1"/>
  <c r="AE222" s="1"/>
  <c r="AK227"/>
  <c r="AF328"/>
  <c r="AL329"/>
  <c r="AE390"/>
  <c r="AE389" s="1"/>
  <c r="AE388" s="1"/>
  <c r="AK391"/>
  <c r="AF448"/>
  <c r="AF447" s="1"/>
  <c r="AF446" s="1"/>
  <c r="AF445" s="1"/>
  <c r="AF444" s="1"/>
  <c r="AF443" s="1"/>
  <c r="AL449"/>
  <c r="AF530"/>
  <c r="AF529" s="1"/>
  <c r="AF528" s="1"/>
  <c r="AL531"/>
  <c r="AE712"/>
  <c r="AE711" s="1"/>
  <c r="AE710" s="1"/>
  <c r="AK713"/>
  <c r="AF835"/>
  <c r="AF834" s="1"/>
  <c r="AL836"/>
  <c r="AF943"/>
  <c r="AF942" s="1"/>
  <c r="AF941" s="1"/>
  <c r="AF940" s="1"/>
  <c r="AL944"/>
  <c r="AF982"/>
  <c r="AF981" s="1"/>
  <c r="AL983"/>
  <c r="AE1063"/>
  <c r="AE1062" s="1"/>
  <c r="AK1064"/>
  <c r="AF1158"/>
  <c r="AF1157" s="1"/>
  <c r="AF1156" s="1"/>
  <c r="AF1155" s="1"/>
  <c r="AL1159"/>
  <c r="AE1209"/>
  <c r="AK1210"/>
  <c r="AF1273"/>
  <c r="AF1272" s="1"/>
  <c r="AF1271" s="1"/>
  <c r="AF1270" s="1"/>
  <c r="AL1274"/>
  <c r="AF1361"/>
  <c r="AL1362"/>
  <c r="AE1391"/>
  <c r="AE1390" s="1"/>
  <c r="AK1392"/>
  <c r="AE1415"/>
  <c r="AE1414" s="1"/>
  <c r="AK1416"/>
  <c r="AE1439"/>
  <c r="AE1438" s="1"/>
  <c r="AK1440"/>
  <c r="AF1480"/>
  <c r="AF1479" s="1"/>
  <c r="AL1481"/>
  <c r="AF1516"/>
  <c r="AL1517"/>
  <c r="AF1538"/>
  <c r="AL1539"/>
  <c r="AF1572"/>
  <c r="AF1571" s="1"/>
  <c r="AF1570" s="1"/>
  <c r="AF1569" s="1"/>
  <c r="AF1568" s="1"/>
  <c r="AL1573"/>
  <c r="AE1625"/>
  <c r="AE1624" s="1"/>
  <c r="AK1626"/>
  <c r="AF31"/>
  <c r="AL33"/>
  <c r="AE86"/>
  <c r="AK87"/>
  <c r="AE125"/>
  <c r="AE124" s="1"/>
  <c r="AE123" s="1"/>
  <c r="AE122" s="1"/>
  <c r="AE121" s="1"/>
  <c r="AE120" s="1"/>
  <c r="AK126"/>
  <c r="AF913"/>
  <c r="AF912" s="1"/>
  <c r="AL914"/>
  <c r="AF734"/>
  <c r="AF733" s="1"/>
  <c r="AF732" s="1"/>
  <c r="AF731" s="1"/>
  <c r="AL735"/>
  <c r="AF59"/>
  <c r="AL60"/>
  <c r="AE494"/>
  <c r="AK495"/>
  <c r="AF293"/>
  <c r="AL294"/>
  <c r="AF348"/>
  <c r="AF347" s="1"/>
  <c r="AF346" s="1"/>
  <c r="AF345" s="1"/>
  <c r="AF344" s="1"/>
  <c r="AL349"/>
  <c r="AF431"/>
  <c r="AF430" s="1"/>
  <c r="AF429" s="1"/>
  <c r="AL432"/>
  <c r="AE481"/>
  <c r="AK482"/>
  <c r="AE599"/>
  <c r="AE598" s="1"/>
  <c r="AK600"/>
  <c r="AE789"/>
  <c r="AE788" s="1"/>
  <c r="AE787" s="1"/>
  <c r="AK790"/>
  <c r="AF870"/>
  <c r="AF869" s="1"/>
  <c r="AF868" s="1"/>
  <c r="AF867" s="1"/>
  <c r="AL871"/>
  <c r="AE973"/>
  <c r="AE972" s="1"/>
  <c r="AK974"/>
  <c r="AE1018"/>
  <c r="AE1017" s="1"/>
  <c r="AE1016" s="1"/>
  <c r="AK1019"/>
  <c r="AF1115"/>
  <c r="AF1114" s="1"/>
  <c r="AF1113" s="1"/>
  <c r="AL1116"/>
  <c r="AE1163"/>
  <c r="AE1162" s="1"/>
  <c r="AE1161" s="1"/>
  <c r="AE1160" s="1"/>
  <c r="AK1164"/>
  <c r="AF1209"/>
  <c r="AL1210"/>
  <c r="AE1278"/>
  <c r="AE1277" s="1"/>
  <c r="AE1276" s="1"/>
  <c r="AE1275" s="1"/>
  <c r="AK1279"/>
  <c r="AF1363"/>
  <c r="AL1364"/>
  <c r="AF1391"/>
  <c r="AF1390" s="1"/>
  <c r="AL1392"/>
  <c r="AF1415"/>
  <c r="AF1414" s="1"/>
  <c r="AL1416"/>
  <c r="AF1439"/>
  <c r="AF1438" s="1"/>
  <c r="AL1440"/>
  <c r="AF1487"/>
  <c r="AF1486" s="1"/>
  <c r="AF1485" s="1"/>
  <c r="AF1484" s="1"/>
  <c r="AL1488"/>
  <c r="AE1520"/>
  <c r="AE1519" s="1"/>
  <c r="AK1521"/>
  <c r="AE1545"/>
  <c r="AK1546"/>
  <c r="AF1592"/>
  <c r="AL1593"/>
  <c r="AF1639"/>
  <c r="AF1638" s="1"/>
  <c r="AF1637" s="1"/>
  <c r="AF1636" s="1"/>
  <c r="AL1640"/>
  <c r="AF39"/>
  <c r="AL40"/>
  <c r="AF99"/>
  <c r="AF98" s="1"/>
  <c r="AL100"/>
  <c r="AF178"/>
  <c r="AF177" s="1"/>
  <c r="AF176" s="1"/>
  <c r="AF172" s="1"/>
  <c r="AF171" s="1"/>
  <c r="AL179"/>
  <c r="AF295"/>
  <c r="AL297"/>
  <c r="AF370"/>
  <c r="AF369" s="1"/>
  <c r="AF368" s="1"/>
  <c r="AL371"/>
  <c r="AF414"/>
  <c r="AL415"/>
  <c r="AE479"/>
  <c r="AK480"/>
  <c r="AF573"/>
  <c r="AF572" s="1"/>
  <c r="AL574"/>
  <c r="AF802"/>
  <c r="AF801" s="1"/>
  <c r="AF800" s="1"/>
  <c r="AL803"/>
  <c r="AE865"/>
  <c r="AE864" s="1"/>
  <c r="AK866"/>
  <c r="AE970"/>
  <c r="AE969" s="1"/>
  <c r="AK971"/>
  <c r="AF1008"/>
  <c r="AF1007" s="1"/>
  <c r="AF1006" s="1"/>
  <c r="AL1009"/>
  <c r="AF1125"/>
  <c r="AF1124" s="1"/>
  <c r="AL1126"/>
  <c r="AF1180"/>
  <c r="AF1179" s="1"/>
  <c r="AF1178" s="1"/>
  <c r="AF1177" s="1"/>
  <c r="AL1181"/>
  <c r="AE1317"/>
  <c r="AE1316" s="1"/>
  <c r="AK1318"/>
  <c r="AF1376"/>
  <c r="AF1375" s="1"/>
  <c r="AL1377"/>
  <c r="AF1400"/>
  <c r="AF1399" s="1"/>
  <c r="AL1401"/>
  <c r="AF1424"/>
  <c r="AF1423" s="1"/>
  <c r="AL1425"/>
  <c r="AF1448"/>
  <c r="AF1447" s="1"/>
  <c r="AL1449"/>
  <c r="AE1501"/>
  <c r="AK1502"/>
  <c r="AE1528"/>
  <c r="AK1529"/>
  <c r="AE1552"/>
  <c r="AK1553"/>
  <c r="AF1616"/>
  <c r="AF1615" s="1"/>
  <c r="AL1617"/>
  <c r="AE653"/>
  <c r="AE652" s="1"/>
  <c r="AE651" s="1"/>
  <c r="AE650" s="1"/>
  <c r="AK654"/>
  <c r="AE189"/>
  <c r="AK190"/>
  <c r="AE310"/>
  <c r="AE309" s="1"/>
  <c r="AE308" s="1"/>
  <c r="AE307" s="1"/>
  <c r="AK311"/>
  <c r="AE377"/>
  <c r="AE376" s="1"/>
  <c r="AK378"/>
  <c r="AL412"/>
  <c r="AF411"/>
  <c r="AF410" s="1"/>
  <c r="AF474"/>
  <c r="AF473" s="1"/>
  <c r="AF472" s="1"/>
  <c r="AF471" s="1"/>
  <c r="AL475"/>
  <c r="AF599"/>
  <c r="AF598" s="1"/>
  <c r="AL600"/>
  <c r="AE647"/>
  <c r="AE646" s="1"/>
  <c r="AE639" s="1"/>
  <c r="AE638" s="1"/>
  <c r="AK648"/>
  <c r="AF751"/>
  <c r="AF750" s="1"/>
  <c r="AF749" s="1"/>
  <c r="AL752"/>
  <c r="AF862"/>
  <c r="AF861" s="1"/>
  <c r="AL863"/>
  <c r="AF967"/>
  <c r="AF966" s="1"/>
  <c r="AL968"/>
  <c r="AF999"/>
  <c r="AF998" s="1"/>
  <c r="AL1000"/>
  <c r="AF1089"/>
  <c r="AL1090"/>
  <c r="AF1153"/>
  <c r="AF1152" s="1"/>
  <c r="AF1151" s="1"/>
  <c r="AF1150" s="1"/>
  <c r="AL1154"/>
  <c r="AF1202"/>
  <c r="AF1201" s="1"/>
  <c r="AF1200" s="1"/>
  <c r="AF1199" s="1"/>
  <c r="AL1203"/>
  <c r="AF1268"/>
  <c r="AF1267" s="1"/>
  <c r="AF1266" s="1"/>
  <c r="AL1269"/>
  <c r="AF1320"/>
  <c r="AF1319" s="1"/>
  <c r="AL1321"/>
  <c r="AE1394"/>
  <c r="AE1393" s="1"/>
  <c r="AK1395"/>
  <c r="AE1412"/>
  <c r="AE1411" s="1"/>
  <c r="AK1413"/>
  <c r="AE1442"/>
  <c r="AE1441" s="1"/>
  <c r="AK1443"/>
  <c r="AE1492"/>
  <c r="AE1491" s="1"/>
  <c r="AE1490" s="1"/>
  <c r="AE1489" s="1"/>
  <c r="AK1493"/>
  <c r="AF1520"/>
  <c r="AF1519" s="1"/>
  <c r="AL1521"/>
  <c r="AF1540"/>
  <c r="AL1541"/>
  <c r="AF1588"/>
  <c r="AL1589"/>
  <c r="AF723"/>
  <c r="AF722" s="1"/>
  <c r="AL724"/>
  <c r="AE726"/>
  <c r="AE725" s="1"/>
  <c r="AK727"/>
  <c r="AE1331"/>
  <c r="AE1330" s="1"/>
  <c r="AE1329" s="1"/>
  <c r="AE1328" s="1"/>
  <c r="AK1332"/>
  <c r="AF161"/>
  <c r="AL162"/>
  <c r="AF187"/>
  <c r="AF186" s="1"/>
  <c r="AL188"/>
  <c r="AF303"/>
  <c r="AF302" s="1"/>
  <c r="AF301" s="1"/>
  <c r="AF300" s="1"/>
  <c r="AF299" s="1"/>
  <c r="AL304"/>
  <c r="AF380"/>
  <c r="AF379" s="1"/>
  <c r="AL381"/>
  <c r="AE439"/>
  <c r="AK441"/>
  <c r="AE558"/>
  <c r="AE557" s="1"/>
  <c r="AE556" s="1"/>
  <c r="AE551" s="1"/>
  <c r="AE550" s="1"/>
  <c r="AK559"/>
  <c r="AF762"/>
  <c r="AF761" s="1"/>
  <c r="AF760" s="1"/>
  <c r="AL763"/>
  <c r="AF858"/>
  <c r="AF857" s="1"/>
  <c r="AF856" s="1"/>
  <c r="AL859"/>
  <c r="AE967"/>
  <c r="AE966" s="1"/>
  <c r="AK968"/>
  <c r="AE999"/>
  <c r="AE998" s="1"/>
  <c r="AK1000"/>
  <c r="AE1089"/>
  <c r="AK1090"/>
  <c r="AF1148"/>
  <c r="AF1147" s="1"/>
  <c r="AF1146" s="1"/>
  <c r="AF1145" s="1"/>
  <c r="AL1149"/>
  <c r="AE1202"/>
  <c r="AE1201" s="1"/>
  <c r="AE1200" s="1"/>
  <c r="AE1199" s="1"/>
  <c r="AK1203"/>
  <c r="AE1268"/>
  <c r="AE1267" s="1"/>
  <c r="AE1266" s="1"/>
  <c r="AK1269"/>
  <c r="AE1320"/>
  <c r="AE1319" s="1"/>
  <c r="AK1321"/>
  <c r="AF1385"/>
  <c r="AF1384" s="1"/>
  <c r="AL1386"/>
  <c r="AF1409"/>
  <c r="AF1408" s="1"/>
  <c r="AL1410"/>
  <c r="AF1433"/>
  <c r="AF1432" s="1"/>
  <c r="AL1434"/>
  <c r="AE1471"/>
  <c r="AE1470" s="1"/>
  <c r="AK1472"/>
  <c r="AF1509"/>
  <c r="AL1510"/>
  <c r="AE1536"/>
  <c r="AK1537"/>
  <c r="AF1579"/>
  <c r="AF1578" s="1"/>
  <c r="AF1577" s="1"/>
  <c r="AF1576" s="1"/>
  <c r="AF1575" s="1"/>
  <c r="AL1580"/>
  <c r="AF1625"/>
  <c r="AF1624" s="1"/>
  <c r="AL1626"/>
  <c r="AE755"/>
  <c r="AE754" s="1"/>
  <c r="AK756"/>
  <c r="AF43"/>
  <c r="AL45"/>
  <c r="AF93"/>
  <c r="AF92" s="1"/>
  <c r="AL94"/>
  <c r="AE147"/>
  <c r="AK148"/>
  <c r="AE332"/>
  <c r="AK334"/>
  <c r="AF397"/>
  <c r="AF396" s="1"/>
  <c r="AF395" s="1"/>
  <c r="AF394" s="1"/>
  <c r="AL398"/>
  <c r="AE469"/>
  <c r="AE468" s="1"/>
  <c r="AE467" s="1"/>
  <c r="AE466" s="1"/>
  <c r="AK470"/>
  <c r="AE547"/>
  <c r="AE546" s="1"/>
  <c r="AE545" s="1"/>
  <c r="AE544" s="1"/>
  <c r="AK548"/>
  <c r="AF708"/>
  <c r="AF707" s="1"/>
  <c r="AF706" s="1"/>
  <c r="AL709"/>
  <c r="AE812"/>
  <c r="AK813"/>
  <c r="AE964"/>
  <c r="AE963" s="1"/>
  <c r="AK965"/>
  <c r="AE996"/>
  <c r="AE995" s="1"/>
  <c r="AK997"/>
  <c r="AF1068"/>
  <c r="AL1069"/>
  <c r="AF1131"/>
  <c r="AF1130" s="1"/>
  <c r="AL1132"/>
  <c r="AE1197"/>
  <c r="AE1196" s="1"/>
  <c r="AE1195" s="1"/>
  <c r="AE1194" s="1"/>
  <c r="AK1198"/>
  <c r="AF1255"/>
  <c r="AF1254" s="1"/>
  <c r="AF1253" s="1"/>
  <c r="AF1252" s="1"/>
  <c r="AL1256"/>
  <c r="AE1323"/>
  <c r="AE1322" s="1"/>
  <c r="AK1324"/>
  <c r="AF1382"/>
  <c r="AF1381" s="1"/>
  <c r="AL1383"/>
  <c r="AF1406"/>
  <c r="AF1405" s="1"/>
  <c r="AL1407"/>
  <c r="AF1430"/>
  <c r="AF1429" s="1"/>
  <c r="AL1431"/>
  <c r="AE1468"/>
  <c r="AE1467" s="1"/>
  <c r="AK1469"/>
  <c r="AF1507"/>
  <c r="AL1508"/>
  <c r="AE1533"/>
  <c r="AE1532" s="1"/>
  <c r="AK1534"/>
  <c r="AE1572"/>
  <c r="AE1571" s="1"/>
  <c r="AE1570" s="1"/>
  <c r="AE1569" s="1"/>
  <c r="AE1568" s="1"/>
  <c r="AK1573"/>
  <c r="AF1622"/>
  <c r="AF1621" s="1"/>
  <c r="AL1623"/>
  <c r="AE758"/>
  <c r="AE757" s="1"/>
  <c r="AK759"/>
  <c r="AE219"/>
  <c r="AE218" s="1"/>
  <c r="AE217" s="1"/>
  <c r="AE216" s="1"/>
  <c r="AE215" s="1"/>
  <c r="AK220"/>
  <c r="AE324"/>
  <c r="AE323" s="1"/>
  <c r="AE322" s="1"/>
  <c r="AK325"/>
  <c r="AE383"/>
  <c r="AE382" s="1"/>
  <c r="AK384"/>
  <c r="AF435"/>
  <c r="AL436"/>
  <c r="AF481"/>
  <c r="AL482"/>
  <c r="AF580"/>
  <c r="AF579" s="1"/>
  <c r="AF571" s="1"/>
  <c r="AL581"/>
  <c r="AE626"/>
  <c r="AE625" s="1"/>
  <c r="AK627"/>
  <c r="AF789"/>
  <c r="AF788" s="1"/>
  <c r="AF787" s="1"/>
  <c r="AL790"/>
  <c r="AF895"/>
  <c r="AF894" s="1"/>
  <c r="AL896"/>
  <c r="AF973"/>
  <c r="AF972" s="1"/>
  <c r="AL974"/>
  <c r="AF1018"/>
  <c r="AF1017" s="1"/>
  <c r="AF1016" s="1"/>
  <c r="AL1019"/>
  <c r="AE1119"/>
  <c r="AE1118" s="1"/>
  <c r="AE1117" s="1"/>
  <c r="AK1120"/>
  <c r="AF1163"/>
  <c r="AF1162" s="1"/>
  <c r="AF1161" s="1"/>
  <c r="AF1160" s="1"/>
  <c r="AL1164"/>
  <c r="AF1278"/>
  <c r="AF1277" s="1"/>
  <c r="AF1276" s="1"/>
  <c r="AF1275" s="1"/>
  <c r="AL1279"/>
  <c r="AE1376"/>
  <c r="AE1375" s="1"/>
  <c r="AK1377"/>
  <c r="AE1400"/>
  <c r="AE1399" s="1"/>
  <c r="AK1401"/>
  <c r="AE1424"/>
  <c r="AE1423" s="1"/>
  <c r="AK1425"/>
  <c r="AE1448"/>
  <c r="AE1447" s="1"/>
  <c r="AK1449"/>
  <c r="AF1499"/>
  <c r="AL1500"/>
  <c r="AF1525"/>
  <c r="AL1526"/>
  <c r="AF1545"/>
  <c r="AL1546"/>
  <c r="AE1616"/>
  <c r="AE1615" s="1"/>
  <c r="AK1617"/>
  <c r="AF755"/>
  <c r="AF754" s="1"/>
  <c r="AF753" s="1"/>
  <c r="AL756"/>
  <c r="AF726"/>
  <c r="AF725" s="1"/>
  <c r="AL727"/>
  <c r="AE1308"/>
  <c r="AE1307" s="1"/>
  <c r="AK1309"/>
  <c r="AF41"/>
  <c r="AL42"/>
  <c r="AF90"/>
  <c r="AF89" s="1"/>
  <c r="AL91"/>
  <c r="AE145"/>
  <c r="AK146"/>
  <c r="AE52"/>
  <c r="AE51" s="1"/>
  <c r="AE50" s="1"/>
  <c r="AE49" s="1"/>
  <c r="AE48" s="1"/>
  <c r="AK53"/>
  <c r="AE96"/>
  <c r="AE95" s="1"/>
  <c r="AK97"/>
  <c r="AF147"/>
  <c r="AL148"/>
  <c r="AF291"/>
  <c r="AF290" s="1"/>
  <c r="AF289" s="1"/>
  <c r="AF288" s="1"/>
  <c r="AF287" s="1"/>
  <c r="AL292"/>
  <c r="AF332"/>
  <c r="AL334"/>
  <c r="AE403"/>
  <c r="AE402" s="1"/>
  <c r="AE401" s="1"/>
  <c r="AE400" s="1"/>
  <c r="AK404"/>
  <c r="AF469"/>
  <c r="AF468" s="1"/>
  <c r="AF467" s="1"/>
  <c r="AF466" s="1"/>
  <c r="AL470"/>
  <c r="AF547"/>
  <c r="AF546" s="1"/>
  <c r="AF545" s="1"/>
  <c r="AF544" s="1"/>
  <c r="AL548"/>
  <c r="AF785"/>
  <c r="AF784" s="1"/>
  <c r="AF783" s="1"/>
  <c r="AL786"/>
  <c r="AF842"/>
  <c r="AF841" s="1"/>
  <c r="AF840" s="1"/>
  <c r="AL843"/>
  <c r="AF976"/>
  <c r="AF975" s="1"/>
  <c r="AL977"/>
  <c r="AF1040"/>
  <c r="AF1039" s="1"/>
  <c r="AF1038" s="1"/>
  <c r="AF1037" s="1"/>
  <c r="AL1041"/>
  <c r="AE1122"/>
  <c r="AE1121" s="1"/>
  <c r="AK1123"/>
  <c r="AE1175"/>
  <c r="AE1174" s="1"/>
  <c r="AE1173" s="1"/>
  <c r="AE1172" s="1"/>
  <c r="AK1176"/>
  <c r="AF1285"/>
  <c r="AF1284" s="1"/>
  <c r="AF1283" s="1"/>
  <c r="AF1282" s="1"/>
  <c r="AF1281" s="1"/>
  <c r="AL1286"/>
  <c r="AE1370"/>
  <c r="AE1369" s="1"/>
  <c r="AK1371"/>
  <c r="AE1397"/>
  <c r="AE1396" s="1"/>
  <c r="AK1398"/>
  <c r="AE1421"/>
  <c r="AE1420" s="1"/>
  <c r="AK1422"/>
  <c r="AE1445"/>
  <c r="AE1444" s="1"/>
  <c r="AK1446"/>
  <c r="AF1497"/>
  <c r="AL1498"/>
  <c r="AF1523"/>
  <c r="AL1524"/>
  <c r="AF1543"/>
  <c r="AL1544"/>
  <c r="AE1592"/>
  <c r="AK1593"/>
  <c r="AE1639"/>
  <c r="AE1638" s="1"/>
  <c r="AE1637" s="1"/>
  <c r="AE1636" s="1"/>
  <c r="AK1640"/>
  <c r="AF25"/>
  <c r="AL26"/>
  <c r="AF73"/>
  <c r="AF72" s="1"/>
  <c r="AF71" s="1"/>
  <c r="AF70" s="1"/>
  <c r="AF69" s="1"/>
  <c r="AL74"/>
  <c r="AE107"/>
  <c r="AE106" s="1"/>
  <c r="AK108"/>
  <c r="AF29"/>
  <c r="AL30"/>
  <c r="AF82"/>
  <c r="AL83"/>
  <c r="AF110"/>
  <c r="AF109" s="1"/>
  <c r="AF88" s="1"/>
  <c r="AL111"/>
  <c r="AE64"/>
  <c r="AE63" s="1"/>
  <c r="AK65"/>
  <c r="AE102"/>
  <c r="AE101" s="1"/>
  <c r="AK103"/>
  <c r="AE187"/>
  <c r="AK188"/>
  <c r="AE303"/>
  <c r="AE302" s="1"/>
  <c r="AE301" s="1"/>
  <c r="AE300" s="1"/>
  <c r="AE299" s="1"/>
  <c r="AK304"/>
  <c r="AF374"/>
  <c r="AF373" s="1"/>
  <c r="AL375"/>
  <c r="AF416"/>
  <c r="AL417"/>
  <c r="AF479"/>
  <c r="AL480"/>
  <c r="AF592"/>
  <c r="AF591" s="1"/>
  <c r="AF590" s="1"/>
  <c r="AF570" s="1"/>
  <c r="AL593"/>
  <c r="AF806"/>
  <c r="AF805" s="1"/>
  <c r="AF804" s="1"/>
  <c r="AL807"/>
  <c r="AF865"/>
  <c r="AF864" s="1"/>
  <c r="AL866"/>
  <c r="AF970"/>
  <c r="AF969" s="1"/>
  <c r="AL971"/>
  <c r="AF1014"/>
  <c r="AF1011" s="1"/>
  <c r="AF1010" s="1"/>
  <c r="AL1015"/>
  <c r="AE1128"/>
  <c r="AE1127" s="1"/>
  <c r="AK1129"/>
  <c r="AE1185"/>
  <c r="AE1184" s="1"/>
  <c r="AE1183" s="1"/>
  <c r="AE1182" s="1"/>
  <c r="AK1186"/>
  <c r="AE1243"/>
  <c r="AE1242" s="1"/>
  <c r="AE1241" s="1"/>
  <c r="AE1240" s="1"/>
  <c r="AK1244"/>
  <c r="AF1317"/>
  <c r="AF1316" s="1"/>
  <c r="AL1318"/>
  <c r="AE1379"/>
  <c r="AE1378" s="1"/>
  <c r="AK1380"/>
  <c r="AE1403"/>
  <c r="AE1402" s="1"/>
  <c r="AK1404"/>
  <c r="AE1427"/>
  <c r="AE1426" s="1"/>
  <c r="AK1428"/>
  <c r="AE1455"/>
  <c r="AE1454" s="1"/>
  <c r="AE1453" s="1"/>
  <c r="AE1452" s="1"/>
  <c r="AE1451" s="1"/>
  <c r="AK1456"/>
  <c r="AF1501"/>
  <c r="AL1502"/>
  <c r="AF1528"/>
  <c r="AL1529"/>
  <c r="AF1547"/>
  <c r="AL1548"/>
  <c r="AE1613"/>
  <c r="AE1612" s="1"/>
  <c r="AK1614"/>
  <c r="AF653"/>
  <c r="AF652" s="1"/>
  <c r="AF651" s="1"/>
  <c r="AF650" s="1"/>
  <c r="AL654"/>
  <c r="AF57"/>
  <c r="AL58"/>
  <c r="AE99"/>
  <c r="AE98" s="1"/>
  <c r="AK100"/>
  <c r="AF910"/>
  <c r="AF909" s="1"/>
  <c r="AL911"/>
  <c r="AE734"/>
  <c r="AE733" s="1"/>
  <c r="AE732" s="1"/>
  <c r="AE731" s="1"/>
  <c r="AK735"/>
  <c r="AF494"/>
  <c r="AL495"/>
  <c r="AF192"/>
  <c r="AF191" s="1"/>
  <c r="AL193"/>
  <c r="AF315"/>
  <c r="AF314" s="1"/>
  <c r="AF313" s="1"/>
  <c r="AF312" s="1"/>
  <c r="AL316"/>
  <c r="AF390"/>
  <c r="AF389" s="1"/>
  <c r="AF388" s="1"/>
  <c r="AL391"/>
  <c r="AE456"/>
  <c r="AE455" s="1"/>
  <c r="AE454" s="1"/>
  <c r="AE453" s="1"/>
  <c r="AE451" s="1"/>
  <c r="AK457"/>
  <c r="AE534"/>
  <c r="AE533" s="1"/>
  <c r="AE532" s="1"/>
  <c r="AK535"/>
  <c r="AF712"/>
  <c r="AF711" s="1"/>
  <c r="AF710" s="1"/>
  <c r="AL713"/>
  <c r="AE838"/>
  <c r="AE837" s="1"/>
  <c r="AK839"/>
  <c r="AE946"/>
  <c r="AE945" s="1"/>
  <c r="AK947"/>
  <c r="AE989"/>
  <c r="AE988" s="1"/>
  <c r="AE987" s="1"/>
  <c r="AE986" s="1"/>
  <c r="AE985" s="1"/>
  <c r="AK990"/>
  <c r="AF1063"/>
  <c r="AF1062" s="1"/>
  <c r="AL1064"/>
  <c r="AF1128"/>
  <c r="AF1127" s="1"/>
  <c r="AL1129"/>
  <c r="AF1185"/>
  <c r="AF1184" s="1"/>
  <c r="AF1183" s="1"/>
  <c r="AF1182" s="1"/>
  <c r="AL1186"/>
  <c r="AF1243"/>
  <c r="AF1242" s="1"/>
  <c r="AF1241" s="1"/>
  <c r="AF1240" s="1"/>
  <c r="AL1244"/>
  <c r="AE1313"/>
  <c r="AE1312" s="1"/>
  <c r="AK1314"/>
  <c r="AF1379"/>
  <c r="AF1378" s="1"/>
  <c r="AL1380"/>
  <c r="AF1403"/>
  <c r="AF1402" s="1"/>
  <c r="AL1404"/>
  <c r="AF1427"/>
  <c r="AF1426" s="1"/>
  <c r="AL1428"/>
  <c r="AF1455"/>
  <c r="AF1454" s="1"/>
  <c r="AF1453" s="1"/>
  <c r="AF1452" s="1"/>
  <c r="AF1451" s="1"/>
  <c r="AL1456"/>
  <c r="AF1505"/>
  <c r="AL1506"/>
  <c r="AE1530"/>
  <c r="AK1531"/>
  <c r="AE1557"/>
  <c r="AE1556" s="1"/>
  <c r="AE1555" s="1"/>
  <c r="AE1554" s="1"/>
  <c r="AK1558"/>
  <c r="AF1619"/>
  <c r="AF1618" s="1"/>
  <c r="AL1620"/>
  <c r="AE723"/>
  <c r="AE722" s="1"/>
  <c r="AK724"/>
  <c r="AF86"/>
  <c r="AL87"/>
  <c r="AF125"/>
  <c r="AF124" s="1"/>
  <c r="AF123" s="1"/>
  <c r="AF122" s="1"/>
  <c r="AF121" s="1"/>
  <c r="AF120" s="1"/>
  <c r="AL126"/>
  <c r="AF219"/>
  <c r="AF218" s="1"/>
  <c r="AF217" s="1"/>
  <c r="AF216" s="1"/>
  <c r="AF215" s="1"/>
  <c r="AL220"/>
  <c r="AF324"/>
  <c r="AF323" s="1"/>
  <c r="AF322" s="1"/>
  <c r="AL325"/>
  <c r="AF383"/>
  <c r="AF382" s="1"/>
  <c r="AL384"/>
  <c r="AE448"/>
  <c r="AE447" s="1"/>
  <c r="AE446" s="1"/>
  <c r="AE445" s="1"/>
  <c r="AE444" s="1"/>
  <c r="AE443" s="1"/>
  <c r="AK449"/>
  <c r="AF526"/>
  <c r="AF525" s="1"/>
  <c r="AF524" s="1"/>
  <c r="AL527"/>
  <c r="AF679"/>
  <c r="AF678" s="1"/>
  <c r="AF677" s="1"/>
  <c r="AF666" s="1"/>
  <c r="AF665" s="1"/>
  <c r="AL680"/>
  <c r="AE835"/>
  <c r="AE834" s="1"/>
  <c r="AK836"/>
  <c r="AE943"/>
  <c r="AE942" s="1"/>
  <c r="AE941" s="1"/>
  <c r="AK944"/>
  <c r="AE982"/>
  <c r="AE981" s="1"/>
  <c r="AE962" s="1"/>
  <c r="AE961" s="1"/>
  <c r="AE960" s="1"/>
  <c r="AK983"/>
  <c r="AF1060"/>
  <c r="AF1059" s="1"/>
  <c r="AL1061"/>
  <c r="AE1158"/>
  <c r="AE1157" s="1"/>
  <c r="AE1156" s="1"/>
  <c r="AE1155" s="1"/>
  <c r="AK1159"/>
  <c r="AF1207"/>
  <c r="AL1208"/>
  <c r="AE1273"/>
  <c r="AE1272" s="1"/>
  <c r="AE1271" s="1"/>
  <c r="AE1270" s="1"/>
  <c r="AK1274"/>
  <c r="AF1342"/>
  <c r="AF1341" s="1"/>
  <c r="AF1340" s="1"/>
  <c r="AF1339" s="1"/>
  <c r="AF1338" s="1"/>
  <c r="AL1343"/>
  <c r="AF1388"/>
  <c r="AF1387" s="1"/>
  <c r="AL1389"/>
  <c r="AF1418"/>
  <c r="AF1417" s="1"/>
  <c r="AL1419"/>
  <c r="AF1436"/>
  <c r="AF1435" s="1"/>
  <c r="AL1437"/>
  <c r="AE1480"/>
  <c r="AE1479" s="1"/>
  <c r="AE1466" s="1"/>
  <c r="AK1481"/>
  <c r="AF1514"/>
  <c r="AL1515"/>
  <c r="AE1538"/>
  <c r="AK1539"/>
  <c r="AF1590"/>
  <c r="AL1591"/>
  <c r="AF1634"/>
  <c r="AF1633" s="1"/>
  <c r="AF1632" s="1"/>
  <c r="AF1631" s="1"/>
  <c r="AL1635"/>
  <c r="AF163"/>
  <c r="AF160" s="1"/>
  <c r="AF159" s="1"/>
  <c r="AF158" s="1"/>
  <c r="AF157" s="1"/>
  <c r="AL164"/>
  <c r="AF330"/>
  <c r="AF327" s="1"/>
  <c r="AF326" s="1"/>
  <c r="AF317" s="1"/>
  <c r="AL331"/>
  <c r="AE397"/>
  <c r="AE396" s="1"/>
  <c r="AE395" s="1"/>
  <c r="AE394" s="1"/>
  <c r="AK398"/>
  <c r="AF439"/>
  <c r="AL441"/>
  <c r="AF558"/>
  <c r="AF557" s="1"/>
  <c r="AF556" s="1"/>
  <c r="AF551" s="1"/>
  <c r="AF550" s="1"/>
  <c r="AL559"/>
  <c r="AE622"/>
  <c r="AE621" s="1"/>
  <c r="AE620" s="1"/>
  <c r="AK623"/>
  <c r="AF704"/>
  <c r="AF703" s="1"/>
  <c r="AF702" s="1"/>
  <c r="AL705"/>
  <c r="AF810"/>
  <c r="AL811"/>
  <c r="AF926"/>
  <c r="AF925" s="1"/>
  <c r="AF924" s="1"/>
  <c r="AF923" s="1"/>
  <c r="AF922" s="1"/>
  <c r="AL927"/>
  <c r="AF979"/>
  <c r="AF978" s="1"/>
  <c r="AF962" s="1"/>
  <c r="AF961" s="1"/>
  <c r="AF960" s="1"/>
  <c r="AL980"/>
  <c r="AE1060"/>
  <c r="AE1059" s="1"/>
  <c r="AE1058" s="1"/>
  <c r="AK1061"/>
  <c r="AE1125"/>
  <c r="AE1124" s="1"/>
  <c r="AK1126"/>
  <c r="AE1180"/>
  <c r="AE1179" s="1"/>
  <c r="AE1178" s="1"/>
  <c r="AE1177" s="1"/>
  <c r="AK1181"/>
  <c r="AF1304"/>
  <c r="AF1303" s="1"/>
  <c r="AF1302" s="1"/>
  <c r="AL1305"/>
  <c r="AE1382"/>
  <c r="AE1381" s="1"/>
  <c r="AK1383"/>
  <c r="AE1406"/>
  <c r="AE1405" s="1"/>
  <c r="AK1407"/>
  <c r="AE1430"/>
  <c r="AE1429" s="1"/>
  <c r="AK1431"/>
  <c r="AF1464"/>
  <c r="AF1463" s="1"/>
  <c r="AF1462" s="1"/>
  <c r="AL1465"/>
  <c r="AE1507"/>
  <c r="AK1508"/>
  <c r="AF1530"/>
  <c r="AL1531"/>
  <c r="AF1550"/>
  <c r="AF1549" s="1"/>
  <c r="AL1551"/>
  <c r="AE1634"/>
  <c r="AE1633" s="1"/>
  <c r="AE1632" s="1"/>
  <c r="AE1631" s="1"/>
  <c r="AK1635"/>
  <c r="AF816"/>
  <c r="AF809" s="1"/>
  <c r="AF808" s="1"/>
  <c r="AF799" s="1"/>
  <c r="AF798" s="1"/>
  <c r="AL817"/>
  <c r="AF1326"/>
  <c r="AF1325" s="1"/>
  <c r="AL1327"/>
  <c r="AF1308"/>
  <c r="AF1307" s="1"/>
  <c r="AF1306" s="1"/>
  <c r="AL1309"/>
  <c r="AF243"/>
  <c r="AF242" s="1"/>
  <c r="AL244"/>
  <c r="AF240"/>
  <c r="AF239" s="1"/>
  <c r="AF238" s="1"/>
  <c r="AF237" s="1"/>
  <c r="AF236" s="1"/>
  <c r="AL241"/>
  <c r="AF1230"/>
  <c r="AL1231"/>
  <c r="AF1228"/>
  <c r="AL1229"/>
  <c r="AF1233"/>
  <c r="AF1232" s="1"/>
  <c r="AL1234"/>
  <c r="AE1228"/>
  <c r="AK1229"/>
  <c r="AE1230"/>
  <c r="AK1231"/>
  <c r="AE1233"/>
  <c r="AE1232" s="1"/>
  <c r="AK1234"/>
  <c r="AF883"/>
  <c r="AF882" s="1"/>
  <c r="Z1112"/>
  <c r="Z1111" s="1"/>
  <c r="Z1166"/>
  <c r="Z1368"/>
  <c r="Z1367" s="1"/>
  <c r="Z1366" s="1"/>
  <c r="Z1504"/>
  <c r="Z1611"/>
  <c r="Z1606" s="1"/>
  <c r="Z1605" s="1"/>
  <c r="Y714"/>
  <c r="Z79"/>
  <c r="Z78" s="1"/>
  <c r="Z372"/>
  <c r="Z367" s="1"/>
  <c r="Z366" s="1"/>
  <c r="Z365" s="1"/>
  <c r="Z1511"/>
  <c r="Z1630"/>
  <c r="Z1628" s="1"/>
  <c r="Z327"/>
  <c r="Z326" s="1"/>
  <c r="Z317" s="1"/>
  <c r="Z306" s="1"/>
  <c r="Z285" s="1"/>
  <c r="Z962"/>
  <c r="Z961" s="1"/>
  <c r="Z960" s="1"/>
  <c r="Y1630"/>
  <c r="Y1628" s="1"/>
  <c r="Z1315"/>
  <c r="Z1306"/>
  <c r="T570"/>
  <c r="T1002"/>
  <c r="Z666"/>
  <c r="Z665" s="1"/>
  <c r="T663"/>
  <c r="T399"/>
  <c r="T393" s="1"/>
  <c r="T355" s="1"/>
  <c r="AE809"/>
  <c r="AE808" s="1"/>
  <c r="S1518"/>
  <c r="AF56"/>
  <c r="AF55" s="1"/>
  <c r="AF54" s="1"/>
  <c r="AF47" s="1"/>
  <c r="Z185"/>
  <c r="Z184" s="1"/>
  <c r="Z183" s="1"/>
  <c r="Z88"/>
  <c r="Y962"/>
  <c r="Y961" s="1"/>
  <c r="Y960" s="1"/>
  <c r="Y958" s="1"/>
  <c r="Y1466"/>
  <c r="Z434"/>
  <c r="Z433" s="1"/>
  <c r="Z428" s="1"/>
  <c r="Y1222"/>
  <c r="Z744"/>
  <c r="Z743" s="1"/>
  <c r="Z714"/>
  <c r="Z701" s="1"/>
  <c r="Y1306"/>
  <c r="N355"/>
  <c r="Z1246"/>
  <c r="Y1087"/>
  <c r="Y451"/>
  <c r="AF79"/>
  <c r="AF78" s="1"/>
  <c r="AF413"/>
  <c r="AF860"/>
  <c r="AF855" s="1"/>
  <c r="AF854" s="1"/>
  <c r="Y1086"/>
  <c r="Y1085" s="1"/>
  <c r="Y1083" s="1"/>
  <c r="Z855"/>
  <c r="Z854" s="1"/>
  <c r="T285"/>
  <c r="N1494"/>
  <c r="N1483" s="1"/>
  <c r="N1458" s="1"/>
  <c r="T1092"/>
  <c r="Z1461"/>
  <c r="Z1460" s="1"/>
  <c r="AF491"/>
  <c r="AF490" s="1"/>
  <c r="AF485" s="1"/>
  <c r="AF484" s="1"/>
  <c r="AF714"/>
  <c r="Y1540"/>
  <c r="Y1535" s="1"/>
  <c r="AE1541"/>
  <c r="Y1543"/>
  <c r="Y1542" s="1"/>
  <c r="AE1544"/>
  <c r="AF451"/>
  <c r="AF452"/>
  <c r="AE1066"/>
  <c r="AE1065" s="1"/>
  <c r="AE1067"/>
  <c r="AE452"/>
  <c r="AF1166"/>
  <c r="AE1522"/>
  <c r="AF1504"/>
  <c r="AF523"/>
  <c r="AF522" s="1"/>
  <c r="AF1206"/>
  <c r="AF1205" s="1"/>
  <c r="AF1204" s="1"/>
  <c r="T1503"/>
  <c r="T1494" s="1"/>
  <c r="T1483" s="1"/>
  <c r="T1458" s="1"/>
  <c r="Z940"/>
  <c r="Z939" s="1"/>
  <c r="Z1360"/>
  <c r="Z1359" s="1"/>
  <c r="Z1358" s="1"/>
  <c r="Z1357" s="1"/>
  <c r="Y29"/>
  <c r="AE30"/>
  <c r="Y762"/>
  <c r="Y761" s="1"/>
  <c r="Y760" s="1"/>
  <c r="AE763"/>
  <c r="Y1373"/>
  <c r="Y1372" s="1"/>
  <c r="Y1368" s="1"/>
  <c r="Y1367" s="1"/>
  <c r="Y1366" s="1"/>
  <c r="AE1374"/>
  <c r="Z700"/>
  <c r="AF1466"/>
  <c r="AF1461" s="1"/>
  <c r="AF1460" s="1"/>
  <c r="Y478"/>
  <c r="Y477" s="1"/>
  <c r="Y476" s="1"/>
  <c r="Y465" s="1"/>
  <c r="Y1315"/>
  <c r="Y1527"/>
  <c r="Z994"/>
  <c r="Z993" s="1"/>
  <c r="Z992" s="1"/>
  <c r="Z1587"/>
  <c r="Z1586" s="1"/>
  <c r="Z1585" s="1"/>
  <c r="Z1584" s="1"/>
  <c r="Z160"/>
  <c r="Z159" s="1"/>
  <c r="Z158" s="1"/>
  <c r="Z157" s="1"/>
  <c r="AE88"/>
  <c r="AF142"/>
  <c r="AF939"/>
  <c r="AF1360"/>
  <c r="AF1359" s="1"/>
  <c r="AF1358" s="1"/>
  <c r="AF1357" s="1"/>
  <c r="Y1622"/>
  <c r="Y1621" s="1"/>
  <c r="Y1611" s="1"/>
  <c r="AE1623"/>
  <c r="Y949"/>
  <c r="Y948" s="1"/>
  <c r="Y940" s="1"/>
  <c r="Y939" s="1"/>
  <c r="AE950"/>
  <c r="AE1088"/>
  <c r="AE1087"/>
  <c r="AE1086"/>
  <c r="AE1085" s="1"/>
  <c r="AE1083" s="1"/>
  <c r="AF1066"/>
  <c r="AF1065" s="1"/>
  <c r="AF1067"/>
  <c r="AF1088"/>
  <c r="AF1087"/>
  <c r="AF1086"/>
  <c r="AF1085" s="1"/>
  <c r="AF1083" s="1"/>
  <c r="Z405"/>
  <c r="Z904"/>
  <c r="Z903" s="1"/>
  <c r="AF1611"/>
  <c r="AF1606" s="1"/>
  <c r="AF1605" s="1"/>
  <c r="AF744"/>
  <c r="AF743" s="1"/>
  <c r="AF1112"/>
  <c r="AF1111" s="1"/>
  <c r="AF38"/>
  <c r="AF37" s="1"/>
  <c r="AF36" s="1"/>
  <c r="AF35" s="1"/>
  <c r="AE478"/>
  <c r="AE477" s="1"/>
  <c r="AE476" s="1"/>
  <c r="AE465" s="1"/>
  <c r="AF1005"/>
  <c r="AF1004" s="1"/>
  <c r="AE1527"/>
  <c r="AF994"/>
  <c r="AF993" s="1"/>
  <c r="AF992" s="1"/>
  <c r="AF1587"/>
  <c r="AF1586" s="1"/>
  <c r="AF1585" s="1"/>
  <c r="AF1584" s="1"/>
  <c r="Y1609"/>
  <c r="Y1608" s="1"/>
  <c r="Y1607" s="1"/>
  <c r="AE1610"/>
  <c r="Z1227"/>
  <c r="Z1222" s="1"/>
  <c r="Y1522"/>
  <c r="Y809"/>
  <c r="Y808" s="1"/>
  <c r="AF782"/>
  <c r="AF781" s="1"/>
  <c r="AF1496"/>
  <c r="AF1495" s="1"/>
  <c r="AF1522"/>
  <c r="AF1542"/>
  <c r="AF24"/>
  <c r="AF17" s="1"/>
  <c r="AF16" s="1"/>
  <c r="AF15" s="1"/>
  <c r="Z523"/>
  <c r="Z522" s="1"/>
  <c r="Y833"/>
  <c r="Y832" s="1"/>
  <c r="Y831" s="1"/>
  <c r="Z1058"/>
  <c r="Z1053" s="1"/>
  <c r="Z1052" s="1"/>
  <c r="Z1002" s="1"/>
  <c r="Z1206"/>
  <c r="Z1205" s="1"/>
  <c r="Z1204" s="1"/>
  <c r="Z237"/>
  <c r="Z236" s="1"/>
  <c r="Z181" s="1"/>
  <c r="Z1549"/>
  <c r="Z809"/>
  <c r="Z808" s="1"/>
  <c r="Z799" s="1"/>
  <c r="Z798" s="1"/>
  <c r="AE186"/>
  <c r="AE185" s="1"/>
  <c r="AE184" s="1"/>
  <c r="AE183" s="1"/>
  <c r="AF372"/>
  <c r="AF367" s="1"/>
  <c r="AF366" s="1"/>
  <c r="AF365" s="1"/>
  <c r="AF478"/>
  <c r="AF477" s="1"/>
  <c r="AF476" s="1"/>
  <c r="AF465" s="1"/>
  <c r="AF904"/>
  <c r="AF903" s="1"/>
  <c r="Z13"/>
  <c r="K1494"/>
  <c r="K1483" s="1"/>
  <c r="K1458" s="1"/>
  <c r="K1642" s="1"/>
  <c r="Z570"/>
  <c r="Z569" s="1"/>
  <c r="Z1518"/>
  <c r="S1606"/>
  <c r="S1605" s="1"/>
  <c r="Z141"/>
  <c r="Z140"/>
  <c r="Z139" s="1"/>
  <c r="R1494"/>
  <c r="R1483" s="1"/>
  <c r="R1458" s="1"/>
  <c r="R1642" s="1"/>
  <c r="Z463"/>
  <c r="P1002"/>
  <c r="P1642" s="1"/>
  <c r="O569"/>
  <c r="O520" s="1"/>
  <c r="O1642" s="1"/>
  <c r="T569"/>
  <c r="T520" s="1"/>
  <c r="I1642"/>
  <c r="Q1642"/>
  <c r="J1642"/>
  <c r="L1642"/>
  <c r="AF463" l="1"/>
  <c r="AF1527"/>
  <c r="AF701"/>
  <c r="AF700" s="1"/>
  <c r="AF1315"/>
  <c r="AF1301" s="1"/>
  <c r="AF1300" s="1"/>
  <c r="AF306"/>
  <c r="AF285" s="1"/>
  <c r="AF1058"/>
  <c r="AF1053" s="1"/>
  <c r="AF1368"/>
  <c r="AF1367" s="1"/>
  <c r="AF1366" s="1"/>
  <c r="AK681"/>
  <c r="AK1233"/>
  <c r="AK1232" s="1"/>
  <c r="AQ1234"/>
  <c r="AK1228"/>
  <c r="AQ1229"/>
  <c r="AL1228"/>
  <c r="AR1229"/>
  <c r="AL240"/>
  <c r="AL239" s="1"/>
  <c r="AL238" s="1"/>
  <c r="AR241"/>
  <c r="AL1308"/>
  <c r="AL1307" s="1"/>
  <c r="AR1309"/>
  <c r="AL816"/>
  <c r="AR817"/>
  <c r="AL1550"/>
  <c r="AR1551"/>
  <c r="AK1507"/>
  <c r="AQ1508"/>
  <c r="AK1430"/>
  <c r="AK1429" s="1"/>
  <c r="AQ1431"/>
  <c r="AK1382"/>
  <c r="AK1381" s="1"/>
  <c r="AQ1383"/>
  <c r="AK1180"/>
  <c r="AK1179" s="1"/>
  <c r="AK1178" s="1"/>
  <c r="AK1177" s="1"/>
  <c r="AQ1181"/>
  <c r="AK1060"/>
  <c r="AK1059" s="1"/>
  <c r="AQ1061"/>
  <c r="AL926"/>
  <c r="AL925" s="1"/>
  <c r="AL924" s="1"/>
  <c r="AL923" s="1"/>
  <c r="AL922" s="1"/>
  <c r="AR927"/>
  <c r="AL704"/>
  <c r="AL703" s="1"/>
  <c r="AL702" s="1"/>
  <c r="AR705"/>
  <c r="AL558"/>
  <c r="AL557" s="1"/>
  <c r="AL556" s="1"/>
  <c r="AL551" s="1"/>
  <c r="AL550" s="1"/>
  <c r="AR559"/>
  <c r="AK397"/>
  <c r="AK396" s="1"/>
  <c r="AK395" s="1"/>
  <c r="AK394" s="1"/>
  <c r="AQ398"/>
  <c r="AL163"/>
  <c r="AR164"/>
  <c r="AL1590"/>
  <c r="AR1591"/>
  <c r="AL1514"/>
  <c r="AR1515"/>
  <c r="AL1436"/>
  <c r="AL1435" s="1"/>
  <c r="AR1437"/>
  <c r="AL1388"/>
  <c r="AL1387" s="1"/>
  <c r="AR1389"/>
  <c r="AK1273"/>
  <c r="AK1272" s="1"/>
  <c r="AK1271" s="1"/>
  <c r="AK1270" s="1"/>
  <c r="AQ1274"/>
  <c r="AK1158"/>
  <c r="AK1157" s="1"/>
  <c r="AK1156" s="1"/>
  <c r="AK1155" s="1"/>
  <c r="AQ1159"/>
  <c r="AK982"/>
  <c r="AK981" s="1"/>
  <c r="AQ983"/>
  <c r="AK835"/>
  <c r="AK834" s="1"/>
  <c r="AQ836"/>
  <c r="AL526"/>
  <c r="AL525" s="1"/>
  <c r="AL524" s="1"/>
  <c r="AR527"/>
  <c r="AL383"/>
  <c r="AL382" s="1"/>
  <c r="AR384"/>
  <c r="AL219"/>
  <c r="AL218" s="1"/>
  <c r="AL217" s="1"/>
  <c r="AL216" s="1"/>
  <c r="AL215" s="1"/>
  <c r="AR220"/>
  <c r="AL86"/>
  <c r="AR87"/>
  <c r="AL1619"/>
  <c r="AL1618" s="1"/>
  <c r="AR1620"/>
  <c r="AK1530"/>
  <c r="AQ1531"/>
  <c r="AL1455"/>
  <c r="AL1454" s="1"/>
  <c r="AL1453" s="1"/>
  <c r="AL1452" s="1"/>
  <c r="AL1451" s="1"/>
  <c r="AR1456"/>
  <c r="AL1403"/>
  <c r="AL1402" s="1"/>
  <c r="AR1404"/>
  <c r="AK1313"/>
  <c r="AK1312" s="1"/>
  <c r="AQ1314"/>
  <c r="AL1185"/>
  <c r="AL1184" s="1"/>
  <c r="AL1183" s="1"/>
  <c r="AL1182" s="1"/>
  <c r="AR1186"/>
  <c r="AL1063"/>
  <c r="AL1062" s="1"/>
  <c r="AR1064"/>
  <c r="AK946"/>
  <c r="AK945" s="1"/>
  <c r="AQ947"/>
  <c r="AL712"/>
  <c r="AL711" s="1"/>
  <c r="AL710" s="1"/>
  <c r="AR713"/>
  <c r="AK456"/>
  <c r="AK455" s="1"/>
  <c r="AK454" s="1"/>
  <c r="AK453" s="1"/>
  <c r="AQ457"/>
  <c r="AL315"/>
  <c r="AL314" s="1"/>
  <c r="AL313" s="1"/>
  <c r="AL312" s="1"/>
  <c r="AR316"/>
  <c r="AL494"/>
  <c r="AR495"/>
  <c r="AL910"/>
  <c r="AL909" s="1"/>
  <c r="AR911"/>
  <c r="AL57"/>
  <c r="AR58"/>
  <c r="AK1613"/>
  <c r="AK1612" s="1"/>
  <c r="AQ1614"/>
  <c r="AL1528"/>
  <c r="AR1529"/>
  <c r="AK1455"/>
  <c r="AK1454" s="1"/>
  <c r="AK1453" s="1"/>
  <c r="AK1452" s="1"/>
  <c r="AK1451" s="1"/>
  <c r="AQ1456"/>
  <c r="AK1403"/>
  <c r="AK1402" s="1"/>
  <c r="AQ1404"/>
  <c r="AL1317"/>
  <c r="AL1316" s="1"/>
  <c r="AR1318"/>
  <c r="AK1185"/>
  <c r="AK1184" s="1"/>
  <c r="AK1183" s="1"/>
  <c r="AK1182" s="1"/>
  <c r="AQ1186"/>
  <c r="AL1014"/>
  <c r="AL1011" s="1"/>
  <c r="AL1010" s="1"/>
  <c r="AR1015"/>
  <c r="AL865"/>
  <c r="AL864" s="1"/>
  <c r="AR866"/>
  <c r="AL592"/>
  <c r="AL591" s="1"/>
  <c r="AR593"/>
  <c r="AL416"/>
  <c r="AR417"/>
  <c r="AK303"/>
  <c r="AK302" s="1"/>
  <c r="AK301" s="1"/>
  <c r="AK300" s="1"/>
  <c r="AK299" s="1"/>
  <c r="AQ304"/>
  <c r="AK102"/>
  <c r="AK101" s="1"/>
  <c r="AQ103"/>
  <c r="AL110"/>
  <c r="AL109" s="1"/>
  <c r="AR111"/>
  <c r="AL29"/>
  <c r="AR30"/>
  <c r="AL73"/>
  <c r="AL72" s="1"/>
  <c r="AL71" s="1"/>
  <c r="AL70" s="1"/>
  <c r="AL69" s="1"/>
  <c r="AR74"/>
  <c r="AK1639"/>
  <c r="AK1638" s="1"/>
  <c r="AK1637" s="1"/>
  <c r="AK1636" s="1"/>
  <c r="AQ1640"/>
  <c r="AL1543"/>
  <c r="AR1544"/>
  <c r="AL1497"/>
  <c r="AR1498"/>
  <c r="AK1421"/>
  <c r="AK1420" s="1"/>
  <c r="AQ1422"/>
  <c r="AK1370"/>
  <c r="AK1369" s="1"/>
  <c r="AQ1371"/>
  <c r="AK1175"/>
  <c r="AK1174" s="1"/>
  <c r="AK1173" s="1"/>
  <c r="AK1172" s="1"/>
  <c r="AQ1176"/>
  <c r="AL1040"/>
  <c r="AL1039" s="1"/>
  <c r="AL1038" s="1"/>
  <c r="AL1037" s="1"/>
  <c r="AR1041"/>
  <c r="AL842"/>
  <c r="AL841" s="1"/>
  <c r="AL840" s="1"/>
  <c r="AR843"/>
  <c r="AL547"/>
  <c r="AL546" s="1"/>
  <c r="AL545" s="1"/>
  <c r="AL544" s="1"/>
  <c r="AR548"/>
  <c r="AK403"/>
  <c r="AK402" s="1"/>
  <c r="AK401" s="1"/>
  <c r="AK400" s="1"/>
  <c r="AQ404"/>
  <c r="AL291"/>
  <c r="AR292"/>
  <c r="AK96"/>
  <c r="AK95" s="1"/>
  <c r="AQ97"/>
  <c r="AK145"/>
  <c r="AQ146"/>
  <c r="AL41"/>
  <c r="AR42"/>
  <c r="AL726"/>
  <c r="AL725" s="1"/>
  <c r="AR727"/>
  <c r="AK1616"/>
  <c r="AK1615" s="1"/>
  <c r="AQ1617"/>
  <c r="AL1525"/>
  <c r="AR1526"/>
  <c r="AK1448"/>
  <c r="AK1447" s="1"/>
  <c r="AQ1449"/>
  <c r="AK1400"/>
  <c r="AK1399" s="1"/>
  <c r="AQ1401"/>
  <c r="AL1278"/>
  <c r="AL1277" s="1"/>
  <c r="AL1276" s="1"/>
  <c r="AL1275" s="1"/>
  <c r="AR1279"/>
  <c r="AK1119"/>
  <c r="AK1118" s="1"/>
  <c r="AK1117" s="1"/>
  <c r="AQ1120"/>
  <c r="AL973"/>
  <c r="AL972" s="1"/>
  <c r="AR974"/>
  <c r="AL789"/>
  <c r="AL788" s="1"/>
  <c r="AL787" s="1"/>
  <c r="AR790"/>
  <c r="AL580"/>
  <c r="AL579" s="1"/>
  <c r="AR581"/>
  <c r="AL435"/>
  <c r="AR436"/>
  <c r="AK324"/>
  <c r="AK323" s="1"/>
  <c r="AK322" s="1"/>
  <c r="AQ325"/>
  <c r="AK758"/>
  <c r="AK757" s="1"/>
  <c r="AQ759"/>
  <c r="AK1572"/>
  <c r="AK1571" s="1"/>
  <c r="AK1570" s="1"/>
  <c r="AK1569" s="1"/>
  <c r="AK1568" s="1"/>
  <c r="AQ1573"/>
  <c r="AL1507"/>
  <c r="AR1508"/>
  <c r="AL1430"/>
  <c r="AL1429" s="1"/>
  <c r="AR1431"/>
  <c r="AL1382"/>
  <c r="AL1381" s="1"/>
  <c r="AR1383"/>
  <c r="AL1255"/>
  <c r="AL1254" s="1"/>
  <c r="AL1253" s="1"/>
  <c r="AL1252" s="1"/>
  <c r="AR1256"/>
  <c r="AL1131"/>
  <c r="AL1130" s="1"/>
  <c r="AR1132"/>
  <c r="AK996"/>
  <c r="AK995" s="1"/>
  <c r="AQ997"/>
  <c r="AK812"/>
  <c r="AQ813"/>
  <c r="AK547"/>
  <c r="AK546" s="1"/>
  <c r="AK545" s="1"/>
  <c r="AK544" s="1"/>
  <c r="AQ548"/>
  <c r="AL397"/>
  <c r="AL396" s="1"/>
  <c r="AL395" s="1"/>
  <c r="AL394" s="1"/>
  <c r="AR398"/>
  <c r="AK147"/>
  <c r="AQ148"/>
  <c r="AL43"/>
  <c r="AR45"/>
  <c r="AL1625"/>
  <c r="AL1624" s="1"/>
  <c r="AR1626"/>
  <c r="AK1536"/>
  <c r="AQ1537"/>
  <c r="AL1409"/>
  <c r="AL1408" s="1"/>
  <c r="AR1410"/>
  <c r="AK1320"/>
  <c r="AK1319" s="1"/>
  <c r="AQ1321"/>
  <c r="AK1202"/>
  <c r="AK1201" s="1"/>
  <c r="AK1200" s="1"/>
  <c r="AK1199" s="1"/>
  <c r="AQ1203"/>
  <c r="AK1089"/>
  <c r="AQ1090"/>
  <c r="AK967"/>
  <c r="AK966" s="1"/>
  <c r="AQ968"/>
  <c r="AL762"/>
  <c r="AL761" s="1"/>
  <c r="AL760" s="1"/>
  <c r="AR763"/>
  <c r="AK439"/>
  <c r="AQ441"/>
  <c r="AL303"/>
  <c r="AL302" s="1"/>
  <c r="AL301" s="1"/>
  <c r="AL300" s="1"/>
  <c r="AL299" s="1"/>
  <c r="AR304"/>
  <c r="AL161"/>
  <c r="AR162"/>
  <c r="AK726"/>
  <c r="AK725" s="1"/>
  <c r="AQ727"/>
  <c r="AL1588"/>
  <c r="AR1589"/>
  <c r="AL1520"/>
  <c r="AL1519" s="1"/>
  <c r="AR1521"/>
  <c r="AK1442"/>
  <c r="AK1441" s="1"/>
  <c r="AQ1443"/>
  <c r="AK1394"/>
  <c r="AK1393" s="1"/>
  <c r="AQ1395"/>
  <c r="AL1268"/>
  <c r="AL1267" s="1"/>
  <c r="AL1266" s="1"/>
  <c r="AR1269"/>
  <c r="AL1153"/>
  <c r="AL1152" s="1"/>
  <c r="AL1151" s="1"/>
  <c r="AL1150" s="1"/>
  <c r="AR1154"/>
  <c r="AL999"/>
  <c r="AL998" s="1"/>
  <c r="AR1000"/>
  <c r="AL862"/>
  <c r="AL861" s="1"/>
  <c r="AR863"/>
  <c r="AK647"/>
  <c r="AK646" s="1"/>
  <c r="AK639" s="1"/>
  <c r="AK638" s="1"/>
  <c r="AQ648"/>
  <c r="AL474"/>
  <c r="AL473" s="1"/>
  <c r="AL472" s="1"/>
  <c r="AL471" s="1"/>
  <c r="AR475"/>
  <c r="AK377"/>
  <c r="AK376" s="1"/>
  <c r="AQ378"/>
  <c r="AK189"/>
  <c r="AQ190"/>
  <c r="AL1616"/>
  <c r="AL1615" s="1"/>
  <c r="AR1617"/>
  <c r="AK1528"/>
  <c r="AQ1529"/>
  <c r="AL1448"/>
  <c r="AL1447" s="1"/>
  <c r="AR1449"/>
  <c r="AL1400"/>
  <c r="AL1399" s="1"/>
  <c r="AR1401"/>
  <c r="AK1317"/>
  <c r="AK1316" s="1"/>
  <c r="AQ1318"/>
  <c r="AL1125"/>
  <c r="AL1124" s="1"/>
  <c r="AR1126"/>
  <c r="AK970"/>
  <c r="AK969" s="1"/>
  <c r="AQ971"/>
  <c r="AL802"/>
  <c r="AL801" s="1"/>
  <c r="AL800" s="1"/>
  <c r="AR803"/>
  <c r="AK479"/>
  <c r="AQ480"/>
  <c r="AL370"/>
  <c r="AL369" s="1"/>
  <c r="AL368" s="1"/>
  <c r="AR371"/>
  <c r="AL178"/>
  <c r="AL177" s="1"/>
  <c r="AL176" s="1"/>
  <c r="AL172" s="1"/>
  <c r="AL171" s="1"/>
  <c r="AR179"/>
  <c r="AL39"/>
  <c r="AR40"/>
  <c r="AL1592"/>
  <c r="AR1593"/>
  <c r="AK1520"/>
  <c r="AK1519" s="1"/>
  <c r="AQ1521"/>
  <c r="AL1439"/>
  <c r="AL1438" s="1"/>
  <c r="AR1440"/>
  <c r="AL1391"/>
  <c r="AL1390" s="1"/>
  <c r="AR1392"/>
  <c r="AK1278"/>
  <c r="AK1277" s="1"/>
  <c r="AK1276" s="1"/>
  <c r="AK1275" s="1"/>
  <c r="AQ1279"/>
  <c r="AK1163"/>
  <c r="AK1162" s="1"/>
  <c r="AK1161" s="1"/>
  <c r="AK1160" s="1"/>
  <c r="AQ1164"/>
  <c r="AK1018"/>
  <c r="AK1017" s="1"/>
  <c r="AK1016" s="1"/>
  <c r="AQ1019"/>
  <c r="AL870"/>
  <c r="AL869" s="1"/>
  <c r="AL868" s="1"/>
  <c r="AL867" s="1"/>
  <c r="AR871"/>
  <c r="AK599"/>
  <c r="AK598" s="1"/>
  <c r="AQ600"/>
  <c r="AL431"/>
  <c r="AL430" s="1"/>
  <c r="AL429" s="1"/>
  <c r="AR432"/>
  <c r="AL293"/>
  <c r="AR294"/>
  <c r="AL59"/>
  <c r="AR60"/>
  <c r="AL913"/>
  <c r="AL912" s="1"/>
  <c r="AR914"/>
  <c r="AK86"/>
  <c r="AQ87"/>
  <c r="AK1625"/>
  <c r="AK1624" s="1"/>
  <c r="AQ1626"/>
  <c r="AL1538"/>
  <c r="AR1539"/>
  <c r="AL1480"/>
  <c r="AL1479" s="1"/>
  <c r="AR1481"/>
  <c r="AK1415"/>
  <c r="AK1414" s="1"/>
  <c r="AQ1416"/>
  <c r="AL1361"/>
  <c r="AR1362"/>
  <c r="AK1209"/>
  <c r="AQ1210"/>
  <c r="AK1063"/>
  <c r="AK1062" s="1"/>
  <c r="AQ1064"/>
  <c r="AL943"/>
  <c r="AL942" s="1"/>
  <c r="AL941" s="1"/>
  <c r="AR944"/>
  <c r="AK712"/>
  <c r="AK711" s="1"/>
  <c r="AK710" s="1"/>
  <c r="AQ713"/>
  <c r="AL448"/>
  <c r="AL447" s="1"/>
  <c r="AL446" s="1"/>
  <c r="AL445" s="1"/>
  <c r="AL444" s="1"/>
  <c r="AL443" s="1"/>
  <c r="AR449"/>
  <c r="AL328"/>
  <c r="AR329"/>
  <c r="AL143"/>
  <c r="AR144"/>
  <c r="AK41"/>
  <c r="AQ42"/>
  <c r="AL52"/>
  <c r="AL51" s="1"/>
  <c r="AL50" s="1"/>
  <c r="AL49" s="1"/>
  <c r="AL48" s="1"/>
  <c r="AR53"/>
  <c r="AK93"/>
  <c r="AK92" s="1"/>
  <c r="AQ94"/>
  <c r="AL758"/>
  <c r="AL757" s="1"/>
  <c r="AR759"/>
  <c r="AL1552"/>
  <c r="AR1553"/>
  <c r="AK1509"/>
  <c r="AQ1510"/>
  <c r="AK1433"/>
  <c r="AK1432" s="1"/>
  <c r="AQ1434"/>
  <c r="AK1385"/>
  <c r="AK1384" s="1"/>
  <c r="AQ1386"/>
  <c r="AL1264"/>
  <c r="AL1263" s="1"/>
  <c r="AL1262" s="1"/>
  <c r="AR1265"/>
  <c r="AK1148"/>
  <c r="AK1147" s="1"/>
  <c r="AK1146" s="1"/>
  <c r="AK1145" s="1"/>
  <c r="AQ1149"/>
  <c r="AL996"/>
  <c r="AL995" s="1"/>
  <c r="AR997"/>
  <c r="AL812"/>
  <c r="AR813"/>
  <c r="AL488"/>
  <c r="AL487" s="1"/>
  <c r="AL486" s="1"/>
  <c r="AR489"/>
  <c r="AK380"/>
  <c r="AK379" s="1"/>
  <c r="AQ381"/>
  <c r="AK192"/>
  <c r="AK191" s="1"/>
  <c r="AQ193"/>
  <c r="AK82"/>
  <c r="AQ83"/>
  <c r="AL102"/>
  <c r="AL101" s="1"/>
  <c r="AR103"/>
  <c r="AL22"/>
  <c r="AL21" s="1"/>
  <c r="AR23"/>
  <c r="AL1331"/>
  <c r="AL1330" s="1"/>
  <c r="AL1329" s="1"/>
  <c r="AL1328" s="1"/>
  <c r="AR1332"/>
  <c r="AL716"/>
  <c r="AL715" s="1"/>
  <c r="AR717"/>
  <c r="AL1536"/>
  <c r="AR1537"/>
  <c r="AK1418"/>
  <c r="AK1417" s="1"/>
  <c r="AQ1419"/>
  <c r="AL1313"/>
  <c r="AL1312" s="1"/>
  <c r="AR1314"/>
  <c r="AL1192"/>
  <c r="AL1191" s="1"/>
  <c r="AL1190" s="1"/>
  <c r="AL1189" s="1"/>
  <c r="AR1193"/>
  <c r="AK1068"/>
  <c r="AQ1069"/>
  <c r="AL946"/>
  <c r="AL945" s="1"/>
  <c r="AR947"/>
  <c r="AL660"/>
  <c r="AL659" s="1"/>
  <c r="AL658" s="1"/>
  <c r="AL657" s="1"/>
  <c r="AL656" s="1"/>
  <c r="AR661"/>
  <c r="AL534"/>
  <c r="AL533" s="1"/>
  <c r="AL532" s="1"/>
  <c r="AR535"/>
  <c r="AL408"/>
  <c r="AL407" s="1"/>
  <c r="AR409"/>
  <c r="AK295"/>
  <c r="AQ297"/>
  <c r="AL949"/>
  <c r="AL948" s="1"/>
  <c r="AR950"/>
  <c r="AK1547"/>
  <c r="AQ1548"/>
  <c r="AL1492"/>
  <c r="AL1491" s="1"/>
  <c r="AL1490" s="1"/>
  <c r="AL1489" s="1"/>
  <c r="AR1493"/>
  <c r="AL1412"/>
  <c r="AL1411" s="1"/>
  <c r="AR1413"/>
  <c r="AL1373"/>
  <c r="AL1372" s="1"/>
  <c r="AR1374"/>
  <c r="AL1170"/>
  <c r="AL1169" s="1"/>
  <c r="AL1168" s="1"/>
  <c r="AL1167" s="1"/>
  <c r="AR1171"/>
  <c r="AK1040"/>
  <c r="AK1039" s="1"/>
  <c r="AK1038" s="1"/>
  <c r="AK1037" s="1"/>
  <c r="AQ1041"/>
  <c r="AK842"/>
  <c r="AK841" s="1"/>
  <c r="AK840" s="1"/>
  <c r="AQ843"/>
  <c r="AK592"/>
  <c r="AK591" s="1"/>
  <c r="AQ593"/>
  <c r="AK437"/>
  <c r="AQ438"/>
  <c r="AL310"/>
  <c r="AL309" s="1"/>
  <c r="AL308" s="1"/>
  <c r="AL307" s="1"/>
  <c r="AR311"/>
  <c r="AL107"/>
  <c r="AL106" s="1"/>
  <c r="AR108"/>
  <c r="AL27"/>
  <c r="AR28"/>
  <c r="AL1613"/>
  <c r="AL1612" s="1"/>
  <c r="AR1614"/>
  <c r="AK1525"/>
  <c r="AQ1526"/>
  <c r="AL1445"/>
  <c r="AL1444" s="1"/>
  <c r="AR1446"/>
  <c r="AL1397"/>
  <c r="AL1396" s="1"/>
  <c r="AR1398"/>
  <c r="AL1292"/>
  <c r="AL1291" s="1"/>
  <c r="AL1290" s="1"/>
  <c r="AR1293"/>
  <c r="AL1122"/>
  <c r="AL1121" s="1"/>
  <c r="AR1123"/>
  <c r="AK979"/>
  <c r="AK978" s="1"/>
  <c r="AQ980"/>
  <c r="AK810"/>
  <c r="AQ811"/>
  <c r="AK474"/>
  <c r="AK473" s="1"/>
  <c r="AK472" s="1"/>
  <c r="AK471" s="1"/>
  <c r="AQ475"/>
  <c r="AK330"/>
  <c r="AQ331"/>
  <c r="Z77"/>
  <c r="Z76" s="1"/>
  <c r="Z67" s="1"/>
  <c r="AL411"/>
  <c r="AL410" s="1"/>
  <c r="AR412"/>
  <c r="AW730"/>
  <c r="AW729" s="1"/>
  <c r="AW728" s="1"/>
  <c r="AQ729"/>
  <c r="AQ728" s="1"/>
  <c r="AX114"/>
  <c r="AX113" s="1"/>
  <c r="AX112" s="1"/>
  <c r="AR113"/>
  <c r="AR112" s="1"/>
  <c r="AQ1326"/>
  <c r="AQ1325" s="1"/>
  <c r="AW1327"/>
  <c r="AW1326" s="1"/>
  <c r="AW1325" s="1"/>
  <c r="AW135"/>
  <c r="AW134" s="1"/>
  <c r="AW133" s="1"/>
  <c r="AW132" s="1"/>
  <c r="AW131" s="1"/>
  <c r="AQ134"/>
  <c r="AQ133" s="1"/>
  <c r="AQ132" s="1"/>
  <c r="AQ131" s="1"/>
  <c r="AR84"/>
  <c r="AX85"/>
  <c r="AX84" s="1"/>
  <c r="AW114"/>
  <c r="AW113" s="1"/>
  <c r="AW112" s="1"/>
  <c r="AQ113"/>
  <c r="AQ112" s="1"/>
  <c r="AK1230"/>
  <c r="AQ1231"/>
  <c r="AL1233"/>
  <c r="AL1232" s="1"/>
  <c r="AR1234"/>
  <c r="AL1230"/>
  <c r="AR1231"/>
  <c r="AL243"/>
  <c r="AL242" s="1"/>
  <c r="AR244"/>
  <c r="AL1326"/>
  <c r="AL1325" s="1"/>
  <c r="AR1327"/>
  <c r="AK1634"/>
  <c r="AK1633" s="1"/>
  <c r="AK1632" s="1"/>
  <c r="AK1631" s="1"/>
  <c r="AQ1635"/>
  <c r="AL1530"/>
  <c r="AR1531"/>
  <c r="AL1464"/>
  <c r="AL1463" s="1"/>
  <c r="AL1462" s="1"/>
  <c r="AR1465"/>
  <c r="AK1406"/>
  <c r="AK1405" s="1"/>
  <c r="AQ1407"/>
  <c r="AL1304"/>
  <c r="AL1303" s="1"/>
  <c r="AL1302" s="1"/>
  <c r="AR1305"/>
  <c r="AK1125"/>
  <c r="AK1124" s="1"/>
  <c r="AQ1126"/>
  <c r="AL979"/>
  <c r="AL978" s="1"/>
  <c r="AR980"/>
  <c r="AL810"/>
  <c r="AR811"/>
  <c r="AK622"/>
  <c r="AK621" s="1"/>
  <c r="AK620" s="1"/>
  <c r="AQ623"/>
  <c r="AL439"/>
  <c r="AR441"/>
  <c r="AL330"/>
  <c r="AR331"/>
  <c r="AL1634"/>
  <c r="AL1633" s="1"/>
  <c r="AL1632" s="1"/>
  <c r="AL1631" s="1"/>
  <c r="AR1635"/>
  <c r="AK1538"/>
  <c r="AQ1539"/>
  <c r="AK1480"/>
  <c r="AK1479" s="1"/>
  <c r="AQ1481"/>
  <c r="AL1418"/>
  <c r="AL1417" s="1"/>
  <c r="AR1419"/>
  <c r="AL1207"/>
  <c r="AR1208"/>
  <c r="AL1060"/>
  <c r="AL1059" s="1"/>
  <c r="AL1058" s="1"/>
  <c r="AR1061"/>
  <c r="AK943"/>
  <c r="AK942" s="1"/>
  <c r="AK941" s="1"/>
  <c r="AQ944"/>
  <c r="AL679"/>
  <c r="AL678" s="1"/>
  <c r="AL677" s="1"/>
  <c r="AL666" s="1"/>
  <c r="AR680"/>
  <c r="AK448"/>
  <c r="AK447" s="1"/>
  <c r="AK446" s="1"/>
  <c r="AK445" s="1"/>
  <c r="AK444" s="1"/>
  <c r="AK443" s="1"/>
  <c r="AQ449"/>
  <c r="AL324"/>
  <c r="AL323" s="1"/>
  <c r="AL322" s="1"/>
  <c r="AR325"/>
  <c r="AL125"/>
  <c r="AL124" s="1"/>
  <c r="AL123" s="1"/>
  <c r="AL122" s="1"/>
  <c r="AL121" s="1"/>
  <c r="AL120" s="1"/>
  <c r="AR126"/>
  <c r="AK723"/>
  <c r="AK722" s="1"/>
  <c r="AQ724"/>
  <c r="AK1557"/>
  <c r="AK1556" s="1"/>
  <c r="AK1555" s="1"/>
  <c r="AK1554" s="1"/>
  <c r="AQ1558"/>
  <c r="AL1505"/>
  <c r="AR1506"/>
  <c r="AL1427"/>
  <c r="AL1426" s="1"/>
  <c r="AR1428"/>
  <c r="AL1379"/>
  <c r="AL1378" s="1"/>
  <c r="AR1380"/>
  <c r="AL1243"/>
  <c r="AL1242" s="1"/>
  <c r="AL1241" s="1"/>
  <c r="AL1240" s="1"/>
  <c r="AR1244"/>
  <c r="AL1128"/>
  <c r="AL1127" s="1"/>
  <c r="AR1129"/>
  <c r="AK989"/>
  <c r="AK988" s="1"/>
  <c r="AK987" s="1"/>
  <c r="AK986" s="1"/>
  <c r="AK985" s="1"/>
  <c r="AQ990"/>
  <c r="AK838"/>
  <c r="AK837" s="1"/>
  <c r="AQ839"/>
  <c r="AK534"/>
  <c r="AK533" s="1"/>
  <c r="AK532" s="1"/>
  <c r="AQ535"/>
  <c r="AL390"/>
  <c r="AL389" s="1"/>
  <c r="AL388" s="1"/>
  <c r="AR391"/>
  <c r="AL192"/>
  <c r="AL191" s="1"/>
  <c r="AR193"/>
  <c r="AK734"/>
  <c r="AK733" s="1"/>
  <c r="AK732" s="1"/>
  <c r="AK731" s="1"/>
  <c r="AQ735"/>
  <c r="AK99"/>
  <c r="AK98" s="1"/>
  <c r="AQ100"/>
  <c r="AL653"/>
  <c r="AL652" s="1"/>
  <c r="AL651" s="1"/>
  <c r="AL650" s="1"/>
  <c r="AR654"/>
  <c r="AL1547"/>
  <c r="AR1548"/>
  <c r="AL1501"/>
  <c r="AR1502"/>
  <c r="AK1427"/>
  <c r="AK1426" s="1"/>
  <c r="AQ1428"/>
  <c r="AK1379"/>
  <c r="AK1378" s="1"/>
  <c r="AQ1380"/>
  <c r="AK1243"/>
  <c r="AK1242" s="1"/>
  <c r="AK1241" s="1"/>
  <c r="AK1240" s="1"/>
  <c r="AQ1244"/>
  <c r="AK1128"/>
  <c r="AK1127" s="1"/>
  <c r="AQ1129"/>
  <c r="AL970"/>
  <c r="AL969" s="1"/>
  <c r="AR971"/>
  <c r="AL806"/>
  <c r="AL805" s="1"/>
  <c r="AL804" s="1"/>
  <c r="AR807"/>
  <c r="AL479"/>
  <c r="AR480"/>
  <c r="AL374"/>
  <c r="AL373" s="1"/>
  <c r="AR375"/>
  <c r="AK187"/>
  <c r="AK186" s="1"/>
  <c r="AQ188"/>
  <c r="AK64"/>
  <c r="AK63" s="1"/>
  <c r="AQ65"/>
  <c r="AL82"/>
  <c r="AR83"/>
  <c r="AK107"/>
  <c r="AK106" s="1"/>
  <c r="AQ108"/>
  <c r="AL25"/>
  <c r="AR26"/>
  <c r="AK1592"/>
  <c r="AQ1593"/>
  <c r="AL1523"/>
  <c r="AL1522" s="1"/>
  <c r="AR1524"/>
  <c r="AK1445"/>
  <c r="AK1444" s="1"/>
  <c r="AQ1446"/>
  <c r="AK1397"/>
  <c r="AK1396" s="1"/>
  <c r="AQ1398"/>
  <c r="AL1285"/>
  <c r="AL1284" s="1"/>
  <c r="AL1283" s="1"/>
  <c r="AL1282" s="1"/>
  <c r="AL1281" s="1"/>
  <c r="AR1286"/>
  <c r="AK1122"/>
  <c r="AK1121" s="1"/>
  <c r="AQ1123"/>
  <c r="AL976"/>
  <c r="AL975" s="1"/>
  <c r="AR977"/>
  <c r="AL785"/>
  <c r="AL784" s="1"/>
  <c r="AL783" s="1"/>
  <c r="AL782" s="1"/>
  <c r="AL781" s="1"/>
  <c r="AR786"/>
  <c r="AL469"/>
  <c r="AL468" s="1"/>
  <c r="AL467" s="1"/>
  <c r="AL466" s="1"/>
  <c r="AR470"/>
  <c r="AL147"/>
  <c r="AR148"/>
  <c r="AK52"/>
  <c r="AK51" s="1"/>
  <c r="AK50" s="1"/>
  <c r="AK49" s="1"/>
  <c r="AK48" s="1"/>
  <c r="AQ53"/>
  <c r="AL90"/>
  <c r="AL89" s="1"/>
  <c r="AR91"/>
  <c r="AK1308"/>
  <c r="AK1307" s="1"/>
  <c r="AQ1309"/>
  <c r="AL755"/>
  <c r="AL754" s="1"/>
  <c r="AL753" s="1"/>
  <c r="AR756"/>
  <c r="AL1545"/>
  <c r="AR1546"/>
  <c r="AL1499"/>
  <c r="AR1500"/>
  <c r="AK1424"/>
  <c r="AK1423" s="1"/>
  <c r="AQ1425"/>
  <c r="AK1376"/>
  <c r="AK1375" s="1"/>
  <c r="AQ1377"/>
  <c r="AL1163"/>
  <c r="AL1162" s="1"/>
  <c r="AL1161" s="1"/>
  <c r="AL1160" s="1"/>
  <c r="AR1164"/>
  <c r="AL1018"/>
  <c r="AL1017" s="1"/>
  <c r="AL1016" s="1"/>
  <c r="AR1019"/>
  <c r="AL895"/>
  <c r="AL894" s="1"/>
  <c r="AL883" s="1"/>
  <c r="AL882" s="1"/>
  <c r="AR896"/>
  <c r="AK626"/>
  <c r="AK625" s="1"/>
  <c r="AQ627"/>
  <c r="AL481"/>
  <c r="AR482"/>
  <c r="AK383"/>
  <c r="AK382" s="1"/>
  <c r="AQ384"/>
  <c r="AK219"/>
  <c r="AK218" s="1"/>
  <c r="AK217" s="1"/>
  <c r="AK216" s="1"/>
  <c r="AK215" s="1"/>
  <c r="AQ220"/>
  <c r="AL1622"/>
  <c r="AL1621" s="1"/>
  <c r="AR1623"/>
  <c r="AK1533"/>
  <c r="AK1532" s="1"/>
  <c r="AQ1534"/>
  <c r="AK1468"/>
  <c r="AK1467" s="1"/>
  <c r="AQ1469"/>
  <c r="AL1406"/>
  <c r="AL1405" s="1"/>
  <c r="AR1407"/>
  <c r="AK1323"/>
  <c r="AK1322" s="1"/>
  <c r="AQ1324"/>
  <c r="AK1197"/>
  <c r="AK1196" s="1"/>
  <c r="AK1195" s="1"/>
  <c r="AK1194" s="1"/>
  <c r="AQ1198"/>
  <c r="AL1068"/>
  <c r="AR1069"/>
  <c r="AK964"/>
  <c r="AK963" s="1"/>
  <c r="AQ965"/>
  <c r="AL708"/>
  <c r="AL707" s="1"/>
  <c r="AL706" s="1"/>
  <c r="AR709"/>
  <c r="AK469"/>
  <c r="AK468" s="1"/>
  <c r="AK467" s="1"/>
  <c r="AK466" s="1"/>
  <c r="AQ470"/>
  <c r="AL93"/>
  <c r="AL92" s="1"/>
  <c r="AR94"/>
  <c r="AK755"/>
  <c r="AK754" s="1"/>
  <c r="AQ756"/>
  <c r="AL1579"/>
  <c r="AL1578" s="1"/>
  <c r="AL1577" s="1"/>
  <c r="AL1576" s="1"/>
  <c r="AL1575" s="1"/>
  <c r="AR1580"/>
  <c r="AL1509"/>
  <c r="AR1510"/>
  <c r="AL1433"/>
  <c r="AL1432" s="1"/>
  <c r="AR1434"/>
  <c r="AL1385"/>
  <c r="AL1384" s="1"/>
  <c r="AR1386"/>
  <c r="AK1268"/>
  <c r="AK1267" s="1"/>
  <c r="AK1266" s="1"/>
  <c r="AQ1269"/>
  <c r="AL1148"/>
  <c r="AL1147" s="1"/>
  <c r="AL1146" s="1"/>
  <c r="AL1145" s="1"/>
  <c r="AR1149"/>
  <c r="AK999"/>
  <c r="AK998" s="1"/>
  <c r="AQ1000"/>
  <c r="AL858"/>
  <c r="AL857" s="1"/>
  <c r="AL856" s="1"/>
  <c r="AR859"/>
  <c r="AK558"/>
  <c r="AK557" s="1"/>
  <c r="AK556" s="1"/>
  <c r="AK551" s="1"/>
  <c r="AK550" s="1"/>
  <c r="AQ559"/>
  <c r="AL380"/>
  <c r="AL379" s="1"/>
  <c r="AR381"/>
  <c r="AL187"/>
  <c r="AR188"/>
  <c r="AK1331"/>
  <c r="AK1330" s="1"/>
  <c r="AK1329" s="1"/>
  <c r="AK1328" s="1"/>
  <c r="AQ1332"/>
  <c r="AL723"/>
  <c r="AL722" s="1"/>
  <c r="AR724"/>
  <c r="AL1540"/>
  <c r="AR1541"/>
  <c r="AK1492"/>
  <c r="AK1491" s="1"/>
  <c r="AK1490" s="1"/>
  <c r="AK1489" s="1"/>
  <c r="AQ1493"/>
  <c r="AK1412"/>
  <c r="AK1411" s="1"/>
  <c r="AQ1413"/>
  <c r="AL1320"/>
  <c r="AL1319" s="1"/>
  <c r="AR1321"/>
  <c r="AL1202"/>
  <c r="AL1201" s="1"/>
  <c r="AL1200" s="1"/>
  <c r="AL1199" s="1"/>
  <c r="AR1203"/>
  <c r="AL1089"/>
  <c r="AR1090"/>
  <c r="AL967"/>
  <c r="AL966" s="1"/>
  <c r="AR968"/>
  <c r="AL751"/>
  <c r="AL750" s="1"/>
  <c r="AL749" s="1"/>
  <c r="AR752"/>
  <c r="AL599"/>
  <c r="AL598" s="1"/>
  <c r="AR600"/>
  <c r="AK310"/>
  <c r="AK309" s="1"/>
  <c r="AK308" s="1"/>
  <c r="AK307" s="1"/>
  <c r="AQ311"/>
  <c r="AK653"/>
  <c r="AK652" s="1"/>
  <c r="AK651" s="1"/>
  <c r="AK650" s="1"/>
  <c r="AQ654"/>
  <c r="AK1552"/>
  <c r="AQ1553"/>
  <c r="AK1501"/>
  <c r="AQ1502"/>
  <c r="AL1424"/>
  <c r="AL1423" s="1"/>
  <c r="AR1425"/>
  <c r="AL1376"/>
  <c r="AL1375" s="1"/>
  <c r="AR1377"/>
  <c r="AL1180"/>
  <c r="AL1179" s="1"/>
  <c r="AL1178" s="1"/>
  <c r="AL1177" s="1"/>
  <c r="AR1181"/>
  <c r="AL1008"/>
  <c r="AL1007" s="1"/>
  <c r="AL1006" s="1"/>
  <c r="AR1009"/>
  <c r="AK865"/>
  <c r="AK864" s="1"/>
  <c r="AQ866"/>
  <c r="AL573"/>
  <c r="AL572" s="1"/>
  <c r="AR574"/>
  <c r="AL414"/>
  <c r="AR415"/>
  <c r="AL295"/>
  <c r="AR297"/>
  <c r="AL99"/>
  <c r="AL98" s="1"/>
  <c r="AR100"/>
  <c r="AL1639"/>
  <c r="AL1638" s="1"/>
  <c r="AL1637" s="1"/>
  <c r="AL1636" s="1"/>
  <c r="AR1640"/>
  <c r="AK1545"/>
  <c r="AQ1546"/>
  <c r="AL1487"/>
  <c r="AL1486" s="1"/>
  <c r="AL1485" s="1"/>
  <c r="AL1484" s="1"/>
  <c r="AR1488"/>
  <c r="AL1415"/>
  <c r="AL1414" s="1"/>
  <c r="AR1416"/>
  <c r="AL1363"/>
  <c r="AR1364"/>
  <c r="AL1209"/>
  <c r="AR1210"/>
  <c r="AL1115"/>
  <c r="AL1114" s="1"/>
  <c r="AL1113" s="1"/>
  <c r="AR1116"/>
  <c r="AK973"/>
  <c r="AK972" s="1"/>
  <c r="AQ974"/>
  <c r="AK789"/>
  <c r="AK788" s="1"/>
  <c r="AK787" s="1"/>
  <c r="AQ790"/>
  <c r="AK481"/>
  <c r="AQ482"/>
  <c r="AL348"/>
  <c r="AL347" s="1"/>
  <c r="AL346" s="1"/>
  <c r="AL345" s="1"/>
  <c r="AL344" s="1"/>
  <c r="AR349"/>
  <c r="AK494"/>
  <c r="AQ495"/>
  <c r="AL734"/>
  <c r="AL733" s="1"/>
  <c r="AL732" s="1"/>
  <c r="AL731" s="1"/>
  <c r="AR735"/>
  <c r="AK125"/>
  <c r="AK124" s="1"/>
  <c r="AK123" s="1"/>
  <c r="AK122" s="1"/>
  <c r="AK121" s="1"/>
  <c r="AK120" s="1"/>
  <c r="AQ126"/>
  <c r="AL31"/>
  <c r="AR33"/>
  <c r="AL1572"/>
  <c r="AL1571" s="1"/>
  <c r="AL1570" s="1"/>
  <c r="AL1569" s="1"/>
  <c r="AL1568" s="1"/>
  <c r="AR1573"/>
  <c r="AL1516"/>
  <c r="AR1517"/>
  <c r="AK1439"/>
  <c r="AK1438" s="1"/>
  <c r="AQ1440"/>
  <c r="AK1391"/>
  <c r="AK1390" s="1"/>
  <c r="AQ1392"/>
  <c r="AL1273"/>
  <c r="AL1272" s="1"/>
  <c r="AL1271" s="1"/>
  <c r="AL1270" s="1"/>
  <c r="AR1274"/>
  <c r="AL1158"/>
  <c r="AL1157" s="1"/>
  <c r="AL1156" s="1"/>
  <c r="AL1155" s="1"/>
  <c r="AR1159"/>
  <c r="AL982"/>
  <c r="AL981" s="1"/>
  <c r="AR983"/>
  <c r="AL835"/>
  <c r="AL834" s="1"/>
  <c r="AR836"/>
  <c r="AL530"/>
  <c r="AL529" s="1"/>
  <c r="AL528" s="1"/>
  <c r="AR531"/>
  <c r="AK390"/>
  <c r="AK389" s="1"/>
  <c r="AK388" s="1"/>
  <c r="AQ391"/>
  <c r="AK226"/>
  <c r="AK225" s="1"/>
  <c r="AK224" s="1"/>
  <c r="AK223" s="1"/>
  <c r="AK222" s="1"/>
  <c r="AQ227"/>
  <c r="AK90"/>
  <c r="AK89" s="1"/>
  <c r="AQ91"/>
  <c r="AL96"/>
  <c r="AL95" s="1"/>
  <c r="AR97"/>
  <c r="AL145"/>
  <c r="AR146"/>
  <c r="AK43"/>
  <c r="AQ45"/>
  <c r="AK1619"/>
  <c r="AK1618" s="1"/>
  <c r="AQ1620"/>
  <c r="AL1533"/>
  <c r="AL1532" s="1"/>
  <c r="AR1534"/>
  <c r="AL1468"/>
  <c r="AL1467" s="1"/>
  <c r="AR1469"/>
  <c r="AK1409"/>
  <c r="AK1408" s="1"/>
  <c r="AQ1410"/>
  <c r="AL1323"/>
  <c r="AL1322" s="1"/>
  <c r="AR1324"/>
  <c r="AL1197"/>
  <c r="AL1196" s="1"/>
  <c r="AL1195" s="1"/>
  <c r="AL1194" s="1"/>
  <c r="AR1198"/>
  <c r="AL1080"/>
  <c r="AL1079" s="1"/>
  <c r="AL1078" s="1"/>
  <c r="AL1077" s="1"/>
  <c r="AL1076" s="1"/>
  <c r="AR1081"/>
  <c r="AL964"/>
  <c r="AL963" s="1"/>
  <c r="AR965"/>
  <c r="AK697"/>
  <c r="AK696" s="1"/>
  <c r="AK695" s="1"/>
  <c r="AK694" s="1"/>
  <c r="AQ698"/>
  <c r="AL437"/>
  <c r="AR438"/>
  <c r="AK315"/>
  <c r="AK314" s="1"/>
  <c r="AK313" s="1"/>
  <c r="AK312" s="1"/>
  <c r="AQ316"/>
  <c r="AK110"/>
  <c r="AK109" s="1"/>
  <c r="AK88" s="1"/>
  <c r="AQ111"/>
  <c r="AL19"/>
  <c r="AL18" s="1"/>
  <c r="AR20"/>
  <c r="AL64"/>
  <c r="AL63" s="1"/>
  <c r="AR65"/>
  <c r="AK161"/>
  <c r="AK160" s="1"/>
  <c r="AK159" s="1"/>
  <c r="AK158" s="1"/>
  <c r="AK157" s="1"/>
  <c r="AQ162"/>
  <c r="AK816"/>
  <c r="AQ817"/>
  <c r="AL1557"/>
  <c r="AL1556" s="1"/>
  <c r="AL1555" s="1"/>
  <c r="AL1554" s="1"/>
  <c r="AR1558"/>
  <c r="AL1512"/>
  <c r="AR1513"/>
  <c r="AK1436"/>
  <c r="AK1435" s="1"/>
  <c r="AQ1437"/>
  <c r="AK1388"/>
  <c r="AK1387" s="1"/>
  <c r="AQ1389"/>
  <c r="AK1255"/>
  <c r="AK1254" s="1"/>
  <c r="AK1253" s="1"/>
  <c r="AK1252" s="1"/>
  <c r="AQ1256"/>
  <c r="AK1131"/>
  <c r="AK1130" s="1"/>
  <c r="AQ1132"/>
  <c r="AL989"/>
  <c r="AL988" s="1"/>
  <c r="AL987" s="1"/>
  <c r="AL986" s="1"/>
  <c r="AL985" s="1"/>
  <c r="AR990"/>
  <c r="AL838"/>
  <c r="AL837" s="1"/>
  <c r="AR839"/>
  <c r="AK606"/>
  <c r="AK605" s="1"/>
  <c r="AQ607"/>
  <c r="AL456"/>
  <c r="AL455" s="1"/>
  <c r="AL454" s="1"/>
  <c r="AL453" s="1"/>
  <c r="AL451" s="1"/>
  <c r="AR457"/>
  <c r="AK370"/>
  <c r="AK369" s="1"/>
  <c r="AK368" s="1"/>
  <c r="AQ371"/>
  <c r="AK178"/>
  <c r="AK177" s="1"/>
  <c r="AK176" s="1"/>
  <c r="AQ179"/>
  <c r="AL1609"/>
  <c r="AL1608" s="1"/>
  <c r="AL1607" s="1"/>
  <c r="AR1610"/>
  <c r="AK1523"/>
  <c r="AK1522" s="1"/>
  <c r="AQ1524"/>
  <c r="AL1442"/>
  <c r="AL1441" s="1"/>
  <c r="AR1443"/>
  <c r="AL1394"/>
  <c r="AL1393" s="1"/>
  <c r="AR1395"/>
  <c r="AK1285"/>
  <c r="AK1284" s="1"/>
  <c r="AK1283" s="1"/>
  <c r="AK1282" s="1"/>
  <c r="AK1281" s="1"/>
  <c r="AQ1286"/>
  <c r="AL1119"/>
  <c r="AL1118" s="1"/>
  <c r="AL1117" s="1"/>
  <c r="AR1120"/>
  <c r="AK976"/>
  <c r="AK975" s="1"/>
  <c r="AQ977"/>
  <c r="AL747"/>
  <c r="AL746" s="1"/>
  <c r="AL745" s="1"/>
  <c r="AR748"/>
  <c r="AL492"/>
  <c r="AL491" s="1"/>
  <c r="AL490" s="1"/>
  <c r="AL485" s="1"/>
  <c r="AL484" s="1"/>
  <c r="AR493"/>
  <c r="AL377"/>
  <c r="AL376" s="1"/>
  <c r="AR378"/>
  <c r="AL189"/>
  <c r="AR190"/>
  <c r="AL80"/>
  <c r="AL79" s="1"/>
  <c r="AL78" s="1"/>
  <c r="AR81"/>
  <c r="AK716"/>
  <c r="AK715" s="1"/>
  <c r="AQ717"/>
  <c r="AK1550"/>
  <c r="AQ1551"/>
  <c r="AK1499"/>
  <c r="AQ1500"/>
  <c r="AL1421"/>
  <c r="AL1420" s="1"/>
  <c r="AR1422"/>
  <c r="AL1370"/>
  <c r="AL1369" s="1"/>
  <c r="AR1371"/>
  <c r="AL1175"/>
  <c r="AL1174" s="1"/>
  <c r="AL1173" s="1"/>
  <c r="AL1172" s="1"/>
  <c r="AL1166" s="1"/>
  <c r="AR1176"/>
  <c r="AL1056"/>
  <c r="AL1055" s="1"/>
  <c r="AL1054" s="1"/>
  <c r="AR1057"/>
  <c r="AK926"/>
  <c r="AK925" s="1"/>
  <c r="AK924" s="1"/>
  <c r="AK923" s="1"/>
  <c r="AK922" s="1"/>
  <c r="AQ927"/>
  <c r="AL697"/>
  <c r="AL696" s="1"/>
  <c r="AL695" s="1"/>
  <c r="AL694" s="1"/>
  <c r="AR698"/>
  <c r="AL403"/>
  <c r="AL402" s="1"/>
  <c r="AL401" s="1"/>
  <c r="AL400" s="1"/>
  <c r="AR404"/>
  <c r="AL226"/>
  <c r="AL225" s="1"/>
  <c r="AL224" s="1"/>
  <c r="AL223" s="1"/>
  <c r="AL222" s="1"/>
  <c r="AR227"/>
  <c r="AF569"/>
  <c r="AR1098"/>
  <c r="AR1097" s="1"/>
  <c r="AR1096" s="1"/>
  <c r="AR1095" s="1"/>
  <c r="AR1094" s="1"/>
  <c r="AX1099"/>
  <c r="AX1098" s="1"/>
  <c r="AX1097" s="1"/>
  <c r="AX1096" s="1"/>
  <c r="AX1095" s="1"/>
  <c r="AX1094" s="1"/>
  <c r="AX730"/>
  <c r="AX729" s="1"/>
  <c r="AX728" s="1"/>
  <c r="AR729"/>
  <c r="AR728" s="1"/>
  <c r="AQ683"/>
  <c r="AQ682" s="1"/>
  <c r="AW684"/>
  <c r="AW683" s="1"/>
  <c r="AW682" s="1"/>
  <c r="AQ687"/>
  <c r="AQ686" s="1"/>
  <c r="AW688"/>
  <c r="AW687" s="1"/>
  <c r="AW686" s="1"/>
  <c r="AW1099"/>
  <c r="AW1098" s="1"/>
  <c r="AW1097" s="1"/>
  <c r="AW1096" s="1"/>
  <c r="AW1095" s="1"/>
  <c r="AW1094" s="1"/>
  <c r="AQ1098"/>
  <c r="AQ1097" s="1"/>
  <c r="AQ1096" s="1"/>
  <c r="AQ1095" s="1"/>
  <c r="AQ1094" s="1"/>
  <c r="AX135"/>
  <c r="AX134" s="1"/>
  <c r="AX133" s="1"/>
  <c r="AX132" s="1"/>
  <c r="AX131" s="1"/>
  <c r="AR134"/>
  <c r="AR133" s="1"/>
  <c r="AR132" s="1"/>
  <c r="AR131" s="1"/>
  <c r="AL1342"/>
  <c r="AL1341" s="1"/>
  <c r="AL1340" s="1"/>
  <c r="AL1339" s="1"/>
  <c r="AL1338" s="1"/>
  <c r="AR1343"/>
  <c r="AL332"/>
  <c r="AR334"/>
  <c r="AK332"/>
  <c r="AQ334"/>
  <c r="AK1471"/>
  <c r="AK1470" s="1"/>
  <c r="AK1466" s="1"/>
  <c r="AQ1472"/>
  <c r="AL1471"/>
  <c r="AL1470" s="1"/>
  <c r="AR1472"/>
  <c r="Y1518"/>
  <c r="AE753"/>
  <c r="AE994"/>
  <c r="AE993" s="1"/>
  <c r="AE992" s="1"/>
  <c r="AE958" s="1"/>
  <c r="AE833"/>
  <c r="AE832" s="1"/>
  <c r="AE831" s="1"/>
  <c r="AL809"/>
  <c r="AL808" s="1"/>
  <c r="AK753"/>
  <c r="AK994"/>
  <c r="AK993" s="1"/>
  <c r="AK992" s="1"/>
  <c r="AE1227"/>
  <c r="AE1222" s="1"/>
  <c r="AF1227"/>
  <c r="AE1540"/>
  <c r="AE1535" s="1"/>
  <c r="AK1541"/>
  <c r="AF1582"/>
  <c r="AE1306"/>
  <c r="AF1144"/>
  <c r="AF185"/>
  <c r="AF184" s="1"/>
  <c r="AF183" s="1"/>
  <c r="AF181" s="1"/>
  <c r="AF1630"/>
  <c r="AF1628" s="1"/>
  <c r="AF1511"/>
  <c r="AF833"/>
  <c r="AF832" s="1"/>
  <c r="AF831" s="1"/>
  <c r="AF663" s="1"/>
  <c r="AE714"/>
  <c r="AE1549"/>
  <c r="AE1373"/>
  <c r="AE1372" s="1"/>
  <c r="AE1368" s="1"/>
  <c r="AE1367" s="1"/>
  <c r="AE1366" s="1"/>
  <c r="AK1374"/>
  <c r="AL1066"/>
  <c r="AL1065" s="1"/>
  <c r="AL1067"/>
  <c r="AL1088"/>
  <c r="AL1087"/>
  <c r="AL1086"/>
  <c r="AL1085" s="1"/>
  <c r="AL1083" s="1"/>
  <c r="AL372"/>
  <c r="AL367" s="1"/>
  <c r="AL366" s="1"/>
  <c r="AL365" s="1"/>
  <c r="AL88"/>
  <c r="AK1306"/>
  <c r="AL1144"/>
  <c r="AL590"/>
  <c r="AL1005"/>
  <c r="AL1004" s="1"/>
  <c r="AL413"/>
  <c r="AL1630"/>
  <c r="AL1628" s="1"/>
  <c r="AL1112"/>
  <c r="AL1111" s="1"/>
  <c r="AL1466"/>
  <c r="AL1461" s="1"/>
  <c r="AL1460" s="1"/>
  <c r="AL962"/>
  <c r="AL961" s="1"/>
  <c r="AL960" s="1"/>
  <c r="AL1511"/>
  <c r="AK714"/>
  <c r="AK1549"/>
  <c r="AL1053"/>
  <c r="AE949"/>
  <c r="AE948" s="1"/>
  <c r="AK950"/>
  <c r="AE29"/>
  <c r="AK30"/>
  <c r="AE1609"/>
  <c r="AE1608" s="1"/>
  <c r="AE1607" s="1"/>
  <c r="AK1610"/>
  <c r="AE1543"/>
  <c r="AE1542" s="1"/>
  <c r="AK1544"/>
  <c r="AF1503"/>
  <c r="Z399"/>
  <c r="Z393" s="1"/>
  <c r="Z355" s="1"/>
  <c r="Z958"/>
  <c r="Z1503"/>
  <c r="AE1630"/>
  <c r="AE1628" s="1"/>
  <c r="AF434"/>
  <c r="AF433" s="1"/>
  <c r="AF428" s="1"/>
  <c r="AE1315"/>
  <c r="AF1261"/>
  <c r="AF1246" s="1"/>
  <c r="AF1535"/>
  <c r="AF1518" s="1"/>
  <c r="AF1494" s="1"/>
  <c r="AF1483" s="1"/>
  <c r="AF1458" s="1"/>
  <c r="AF406"/>
  <c r="AF405" s="1"/>
  <c r="AF399" s="1"/>
  <c r="AF393" s="1"/>
  <c r="AF355" s="1"/>
  <c r="AE1622"/>
  <c r="AE1621" s="1"/>
  <c r="AE1611" s="1"/>
  <c r="AK1623"/>
  <c r="AE762"/>
  <c r="AE761" s="1"/>
  <c r="AE760" s="1"/>
  <c r="AK763"/>
  <c r="AK452"/>
  <c r="AK451"/>
  <c r="AK1087"/>
  <c r="AK1086"/>
  <c r="AK1085" s="1"/>
  <c r="AK1083" s="1"/>
  <c r="AK1088"/>
  <c r="AK1067"/>
  <c r="AK1066"/>
  <c r="AK1065" s="1"/>
  <c r="AK833"/>
  <c r="AK832" s="1"/>
  <c r="AK831" s="1"/>
  <c r="AL1527"/>
  <c r="AL1315"/>
  <c r="AK1630"/>
  <c r="AK1628" s="1"/>
  <c r="AL1542"/>
  <c r="AL1496"/>
  <c r="AL1495" s="1"/>
  <c r="AL434"/>
  <c r="AL433" s="1"/>
  <c r="AL428" s="1"/>
  <c r="AL1587"/>
  <c r="AL1586" s="1"/>
  <c r="AL1585" s="1"/>
  <c r="AL1584" s="1"/>
  <c r="AL860"/>
  <c r="AL855" s="1"/>
  <c r="AL854" s="1"/>
  <c r="AK1527"/>
  <c r="AK1315"/>
  <c r="AL799"/>
  <c r="AL798" s="1"/>
  <c r="AL38"/>
  <c r="AL37" s="1"/>
  <c r="AL36" s="1"/>
  <c r="AL35" s="1"/>
  <c r="AL56"/>
  <c r="AL55" s="1"/>
  <c r="AL54" s="1"/>
  <c r="AL47" s="1"/>
  <c r="AL904"/>
  <c r="AL903" s="1"/>
  <c r="AL1360"/>
  <c r="AL1359" s="1"/>
  <c r="AL1358" s="1"/>
  <c r="AL1357" s="1"/>
  <c r="AL327"/>
  <c r="AL326" s="1"/>
  <c r="AL317" s="1"/>
  <c r="AL306" s="1"/>
  <c r="AL142"/>
  <c r="AL1261"/>
  <c r="AL1246" s="1"/>
  <c r="AL714"/>
  <c r="AL701" s="1"/>
  <c r="AL700" s="1"/>
  <c r="AL1535"/>
  <c r="AL1306"/>
  <c r="AL406"/>
  <c r="AL405" s="1"/>
  <c r="AL1611"/>
  <c r="AL1606" s="1"/>
  <c r="AL1605" s="1"/>
  <c r="AK809"/>
  <c r="AK808" s="1"/>
  <c r="AL237"/>
  <c r="AL236" s="1"/>
  <c r="AK1227"/>
  <c r="AK1222" s="1"/>
  <c r="AL1227"/>
  <c r="AL1222" s="1"/>
  <c r="AF845"/>
  <c r="AF1222"/>
  <c r="AF1188" s="1"/>
  <c r="Z1301"/>
  <c r="Z1300" s="1"/>
  <c r="Z1298" s="1"/>
  <c r="Y1606"/>
  <c r="Y1605" s="1"/>
  <c r="AF520"/>
  <c r="N1642"/>
  <c r="Z845"/>
  <c r="Z1494"/>
  <c r="Z1483" s="1"/>
  <c r="Z1458" s="1"/>
  <c r="Z663"/>
  <c r="AF77"/>
  <c r="AF76" s="1"/>
  <c r="AF67" s="1"/>
  <c r="Z1582"/>
  <c r="AF13"/>
  <c r="Z137"/>
  <c r="AF958"/>
  <c r="T1642"/>
  <c r="Z520"/>
  <c r="AF1298"/>
  <c r="AF1052"/>
  <c r="AF1002" s="1"/>
  <c r="Z1188"/>
  <c r="Z1092" s="1"/>
  <c r="AF141"/>
  <c r="AF140"/>
  <c r="AF139" s="1"/>
  <c r="AF137" s="1"/>
  <c r="H1331"/>
  <c r="G1331"/>
  <c r="AE1518" l="1"/>
  <c r="AK962"/>
  <c r="AK961" s="1"/>
  <c r="AK960" s="1"/>
  <c r="AK958" s="1"/>
  <c r="AF1092"/>
  <c r="AL452"/>
  <c r="AL1368"/>
  <c r="AL1367" s="1"/>
  <c r="AL1366" s="1"/>
  <c r="AL833"/>
  <c r="AL832" s="1"/>
  <c r="AL831" s="1"/>
  <c r="AW681"/>
  <c r="AK1622"/>
  <c r="AK1621" s="1"/>
  <c r="AK1611" s="1"/>
  <c r="AQ1623"/>
  <c r="AK1543"/>
  <c r="AK1542" s="1"/>
  <c r="AQ1544"/>
  <c r="AK29"/>
  <c r="AQ30"/>
  <c r="AK1373"/>
  <c r="AK1372" s="1"/>
  <c r="AK1368" s="1"/>
  <c r="AK1367" s="1"/>
  <c r="AK1366" s="1"/>
  <c r="AQ1374"/>
  <c r="AR403"/>
  <c r="AR402" s="1"/>
  <c r="AR401" s="1"/>
  <c r="AR400" s="1"/>
  <c r="AX404"/>
  <c r="AX403" s="1"/>
  <c r="AX402" s="1"/>
  <c r="AX401" s="1"/>
  <c r="AX400" s="1"/>
  <c r="AQ926"/>
  <c r="AQ925" s="1"/>
  <c r="AQ924" s="1"/>
  <c r="AQ923" s="1"/>
  <c r="AQ922" s="1"/>
  <c r="AW927"/>
  <c r="AW926" s="1"/>
  <c r="AW925" s="1"/>
  <c r="AW924" s="1"/>
  <c r="AW923" s="1"/>
  <c r="AW922" s="1"/>
  <c r="AX1176"/>
  <c r="AX1175" s="1"/>
  <c r="AX1174" s="1"/>
  <c r="AX1173" s="1"/>
  <c r="AX1172" s="1"/>
  <c r="AR1175"/>
  <c r="AR1174" s="1"/>
  <c r="AR1173" s="1"/>
  <c r="AR1172" s="1"/>
  <c r="AR1421"/>
  <c r="AR1420" s="1"/>
  <c r="AX1422"/>
  <c r="AX1421" s="1"/>
  <c r="AX1420" s="1"/>
  <c r="AW1551"/>
  <c r="AW1550" s="1"/>
  <c r="AQ1550"/>
  <c r="AR80"/>
  <c r="AX81"/>
  <c r="AX80" s="1"/>
  <c r="AR377"/>
  <c r="AR376" s="1"/>
  <c r="AX378"/>
  <c r="AX377" s="1"/>
  <c r="AX376" s="1"/>
  <c r="AX748"/>
  <c r="AX747" s="1"/>
  <c r="AX746" s="1"/>
  <c r="AX745" s="1"/>
  <c r="AR747"/>
  <c r="AR746" s="1"/>
  <c r="AR745" s="1"/>
  <c r="AX1120"/>
  <c r="AX1119" s="1"/>
  <c r="AX1118" s="1"/>
  <c r="AX1117" s="1"/>
  <c r="AR1119"/>
  <c r="AR1118" s="1"/>
  <c r="AR1117" s="1"/>
  <c r="AR1394"/>
  <c r="AR1393" s="1"/>
  <c r="AX1395"/>
  <c r="AX1394" s="1"/>
  <c r="AX1393" s="1"/>
  <c r="AQ1523"/>
  <c r="AW1524"/>
  <c r="AW1523" s="1"/>
  <c r="AQ178"/>
  <c r="AQ177" s="1"/>
  <c r="AQ176" s="1"/>
  <c r="AW179"/>
  <c r="AW178" s="1"/>
  <c r="AW177" s="1"/>
  <c r="AW176" s="1"/>
  <c r="AR456"/>
  <c r="AR455" s="1"/>
  <c r="AR454" s="1"/>
  <c r="AR453" s="1"/>
  <c r="AX457"/>
  <c r="AX456" s="1"/>
  <c r="AX455" s="1"/>
  <c r="AX454" s="1"/>
  <c r="AX453" s="1"/>
  <c r="AX839"/>
  <c r="AX838" s="1"/>
  <c r="AX837" s="1"/>
  <c r="AR838"/>
  <c r="AR837" s="1"/>
  <c r="AW1132"/>
  <c r="AW1131" s="1"/>
  <c r="AW1130" s="1"/>
  <c r="AQ1131"/>
  <c r="AQ1130" s="1"/>
  <c r="AW1389"/>
  <c r="AW1388" s="1"/>
  <c r="AW1387" s="1"/>
  <c r="AQ1388"/>
  <c r="AQ1387" s="1"/>
  <c r="AX1513"/>
  <c r="AX1512" s="1"/>
  <c r="AR1512"/>
  <c r="AW817"/>
  <c r="AW816" s="1"/>
  <c r="AQ816"/>
  <c r="AX65"/>
  <c r="AX64" s="1"/>
  <c r="AX63" s="1"/>
  <c r="AR64"/>
  <c r="AR63" s="1"/>
  <c r="AQ110"/>
  <c r="AQ109" s="1"/>
  <c r="AW111"/>
  <c r="AW110" s="1"/>
  <c r="AW109" s="1"/>
  <c r="AX438"/>
  <c r="AX437" s="1"/>
  <c r="AR437"/>
  <c r="AX965"/>
  <c r="AX964" s="1"/>
  <c r="AX963" s="1"/>
  <c r="AR964"/>
  <c r="AR963" s="1"/>
  <c r="AR1197"/>
  <c r="AR1196" s="1"/>
  <c r="AR1195" s="1"/>
  <c r="AR1194" s="1"/>
  <c r="AX1198"/>
  <c r="AX1197" s="1"/>
  <c r="AX1196" s="1"/>
  <c r="AX1195" s="1"/>
  <c r="AX1194" s="1"/>
  <c r="AQ1409"/>
  <c r="AQ1408" s="1"/>
  <c r="AW1410"/>
  <c r="AW1409" s="1"/>
  <c r="AW1408" s="1"/>
  <c r="AR1533"/>
  <c r="AR1532" s="1"/>
  <c r="AX1534"/>
  <c r="AX1533" s="1"/>
  <c r="AX1532" s="1"/>
  <c r="AQ43"/>
  <c r="AW45"/>
  <c r="AW43" s="1"/>
  <c r="AR96"/>
  <c r="AR95" s="1"/>
  <c r="AX97"/>
  <c r="AX96" s="1"/>
  <c r="AX95" s="1"/>
  <c r="AQ226"/>
  <c r="AQ225" s="1"/>
  <c r="AQ224" s="1"/>
  <c r="AQ223" s="1"/>
  <c r="AQ222" s="1"/>
  <c r="AW227"/>
  <c r="AW226" s="1"/>
  <c r="AW225" s="1"/>
  <c r="AW224" s="1"/>
  <c r="AW223" s="1"/>
  <c r="AW222" s="1"/>
  <c r="AX531"/>
  <c r="AX530" s="1"/>
  <c r="AX529" s="1"/>
  <c r="AX528" s="1"/>
  <c r="AR530"/>
  <c r="AR529" s="1"/>
  <c r="AR528" s="1"/>
  <c r="AX983"/>
  <c r="AX982" s="1"/>
  <c r="AX981" s="1"/>
  <c r="AR982"/>
  <c r="AR981" s="1"/>
  <c r="AX1274"/>
  <c r="AX1273" s="1"/>
  <c r="AX1272" s="1"/>
  <c r="AX1271" s="1"/>
  <c r="AX1270" s="1"/>
  <c r="AR1273"/>
  <c r="AR1272" s="1"/>
  <c r="AR1271" s="1"/>
  <c r="AR1270" s="1"/>
  <c r="AQ1439"/>
  <c r="AQ1438" s="1"/>
  <c r="AW1440"/>
  <c r="AW1439" s="1"/>
  <c r="AW1438" s="1"/>
  <c r="AR1572"/>
  <c r="AR1571" s="1"/>
  <c r="AR1570" s="1"/>
  <c r="AR1569" s="1"/>
  <c r="AR1568" s="1"/>
  <c r="AX1573"/>
  <c r="AX1572" s="1"/>
  <c r="AX1571" s="1"/>
  <c r="AX1570" s="1"/>
  <c r="AX1569" s="1"/>
  <c r="AX1568" s="1"/>
  <c r="AQ125"/>
  <c r="AQ124" s="1"/>
  <c r="AQ123" s="1"/>
  <c r="AQ122" s="1"/>
  <c r="AQ121" s="1"/>
  <c r="AQ120" s="1"/>
  <c r="AW126"/>
  <c r="AW125" s="1"/>
  <c r="AW124" s="1"/>
  <c r="AW123" s="1"/>
  <c r="AW122" s="1"/>
  <c r="AW121" s="1"/>
  <c r="AW120" s="1"/>
  <c r="AW495"/>
  <c r="AW494" s="1"/>
  <c r="AQ494"/>
  <c r="AW482"/>
  <c r="AW481" s="1"/>
  <c r="AQ481"/>
  <c r="AQ973"/>
  <c r="AQ972" s="1"/>
  <c r="AW974"/>
  <c r="AW973" s="1"/>
  <c r="AW972" s="1"/>
  <c r="AR1209"/>
  <c r="AX1210"/>
  <c r="AX1209" s="1"/>
  <c r="AR1415"/>
  <c r="AR1414" s="1"/>
  <c r="AX1416"/>
  <c r="AX1415" s="1"/>
  <c r="AX1414" s="1"/>
  <c r="AQ1545"/>
  <c r="AW1546"/>
  <c r="AW1545" s="1"/>
  <c r="AX100"/>
  <c r="AX99" s="1"/>
  <c r="AX98" s="1"/>
  <c r="AR99"/>
  <c r="AR98" s="1"/>
  <c r="AX415"/>
  <c r="AX414" s="1"/>
  <c r="AR414"/>
  <c r="AQ865"/>
  <c r="AQ864" s="1"/>
  <c r="AW866"/>
  <c r="AW865" s="1"/>
  <c r="AW864" s="1"/>
  <c r="AR1180"/>
  <c r="AR1179" s="1"/>
  <c r="AR1178" s="1"/>
  <c r="AR1177" s="1"/>
  <c r="AX1181"/>
  <c r="AX1180" s="1"/>
  <c r="AX1179" s="1"/>
  <c r="AX1178" s="1"/>
  <c r="AX1177" s="1"/>
  <c r="AX1425"/>
  <c r="AX1424" s="1"/>
  <c r="AX1423" s="1"/>
  <c r="AR1424"/>
  <c r="AR1423" s="1"/>
  <c r="AW1553"/>
  <c r="AW1552" s="1"/>
  <c r="AQ1552"/>
  <c r="AQ310"/>
  <c r="AQ309" s="1"/>
  <c r="AQ308" s="1"/>
  <c r="AQ307" s="1"/>
  <c r="AW311"/>
  <c r="AW310" s="1"/>
  <c r="AW309" s="1"/>
  <c r="AW308" s="1"/>
  <c r="AW307" s="1"/>
  <c r="AX752"/>
  <c r="AX751" s="1"/>
  <c r="AX750" s="1"/>
  <c r="AX749" s="1"/>
  <c r="AR751"/>
  <c r="AR750" s="1"/>
  <c r="AR749" s="1"/>
  <c r="AX1090"/>
  <c r="AX1089" s="1"/>
  <c r="AR1089"/>
  <c r="AR1320"/>
  <c r="AR1319" s="1"/>
  <c r="AX1321"/>
  <c r="AX1320" s="1"/>
  <c r="AX1319" s="1"/>
  <c r="AW1493"/>
  <c r="AW1492" s="1"/>
  <c r="AW1491" s="1"/>
  <c r="AW1490" s="1"/>
  <c r="AW1489" s="1"/>
  <c r="AQ1492"/>
  <c r="AQ1491" s="1"/>
  <c r="AQ1490" s="1"/>
  <c r="AQ1489" s="1"/>
  <c r="AX724"/>
  <c r="AX723" s="1"/>
  <c r="AX722" s="1"/>
  <c r="AR723"/>
  <c r="AR722" s="1"/>
  <c r="AX188"/>
  <c r="AX187" s="1"/>
  <c r="AR187"/>
  <c r="AQ558"/>
  <c r="AQ557" s="1"/>
  <c r="AQ556" s="1"/>
  <c r="AQ551" s="1"/>
  <c r="AQ550" s="1"/>
  <c r="AW559"/>
  <c r="AW558" s="1"/>
  <c r="AW557" s="1"/>
  <c r="AW556" s="1"/>
  <c r="AW551" s="1"/>
  <c r="AW550" s="1"/>
  <c r="AQ999"/>
  <c r="AQ998" s="1"/>
  <c r="AW1000"/>
  <c r="AW999" s="1"/>
  <c r="AW998" s="1"/>
  <c r="AQ1268"/>
  <c r="AQ1267" s="1"/>
  <c r="AQ1266" s="1"/>
  <c r="AW1269"/>
  <c r="AW1268" s="1"/>
  <c r="AW1267" s="1"/>
  <c r="AW1266" s="1"/>
  <c r="AR1433"/>
  <c r="AR1432" s="1"/>
  <c r="AX1434"/>
  <c r="AX1433" s="1"/>
  <c r="AX1432" s="1"/>
  <c r="AR1579"/>
  <c r="AR1578" s="1"/>
  <c r="AR1577" s="1"/>
  <c r="AR1576" s="1"/>
  <c r="AR1575" s="1"/>
  <c r="AX1580"/>
  <c r="AX1579" s="1"/>
  <c r="AX1578" s="1"/>
  <c r="AX1577" s="1"/>
  <c r="AX1576" s="1"/>
  <c r="AX1575" s="1"/>
  <c r="AX94"/>
  <c r="AX93" s="1"/>
  <c r="AX92" s="1"/>
  <c r="AR93"/>
  <c r="AR92" s="1"/>
  <c r="AR708"/>
  <c r="AR707" s="1"/>
  <c r="AR706" s="1"/>
  <c r="AX709"/>
  <c r="AX708" s="1"/>
  <c r="AX707" s="1"/>
  <c r="AX706" s="1"/>
  <c r="AR1068"/>
  <c r="AX1069"/>
  <c r="AX1068" s="1"/>
  <c r="AW1324"/>
  <c r="AW1323" s="1"/>
  <c r="AW1322" s="1"/>
  <c r="AQ1323"/>
  <c r="AQ1322" s="1"/>
  <c r="AQ1468"/>
  <c r="AQ1467" s="1"/>
  <c r="AW1469"/>
  <c r="AW1468" s="1"/>
  <c r="AW1467" s="1"/>
  <c r="AR1622"/>
  <c r="AR1621" s="1"/>
  <c r="AX1623"/>
  <c r="AX1622" s="1"/>
  <c r="AX1621" s="1"/>
  <c r="AQ383"/>
  <c r="AQ382" s="1"/>
  <c r="AW384"/>
  <c r="AW383" s="1"/>
  <c r="AW382" s="1"/>
  <c r="AQ626"/>
  <c r="AQ625" s="1"/>
  <c r="AW627"/>
  <c r="AW626" s="1"/>
  <c r="AW625" s="1"/>
  <c r="AR1018"/>
  <c r="AR1017" s="1"/>
  <c r="AR1016" s="1"/>
  <c r="AX1019"/>
  <c r="AX1018" s="1"/>
  <c r="AX1017" s="1"/>
  <c r="AX1016" s="1"/>
  <c r="AW1377"/>
  <c r="AW1376" s="1"/>
  <c r="AW1375" s="1"/>
  <c r="AQ1376"/>
  <c r="AQ1375" s="1"/>
  <c r="AR1499"/>
  <c r="AX1500"/>
  <c r="AX1499" s="1"/>
  <c r="AX756"/>
  <c r="AX755" s="1"/>
  <c r="AX754" s="1"/>
  <c r="AR755"/>
  <c r="AR754" s="1"/>
  <c r="AR90"/>
  <c r="AR89" s="1"/>
  <c r="AX91"/>
  <c r="AX90" s="1"/>
  <c r="AX89" s="1"/>
  <c r="AR147"/>
  <c r="AX148"/>
  <c r="AX147" s="1"/>
  <c r="AR785"/>
  <c r="AR784" s="1"/>
  <c r="AR783" s="1"/>
  <c r="AX786"/>
  <c r="AX785" s="1"/>
  <c r="AX784" s="1"/>
  <c r="AX783" s="1"/>
  <c r="AW1123"/>
  <c r="AW1122" s="1"/>
  <c r="AW1121" s="1"/>
  <c r="AQ1122"/>
  <c r="AQ1121" s="1"/>
  <c r="AQ1397"/>
  <c r="AQ1396" s="1"/>
  <c r="AW1398"/>
  <c r="AW1397" s="1"/>
  <c r="AW1396" s="1"/>
  <c r="AR1523"/>
  <c r="AX1524"/>
  <c r="AX1523" s="1"/>
  <c r="AR25"/>
  <c r="AX26"/>
  <c r="AX25" s="1"/>
  <c r="AR82"/>
  <c r="AX83"/>
  <c r="AX82" s="1"/>
  <c r="AW188"/>
  <c r="AW187" s="1"/>
  <c r="AQ187"/>
  <c r="AX480"/>
  <c r="AX479" s="1"/>
  <c r="AR479"/>
  <c r="AX971"/>
  <c r="AX970" s="1"/>
  <c r="AX969" s="1"/>
  <c r="AR970"/>
  <c r="AR969" s="1"/>
  <c r="AW1244"/>
  <c r="AW1243" s="1"/>
  <c r="AW1242" s="1"/>
  <c r="AW1241" s="1"/>
  <c r="AW1240" s="1"/>
  <c r="AQ1243"/>
  <c r="AQ1242" s="1"/>
  <c r="AQ1241" s="1"/>
  <c r="AQ1240" s="1"/>
  <c r="AQ1427"/>
  <c r="AQ1426" s="1"/>
  <c r="AW1428"/>
  <c r="AW1427" s="1"/>
  <c r="AW1426" s="1"/>
  <c r="AR1547"/>
  <c r="AX1548"/>
  <c r="AX1547" s="1"/>
  <c r="AW100"/>
  <c r="AW99" s="1"/>
  <c r="AW98" s="1"/>
  <c r="AQ99"/>
  <c r="AQ98" s="1"/>
  <c r="AR192"/>
  <c r="AR191" s="1"/>
  <c r="AX193"/>
  <c r="AX192" s="1"/>
  <c r="AX191" s="1"/>
  <c r="AW535"/>
  <c r="AW534" s="1"/>
  <c r="AW533" s="1"/>
  <c r="AW532" s="1"/>
  <c r="AQ534"/>
  <c r="AQ533" s="1"/>
  <c r="AQ532" s="1"/>
  <c r="AW990"/>
  <c r="AW989" s="1"/>
  <c r="AW988" s="1"/>
  <c r="AW987" s="1"/>
  <c r="AW986" s="1"/>
  <c r="AW985" s="1"/>
  <c r="AQ989"/>
  <c r="AQ988" s="1"/>
  <c r="AQ987" s="1"/>
  <c r="AQ986" s="1"/>
  <c r="AQ985" s="1"/>
  <c r="AX1244"/>
  <c r="AX1243" s="1"/>
  <c r="AX1242" s="1"/>
  <c r="AX1241" s="1"/>
  <c r="AX1240" s="1"/>
  <c r="AR1243"/>
  <c r="AR1242" s="1"/>
  <c r="AR1241" s="1"/>
  <c r="AR1240" s="1"/>
  <c r="AR1427"/>
  <c r="AR1426" s="1"/>
  <c r="AX1428"/>
  <c r="AX1427" s="1"/>
  <c r="AX1426" s="1"/>
  <c r="AQ1557"/>
  <c r="AQ1556" s="1"/>
  <c r="AQ1555" s="1"/>
  <c r="AQ1554" s="1"/>
  <c r="AW1558"/>
  <c r="AW1557" s="1"/>
  <c r="AW1556" s="1"/>
  <c r="AW1555" s="1"/>
  <c r="AW1554" s="1"/>
  <c r="AR125"/>
  <c r="AR124" s="1"/>
  <c r="AR123" s="1"/>
  <c r="AR122" s="1"/>
  <c r="AR121" s="1"/>
  <c r="AR120" s="1"/>
  <c r="AX126"/>
  <c r="AX125" s="1"/>
  <c r="AX124" s="1"/>
  <c r="AX123" s="1"/>
  <c r="AX122" s="1"/>
  <c r="AX121" s="1"/>
  <c r="AX120" s="1"/>
  <c r="AQ448"/>
  <c r="AQ447" s="1"/>
  <c r="AQ446" s="1"/>
  <c r="AQ445" s="1"/>
  <c r="AQ444" s="1"/>
  <c r="AQ443" s="1"/>
  <c r="AW449"/>
  <c r="AW448" s="1"/>
  <c r="AW447" s="1"/>
  <c r="AW446" s="1"/>
  <c r="AW445" s="1"/>
  <c r="AW444" s="1"/>
  <c r="AW443" s="1"/>
  <c r="AW944"/>
  <c r="AW943" s="1"/>
  <c r="AW942" s="1"/>
  <c r="AW941" s="1"/>
  <c r="AQ943"/>
  <c r="AQ942" s="1"/>
  <c r="AQ941" s="1"/>
  <c r="AR1207"/>
  <c r="AR1206" s="1"/>
  <c r="AR1205" s="1"/>
  <c r="AR1204" s="1"/>
  <c r="AX1208"/>
  <c r="AX1207" s="1"/>
  <c r="AX1206" s="1"/>
  <c r="AX1205" s="1"/>
  <c r="AX1204" s="1"/>
  <c r="AQ1480"/>
  <c r="AQ1479" s="1"/>
  <c r="AW1481"/>
  <c r="AW1480" s="1"/>
  <c r="AW1479" s="1"/>
  <c r="AR1634"/>
  <c r="AR1633" s="1"/>
  <c r="AR1632" s="1"/>
  <c r="AR1631" s="1"/>
  <c r="AX1635"/>
  <c r="AX1634" s="1"/>
  <c r="AX1633" s="1"/>
  <c r="AX1632" s="1"/>
  <c r="AX1631" s="1"/>
  <c r="AX441"/>
  <c r="AX439" s="1"/>
  <c r="AR439"/>
  <c r="AR810"/>
  <c r="AX811"/>
  <c r="AX810" s="1"/>
  <c r="AW1126"/>
  <c r="AW1125" s="1"/>
  <c r="AW1124" s="1"/>
  <c r="AQ1125"/>
  <c r="AQ1124" s="1"/>
  <c r="AW1407"/>
  <c r="AW1406" s="1"/>
  <c r="AW1405" s="1"/>
  <c r="AQ1406"/>
  <c r="AQ1405" s="1"/>
  <c r="AX1531"/>
  <c r="AX1530" s="1"/>
  <c r="AR1530"/>
  <c r="AR1326"/>
  <c r="AR1325" s="1"/>
  <c r="AX1327"/>
  <c r="AX1326" s="1"/>
  <c r="AX1325" s="1"/>
  <c r="AR1230"/>
  <c r="AX1231"/>
  <c r="AX1230" s="1"/>
  <c r="AQ1230"/>
  <c r="AW1231"/>
  <c r="AW1230" s="1"/>
  <c r="AL1289"/>
  <c r="AL1288" s="1"/>
  <c r="AQ681"/>
  <c r="AL940"/>
  <c r="AL939" s="1"/>
  <c r="AL290"/>
  <c r="AL289" s="1"/>
  <c r="AL288" s="1"/>
  <c r="AL287" s="1"/>
  <c r="AL285" s="1"/>
  <c r="AL160"/>
  <c r="AL159" s="1"/>
  <c r="AL158" s="1"/>
  <c r="AL157" s="1"/>
  <c r="AL1549"/>
  <c r="AK1540"/>
  <c r="AK1535" s="1"/>
  <c r="AK1518" s="1"/>
  <c r="AQ1541"/>
  <c r="AW475"/>
  <c r="AW474" s="1"/>
  <c r="AW473" s="1"/>
  <c r="AW472" s="1"/>
  <c r="AW471" s="1"/>
  <c r="AQ474"/>
  <c r="AQ473" s="1"/>
  <c r="AQ472" s="1"/>
  <c r="AQ471" s="1"/>
  <c r="AQ979"/>
  <c r="AQ978" s="1"/>
  <c r="AW980"/>
  <c r="AW979" s="1"/>
  <c r="AW978" s="1"/>
  <c r="AR1292"/>
  <c r="AR1291" s="1"/>
  <c r="AR1290" s="1"/>
  <c r="AR1289" s="1"/>
  <c r="AR1288" s="1"/>
  <c r="AX1293"/>
  <c r="AX1292" s="1"/>
  <c r="AX1291" s="1"/>
  <c r="AX1290" s="1"/>
  <c r="AX1289" s="1"/>
  <c r="AX1288" s="1"/>
  <c r="AR1445"/>
  <c r="AR1444" s="1"/>
  <c r="AX1446"/>
  <c r="AX1445" s="1"/>
  <c r="AX1444" s="1"/>
  <c r="AX1614"/>
  <c r="AX1613" s="1"/>
  <c r="AX1612" s="1"/>
  <c r="AR1613"/>
  <c r="AR1612" s="1"/>
  <c r="AX108"/>
  <c r="AX107" s="1"/>
  <c r="AX106" s="1"/>
  <c r="AR107"/>
  <c r="AR106" s="1"/>
  <c r="AQ437"/>
  <c r="AW438"/>
  <c r="AW437" s="1"/>
  <c r="AQ842"/>
  <c r="AQ841" s="1"/>
  <c r="AQ840" s="1"/>
  <c r="AW843"/>
  <c r="AW842" s="1"/>
  <c r="AW841" s="1"/>
  <c r="AW840" s="1"/>
  <c r="AR1170"/>
  <c r="AR1169" s="1"/>
  <c r="AR1168" s="1"/>
  <c r="AR1167" s="1"/>
  <c r="AX1171"/>
  <c r="AX1170" s="1"/>
  <c r="AX1169" s="1"/>
  <c r="AX1168" s="1"/>
  <c r="AX1167" s="1"/>
  <c r="AX1413"/>
  <c r="AX1412" s="1"/>
  <c r="AX1411" s="1"/>
  <c r="AR1412"/>
  <c r="AR1411" s="1"/>
  <c r="AQ1547"/>
  <c r="AW1548"/>
  <c r="AW1547" s="1"/>
  <c r="AQ295"/>
  <c r="AW297"/>
  <c r="AW295" s="1"/>
  <c r="AX535"/>
  <c r="AX534" s="1"/>
  <c r="AX533" s="1"/>
  <c r="AX532" s="1"/>
  <c r="AR534"/>
  <c r="AR533" s="1"/>
  <c r="AR532" s="1"/>
  <c r="AX947"/>
  <c r="AX946" s="1"/>
  <c r="AX945" s="1"/>
  <c r="AR946"/>
  <c r="AR945" s="1"/>
  <c r="AX1193"/>
  <c r="AX1192" s="1"/>
  <c r="AX1191" s="1"/>
  <c r="AX1190" s="1"/>
  <c r="AX1189" s="1"/>
  <c r="AR1192"/>
  <c r="AR1191" s="1"/>
  <c r="AR1190" s="1"/>
  <c r="AR1189" s="1"/>
  <c r="AW1419"/>
  <c r="AW1418" s="1"/>
  <c r="AW1417" s="1"/>
  <c r="AQ1418"/>
  <c r="AQ1417" s="1"/>
  <c r="AR716"/>
  <c r="AR715" s="1"/>
  <c r="AX717"/>
  <c r="AX716" s="1"/>
  <c r="AX715" s="1"/>
  <c r="AX23"/>
  <c r="AX22" s="1"/>
  <c r="AX21" s="1"/>
  <c r="AR22"/>
  <c r="AR21" s="1"/>
  <c r="AQ82"/>
  <c r="AW83"/>
  <c r="AW82" s="1"/>
  <c r="AW381"/>
  <c r="AW380" s="1"/>
  <c r="AW379" s="1"/>
  <c r="AQ380"/>
  <c r="AQ379" s="1"/>
  <c r="AR812"/>
  <c r="AX813"/>
  <c r="AX812" s="1"/>
  <c r="AQ1148"/>
  <c r="AQ1147" s="1"/>
  <c r="AQ1146" s="1"/>
  <c r="AQ1145" s="1"/>
  <c r="AW1149"/>
  <c r="AW1148" s="1"/>
  <c r="AW1147" s="1"/>
  <c r="AW1146" s="1"/>
  <c r="AW1145" s="1"/>
  <c r="AQ1385"/>
  <c r="AQ1384" s="1"/>
  <c r="AW1386"/>
  <c r="AW1385" s="1"/>
  <c r="AW1384" s="1"/>
  <c r="AQ1509"/>
  <c r="AW1510"/>
  <c r="AW1509" s="1"/>
  <c r="AR758"/>
  <c r="AR757" s="1"/>
  <c r="AX759"/>
  <c r="AX758" s="1"/>
  <c r="AX757" s="1"/>
  <c r="AX53"/>
  <c r="AX52" s="1"/>
  <c r="AX51" s="1"/>
  <c r="AX50" s="1"/>
  <c r="AX49" s="1"/>
  <c r="AX48" s="1"/>
  <c r="AR52"/>
  <c r="AR51" s="1"/>
  <c r="AR50" s="1"/>
  <c r="AR49" s="1"/>
  <c r="AR48" s="1"/>
  <c r="AR143"/>
  <c r="AX144"/>
  <c r="AX143" s="1"/>
  <c r="AX449"/>
  <c r="AX448" s="1"/>
  <c r="AX447" s="1"/>
  <c r="AX446" s="1"/>
  <c r="AX445" s="1"/>
  <c r="AX444" s="1"/>
  <c r="AX443" s="1"/>
  <c r="AR448"/>
  <c r="AR447" s="1"/>
  <c r="AR446" s="1"/>
  <c r="AR445" s="1"/>
  <c r="AR444" s="1"/>
  <c r="AR443" s="1"/>
  <c r="AR943"/>
  <c r="AR942" s="1"/>
  <c r="AR941" s="1"/>
  <c r="AX944"/>
  <c r="AX943" s="1"/>
  <c r="AX942" s="1"/>
  <c r="AX941" s="1"/>
  <c r="AQ1209"/>
  <c r="AW1210"/>
  <c r="AW1209" s="1"/>
  <c r="AQ1415"/>
  <c r="AQ1414" s="1"/>
  <c r="AW1416"/>
  <c r="AW1415" s="1"/>
  <c r="AW1414" s="1"/>
  <c r="AX1539"/>
  <c r="AX1538" s="1"/>
  <c r="AR1538"/>
  <c r="AQ86"/>
  <c r="AW87"/>
  <c r="AW86" s="1"/>
  <c r="AR59"/>
  <c r="AX60"/>
  <c r="AX59" s="1"/>
  <c r="AX432"/>
  <c r="AX431" s="1"/>
  <c r="AX430" s="1"/>
  <c r="AX429" s="1"/>
  <c r="AR431"/>
  <c r="AR430" s="1"/>
  <c r="AR429" s="1"/>
  <c r="AR870"/>
  <c r="AR869" s="1"/>
  <c r="AR868" s="1"/>
  <c r="AR867" s="1"/>
  <c r="AX871"/>
  <c r="AX870" s="1"/>
  <c r="AQ1163"/>
  <c r="AQ1162" s="1"/>
  <c r="AQ1161" s="1"/>
  <c r="AQ1160" s="1"/>
  <c r="AW1164"/>
  <c r="AW1163" s="1"/>
  <c r="AW1162" s="1"/>
  <c r="AW1161" s="1"/>
  <c r="AW1160" s="1"/>
  <c r="AR1391"/>
  <c r="AR1390" s="1"/>
  <c r="AX1392"/>
  <c r="AX1391" s="1"/>
  <c r="AX1390" s="1"/>
  <c r="AW1521"/>
  <c r="AW1520" s="1"/>
  <c r="AW1519" s="1"/>
  <c r="AQ1520"/>
  <c r="AQ1519" s="1"/>
  <c r="AR39"/>
  <c r="AX40"/>
  <c r="AX39" s="1"/>
  <c r="AX371"/>
  <c r="AX370" s="1"/>
  <c r="AX369" s="1"/>
  <c r="AX368" s="1"/>
  <c r="AR370"/>
  <c r="AR369" s="1"/>
  <c r="AR368" s="1"/>
  <c r="AR802"/>
  <c r="AR801" s="1"/>
  <c r="AR800" s="1"/>
  <c r="AX803"/>
  <c r="AX802" s="1"/>
  <c r="AX801" s="1"/>
  <c r="AX800" s="1"/>
  <c r="AX1126"/>
  <c r="AX1125" s="1"/>
  <c r="AX1124" s="1"/>
  <c r="AR1125"/>
  <c r="AR1124" s="1"/>
  <c r="AX1401"/>
  <c r="AX1400" s="1"/>
  <c r="AX1399" s="1"/>
  <c r="AR1400"/>
  <c r="AR1399" s="1"/>
  <c r="AW1529"/>
  <c r="AW1528" s="1"/>
  <c r="AQ1528"/>
  <c r="AW190"/>
  <c r="AW189" s="1"/>
  <c r="AQ189"/>
  <c r="AR474"/>
  <c r="AR473" s="1"/>
  <c r="AR472" s="1"/>
  <c r="AR471" s="1"/>
  <c r="AX475"/>
  <c r="AX474" s="1"/>
  <c r="AX473" s="1"/>
  <c r="AX472" s="1"/>
  <c r="AX471" s="1"/>
  <c r="AR862"/>
  <c r="AR861" s="1"/>
  <c r="AX863"/>
  <c r="AX862" s="1"/>
  <c r="AX861" s="1"/>
  <c r="AR1153"/>
  <c r="AR1152" s="1"/>
  <c r="AR1151" s="1"/>
  <c r="AR1150" s="1"/>
  <c r="AX1154"/>
  <c r="AX1153" s="1"/>
  <c r="AX1152" s="1"/>
  <c r="AX1151" s="1"/>
  <c r="AX1150" s="1"/>
  <c r="AW1395"/>
  <c r="AW1394" s="1"/>
  <c r="AW1393" s="1"/>
  <c r="AQ1394"/>
  <c r="AQ1393" s="1"/>
  <c r="AX1521"/>
  <c r="AX1520" s="1"/>
  <c r="AX1519" s="1"/>
  <c r="AR1520"/>
  <c r="AR1519" s="1"/>
  <c r="AQ726"/>
  <c r="AQ725" s="1"/>
  <c r="AW727"/>
  <c r="AW726" s="1"/>
  <c r="AW725" s="1"/>
  <c r="AR303"/>
  <c r="AR302" s="1"/>
  <c r="AR301" s="1"/>
  <c r="AR300" s="1"/>
  <c r="AR299" s="1"/>
  <c r="AX304"/>
  <c r="AX303" s="1"/>
  <c r="AX302" s="1"/>
  <c r="AX301" s="1"/>
  <c r="AX300" s="1"/>
  <c r="AX299" s="1"/>
  <c r="AR762"/>
  <c r="AR761" s="1"/>
  <c r="AR760" s="1"/>
  <c r="AX763"/>
  <c r="AX762" s="1"/>
  <c r="AX761" s="1"/>
  <c r="AX760" s="1"/>
  <c r="AW1090"/>
  <c r="AW1089" s="1"/>
  <c r="AQ1089"/>
  <c r="AQ1320"/>
  <c r="AQ1319" s="1"/>
  <c r="AW1321"/>
  <c r="AW1320" s="1"/>
  <c r="AW1319" s="1"/>
  <c r="AW1537"/>
  <c r="AW1536" s="1"/>
  <c r="AQ1536"/>
  <c r="AR43"/>
  <c r="AX45"/>
  <c r="AX43" s="1"/>
  <c r="AR397"/>
  <c r="AR396" s="1"/>
  <c r="AR395" s="1"/>
  <c r="AR394" s="1"/>
  <c r="AX398"/>
  <c r="AX397" s="1"/>
  <c r="AX396" s="1"/>
  <c r="AX395" s="1"/>
  <c r="AX394" s="1"/>
  <c r="AW813"/>
  <c r="AW812" s="1"/>
  <c r="AQ812"/>
  <c r="AX1132"/>
  <c r="AX1131" s="1"/>
  <c r="AX1130" s="1"/>
  <c r="AR1131"/>
  <c r="AR1130" s="1"/>
  <c r="AR1382"/>
  <c r="AR1381" s="1"/>
  <c r="AX1383"/>
  <c r="AX1382" s="1"/>
  <c r="AX1381" s="1"/>
  <c r="AR1507"/>
  <c r="AX1508"/>
  <c r="AX1507" s="1"/>
  <c r="AQ758"/>
  <c r="AQ757" s="1"/>
  <c r="AW759"/>
  <c r="AW758" s="1"/>
  <c r="AW757" s="1"/>
  <c r="AX436"/>
  <c r="AX435" s="1"/>
  <c r="AX434" s="1"/>
  <c r="AX433" s="1"/>
  <c r="AR435"/>
  <c r="AR434" s="1"/>
  <c r="AR433" s="1"/>
  <c r="AR789"/>
  <c r="AR788" s="1"/>
  <c r="AR787" s="1"/>
  <c r="AX790"/>
  <c r="AX789" s="1"/>
  <c r="AX788" s="1"/>
  <c r="AX787" s="1"/>
  <c r="AW1120"/>
  <c r="AW1119" s="1"/>
  <c r="AW1118" s="1"/>
  <c r="AW1117" s="1"/>
  <c r="AQ1119"/>
  <c r="AQ1118" s="1"/>
  <c r="AQ1117" s="1"/>
  <c r="AW1401"/>
  <c r="AW1400" s="1"/>
  <c r="AW1399" s="1"/>
  <c r="AQ1400"/>
  <c r="AQ1399" s="1"/>
  <c r="AR1525"/>
  <c r="AX1526"/>
  <c r="AX1525" s="1"/>
  <c r="AR726"/>
  <c r="AR725" s="1"/>
  <c r="AX727"/>
  <c r="AX726" s="1"/>
  <c r="AX725" s="1"/>
  <c r="AQ145"/>
  <c r="AW146"/>
  <c r="AW145" s="1"/>
  <c r="AR291"/>
  <c r="AX292"/>
  <c r="AX291" s="1"/>
  <c r="AX548"/>
  <c r="AX547" s="1"/>
  <c r="AX546" s="1"/>
  <c r="AX545" s="1"/>
  <c r="AX544" s="1"/>
  <c r="AR547"/>
  <c r="AR546" s="1"/>
  <c r="AR545" s="1"/>
  <c r="AR544" s="1"/>
  <c r="AX1041"/>
  <c r="AX1040" s="1"/>
  <c r="AX1039" s="1"/>
  <c r="AX1038" s="1"/>
  <c r="AX1037" s="1"/>
  <c r="AR1040"/>
  <c r="AR1039" s="1"/>
  <c r="AR1038" s="1"/>
  <c r="AR1037" s="1"/>
  <c r="AW1371"/>
  <c r="AW1370" s="1"/>
  <c r="AW1369" s="1"/>
  <c r="AQ1370"/>
  <c r="AQ1369" s="1"/>
  <c r="AR1497"/>
  <c r="AX1498"/>
  <c r="AX1497" s="1"/>
  <c r="AW1640"/>
  <c r="AW1639" s="1"/>
  <c r="AW1638" s="1"/>
  <c r="AW1637" s="1"/>
  <c r="AW1636" s="1"/>
  <c r="AQ1639"/>
  <c r="AQ1638" s="1"/>
  <c r="AQ1637" s="1"/>
  <c r="AQ1636" s="1"/>
  <c r="AR29"/>
  <c r="AX30"/>
  <c r="AX29" s="1"/>
  <c r="AQ102"/>
  <c r="AQ101" s="1"/>
  <c r="AW103"/>
  <c r="AW102" s="1"/>
  <c r="AW101" s="1"/>
  <c r="AX417"/>
  <c r="AX416" s="1"/>
  <c r="AR416"/>
  <c r="AX866"/>
  <c r="AX865" s="1"/>
  <c r="AX864" s="1"/>
  <c r="AR865"/>
  <c r="AR864" s="1"/>
  <c r="AW1186"/>
  <c r="AW1185" s="1"/>
  <c r="AW1184" s="1"/>
  <c r="AW1183" s="1"/>
  <c r="AW1182" s="1"/>
  <c r="AQ1185"/>
  <c r="AQ1184" s="1"/>
  <c r="AQ1183" s="1"/>
  <c r="AQ1182" s="1"/>
  <c r="AQ1403"/>
  <c r="AQ1402" s="1"/>
  <c r="AW1404"/>
  <c r="AW1403" s="1"/>
  <c r="AW1402" s="1"/>
  <c r="AX1529"/>
  <c r="AX1528" s="1"/>
  <c r="AX1527" s="1"/>
  <c r="AR1528"/>
  <c r="AR1527" s="1"/>
  <c r="AR57"/>
  <c r="AX58"/>
  <c r="AX57" s="1"/>
  <c r="AX495"/>
  <c r="AX494" s="1"/>
  <c r="AR494"/>
  <c r="AQ456"/>
  <c r="AQ455" s="1"/>
  <c r="AQ454" s="1"/>
  <c r="AQ453" s="1"/>
  <c r="AW457"/>
  <c r="AW456" s="1"/>
  <c r="AW455" s="1"/>
  <c r="AW454" s="1"/>
  <c r="AW453" s="1"/>
  <c r="AQ946"/>
  <c r="AQ945" s="1"/>
  <c r="AW947"/>
  <c r="AW946" s="1"/>
  <c r="AW945" s="1"/>
  <c r="AX1186"/>
  <c r="AX1185" s="1"/>
  <c r="AX1184" s="1"/>
  <c r="AX1183" s="1"/>
  <c r="AX1182" s="1"/>
  <c r="AR1185"/>
  <c r="AR1184" s="1"/>
  <c r="AR1183" s="1"/>
  <c r="AR1182" s="1"/>
  <c r="AR1403"/>
  <c r="AR1402" s="1"/>
  <c r="AX1404"/>
  <c r="AX1403" s="1"/>
  <c r="AX1402" s="1"/>
  <c r="AW1531"/>
  <c r="AW1530" s="1"/>
  <c r="AQ1530"/>
  <c r="AR86"/>
  <c r="AX87"/>
  <c r="AX86" s="1"/>
  <c r="AR383"/>
  <c r="AR382" s="1"/>
  <c r="AX384"/>
  <c r="AX383" s="1"/>
  <c r="AX382" s="1"/>
  <c r="AW836"/>
  <c r="AW835" s="1"/>
  <c r="AW834" s="1"/>
  <c r="AQ835"/>
  <c r="AQ834" s="1"/>
  <c r="AW1159"/>
  <c r="AW1158" s="1"/>
  <c r="AW1157" s="1"/>
  <c r="AW1156" s="1"/>
  <c r="AW1155" s="1"/>
  <c r="AQ1158"/>
  <c r="AQ1157" s="1"/>
  <c r="AQ1156" s="1"/>
  <c r="AQ1155" s="1"/>
  <c r="AR1388"/>
  <c r="AR1387" s="1"/>
  <c r="AX1389"/>
  <c r="AX1388" s="1"/>
  <c r="AX1387" s="1"/>
  <c r="AX1515"/>
  <c r="AX1514" s="1"/>
  <c r="AR1514"/>
  <c r="AR163"/>
  <c r="AX164"/>
  <c r="AX163" s="1"/>
  <c r="AR558"/>
  <c r="AR557" s="1"/>
  <c r="AR556" s="1"/>
  <c r="AR551" s="1"/>
  <c r="AR550" s="1"/>
  <c r="AX559"/>
  <c r="AX558" s="1"/>
  <c r="AX557" s="1"/>
  <c r="AX556" s="1"/>
  <c r="AX551" s="1"/>
  <c r="AX550" s="1"/>
  <c r="AX927"/>
  <c r="AX926" s="1"/>
  <c r="AX925" s="1"/>
  <c r="AX924" s="1"/>
  <c r="AX923" s="1"/>
  <c r="AX922" s="1"/>
  <c r="AR926"/>
  <c r="AR925" s="1"/>
  <c r="AR924" s="1"/>
  <c r="AR923" s="1"/>
  <c r="AR922" s="1"/>
  <c r="AW1181"/>
  <c r="AW1180" s="1"/>
  <c r="AW1179" s="1"/>
  <c r="AW1178" s="1"/>
  <c r="AW1177" s="1"/>
  <c r="AQ1180"/>
  <c r="AQ1179" s="1"/>
  <c r="AQ1178" s="1"/>
  <c r="AQ1177" s="1"/>
  <c r="AW1431"/>
  <c r="AW1430" s="1"/>
  <c r="AW1429" s="1"/>
  <c r="AQ1430"/>
  <c r="AQ1429" s="1"/>
  <c r="AX1551"/>
  <c r="AX1550" s="1"/>
  <c r="AR1550"/>
  <c r="AR1308"/>
  <c r="AR1307" s="1"/>
  <c r="AX1309"/>
  <c r="AX1308" s="1"/>
  <c r="AX1307" s="1"/>
  <c r="AR1228"/>
  <c r="AR1227" s="1"/>
  <c r="AX1229"/>
  <c r="AX1228" s="1"/>
  <c r="AX1227" s="1"/>
  <c r="AW1234"/>
  <c r="AW1233" s="1"/>
  <c r="AW1232" s="1"/>
  <c r="AQ1233"/>
  <c r="AQ1232" s="1"/>
  <c r="AL1504"/>
  <c r="AL665"/>
  <c r="AK762"/>
  <c r="AK761" s="1"/>
  <c r="AK760" s="1"/>
  <c r="AQ763"/>
  <c r="AK1609"/>
  <c r="AK1608" s="1"/>
  <c r="AK1607" s="1"/>
  <c r="AQ1610"/>
  <c r="AK949"/>
  <c r="AK948" s="1"/>
  <c r="AK940" s="1"/>
  <c r="AK939" s="1"/>
  <c r="AQ950"/>
  <c r="AR226"/>
  <c r="AR225" s="1"/>
  <c r="AR224" s="1"/>
  <c r="AR223" s="1"/>
  <c r="AR222" s="1"/>
  <c r="AX227"/>
  <c r="AX226" s="1"/>
  <c r="AX225" s="1"/>
  <c r="AX224" s="1"/>
  <c r="AX223" s="1"/>
  <c r="AX222" s="1"/>
  <c r="AR697"/>
  <c r="AR696" s="1"/>
  <c r="AR695" s="1"/>
  <c r="AR694" s="1"/>
  <c r="AX698"/>
  <c r="AX697" s="1"/>
  <c r="AX696" s="1"/>
  <c r="AX695" s="1"/>
  <c r="AX694" s="1"/>
  <c r="AR1056"/>
  <c r="AR1055" s="1"/>
  <c r="AR1054" s="1"/>
  <c r="AX1057"/>
  <c r="AX1056" s="1"/>
  <c r="AX1055" s="1"/>
  <c r="AX1054" s="1"/>
  <c r="AX1371"/>
  <c r="AX1370" s="1"/>
  <c r="AX1369" s="1"/>
  <c r="AR1370"/>
  <c r="AR1369" s="1"/>
  <c r="AQ1499"/>
  <c r="AW1500"/>
  <c r="AW1499" s="1"/>
  <c r="AQ716"/>
  <c r="AQ715" s="1"/>
  <c r="AW717"/>
  <c r="AW716" s="1"/>
  <c r="AW715" s="1"/>
  <c r="AX190"/>
  <c r="AX189" s="1"/>
  <c r="AR189"/>
  <c r="AX493"/>
  <c r="AX492" s="1"/>
  <c r="AX491" s="1"/>
  <c r="AX490" s="1"/>
  <c r="AR492"/>
  <c r="AR491" s="1"/>
  <c r="AR490" s="1"/>
  <c r="AQ976"/>
  <c r="AQ975" s="1"/>
  <c r="AW977"/>
  <c r="AW976" s="1"/>
  <c r="AW975" s="1"/>
  <c r="AQ1285"/>
  <c r="AQ1284" s="1"/>
  <c r="AQ1283" s="1"/>
  <c r="AQ1282" s="1"/>
  <c r="AQ1281" s="1"/>
  <c r="AW1286"/>
  <c r="AW1285" s="1"/>
  <c r="AW1284" s="1"/>
  <c r="AW1283" s="1"/>
  <c r="AW1282" s="1"/>
  <c r="AW1281" s="1"/>
  <c r="AX1443"/>
  <c r="AX1442" s="1"/>
  <c r="AX1441" s="1"/>
  <c r="AR1442"/>
  <c r="AR1441" s="1"/>
  <c r="AX1610"/>
  <c r="AX1609" s="1"/>
  <c r="AX1608" s="1"/>
  <c r="AX1607" s="1"/>
  <c r="AR1609"/>
  <c r="AR1608" s="1"/>
  <c r="AR1607" s="1"/>
  <c r="AW371"/>
  <c r="AW370" s="1"/>
  <c r="AW369" s="1"/>
  <c r="AW368" s="1"/>
  <c r="AQ370"/>
  <c r="AQ369" s="1"/>
  <c r="AQ368" s="1"/>
  <c r="AQ606"/>
  <c r="AQ605" s="1"/>
  <c r="AW607"/>
  <c r="AW606" s="1"/>
  <c r="AW605" s="1"/>
  <c r="AX990"/>
  <c r="AX989" s="1"/>
  <c r="AX988" s="1"/>
  <c r="AX987" s="1"/>
  <c r="AX986" s="1"/>
  <c r="AX985" s="1"/>
  <c r="AR989"/>
  <c r="AR988" s="1"/>
  <c r="AR987" s="1"/>
  <c r="AR986" s="1"/>
  <c r="AR985" s="1"/>
  <c r="AQ1255"/>
  <c r="AQ1254" s="1"/>
  <c r="AQ1253" s="1"/>
  <c r="AQ1252" s="1"/>
  <c r="AW1256"/>
  <c r="AW1255" s="1"/>
  <c r="AW1254" s="1"/>
  <c r="AW1253" s="1"/>
  <c r="AW1252" s="1"/>
  <c r="AW1437"/>
  <c r="AW1436" s="1"/>
  <c r="AW1435" s="1"/>
  <c r="AQ1436"/>
  <c r="AQ1435" s="1"/>
  <c r="AR1557"/>
  <c r="AR1556" s="1"/>
  <c r="AR1555" s="1"/>
  <c r="AR1554" s="1"/>
  <c r="AX1558"/>
  <c r="AX1557" s="1"/>
  <c r="AX1556" s="1"/>
  <c r="AX1555" s="1"/>
  <c r="AX1554" s="1"/>
  <c r="AQ161"/>
  <c r="AQ160" s="1"/>
  <c r="AQ159" s="1"/>
  <c r="AQ158" s="1"/>
  <c r="AQ157" s="1"/>
  <c r="AW162"/>
  <c r="AW161" s="1"/>
  <c r="AW160" s="1"/>
  <c r="AW159" s="1"/>
  <c r="AW158" s="1"/>
  <c r="AW157" s="1"/>
  <c r="AR19"/>
  <c r="AR18" s="1"/>
  <c r="AX20"/>
  <c r="AX19" s="1"/>
  <c r="AX18" s="1"/>
  <c r="AW316"/>
  <c r="AW315" s="1"/>
  <c r="AW314" s="1"/>
  <c r="AW313" s="1"/>
  <c r="AW312" s="1"/>
  <c r="AQ315"/>
  <c r="AQ314" s="1"/>
  <c r="AQ313" s="1"/>
  <c r="AQ312" s="1"/>
  <c r="AQ697"/>
  <c r="AQ696" s="1"/>
  <c r="AQ695" s="1"/>
  <c r="AQ694" s="1"/>
  <c r="AW698"/>
  <c r="AW697" s="1"/>
  <c r="AW696" s="1"/>
  <c r="AW695" s="1"/>
  <c r="AW694" s="1"/>
  <c r="AR1080"/>
  <c r="AR1079" s="1"/>
  <c r="AR1078" s="1"/>
  <c r="AR1077" s="1"/>
  <c r="AR1076" s="1"/>
  <c r="AX1081"/>
  <c r="AX1080" s="1"/>
  <c r="AX1079" s="1"/>
  <c r="AX1078" s="1"/>
  <c r="AX1077" s="1"/>
  <c r="AX1076" s="1"/>
  <c r="AX1324"/>
  <c r="AX1323" s="1"/>
  <c r="AX1322" s="1"/>
  <c r="AR1323"/>
  <c r="AR1322" s="1"/>
  <c r="AR1468"/>
  <c r="AR1467" s="1"/>
  <c r="AX1469"/>
  <c r="AX1468" s="1"/>
  <c r="AX1467" s="1"/>
  <c r="AW1620"/>
  <c r="AW1619" s="1"/>
  <c r="AW1618" s="1"/>
  <c r="AQ1619"/>
  <c r="AQ1618" s="1"/>
  <c r="AR145"/>
  <c r="AX146"/>
  <c r="AX145" s="1"/>
  <c r="AQ90"/>
  <c r="AQ89" s="1"/>
  <c r="AW91"/>
  <c r="AW90" s="1"/>
  <c r="AW89" s="1"/>
  <c r="AQ390"/>
  <c r="AQ389" s="1"/>
  <c r="AQ388" s="1"/>
  <c r="AW391"/>
  <c r="AW390" s="1"/>
  <c r="AW389" s="1"/>
  <c r="AW388" s="1"/>
  <c r="AR835"/>
  <c r="AR834" s="1"/>
  <c r="AR833" s="1"/>
  <c r="AX836"/>
  <c r="AX835" s="1"/>
  <c r="AX834" s="1"/>
  <c r="AX833" s="1"/>
  <c r="AX1159"/>
  <c r="AX1158" s="1"/>
  <c r="AX1157" s="1"/>
  <c r="AX1156" s="1"/>
  <c r="AX1155" s="1"/>
  <c r="AR1158"/>
  <c r="AR1157" s="1"/>
  <c r="AR1156" s="1"/>
  <c r="AR1155" s="1"/>
  <c r="AQ1391"/>
  <c r="AQ1390" s="1"/>
  <c r="AW1392"/>
  <c r="AW1391" s="1"/>
  <c r="AW1390" s="1"/>
  <c r="AX1517"/>
  <c r="AX1516" s="1"/>
  <c r="AR1516"/>
  <c r="AR31"/>
  <c r="AX33"/>
  <c r="AX31" s="1"/>
  <c r="AR734"/>
  <c r="AR733" s="1"/>
  <c r="AR732" s="1"/>
  <c r="AR731" s="1"/>
  <c r="AX735"/>
  <c r="AX734" s="1"/>
  <c r="AX733" s="1"/>
  <c r="AX732" s="1"/>
  <c r="AX731" s="1"/>
  <c r="AR348"/>
  <c r="AR347" s="1"/>
  <c r="AR346" s="1"/>
  <c r="AR345" s="1"/>
  <c r="AR344" s="1"/>
  <c r="AX349"/>
  <c r="AX348" s="1"/>
  <c r="AX347" s="1"/>
  <c r="AX346" s="1"/>
  <c r="AQ789"/>
  <c r="AQ788" s="1"/>
  <c r="AQ787" s="1"/>
  <c r="AW790"/>
  <c r="AW789" s="1"/>
  <c r="AW788" s="1"/>
  <c r="AW787" s="1"/>
  <c r="AX1116"/>
  <c r="AX1115" s="1"/>
  <c r="AX1114" s="1"/>
  <c r="AX1113" s="1"/>
  <c r="AR1115"/>
  <c r="AR1114" s="1"/>
  <c r="AR1113" s="1"/>
  <c r="AX1364"/>
  <c r="AX1363" s="1"/>
  <c r="AR1363"/>
  <c r="AR1487"/>
  <c r="AR1486" s="1"/>
  <c r="AR1485" s="1"/>
  <c r="AR1484" s="1"/>
  <c r="AX1488"/>
  <c r="AX1487" s="1"/>
  <c r="AX1486" s="1"/>
  <c r="AX1485" s="1"/>
  <c r="AX1484" s="1"/>
  <c r="AX1640"/>
  <c r="AX1639" s="1"/>
  <c r="AX1638" s="1"/>
  <c r="AX1637" s="1"/>
  <c r="AX1636" s="1"/>
  <c r="AX1630" s="1"/>
  <c r="AX1628" s="1"/>
  <c r="AR1639"/>
  <c r="AR1638" s="1"/>
  <c r="AR1637" s="1"/>
  <c r="AR1636" s="1"/>
  <c r="AR1630" s="1"/>
  <c r="AR1628" s="1"/>
  <c r="AR295"/>
  <c r="AX297"/>
  <c r="AX295" s="1"/>
  <c r="AX574"/>
  <c r="AX573" s="1"/>
  <c r="AX572" s="1"/>
  <c r="AR573"/>
  <c r="AR572" s="1"/>
  <c r="AX1009"/>
  <c r="AX1008" s="1"/>
  <c r="AX1007" s="1"/>
  <c r="AX1006" s="1"/>
  <c r="AR1008"/>
  <c r="AR1007" s="1"/>
  <c r="AR1006" s="1"/>
  <c r="AR1376"/>
  <c r="AR1375" s="1"/>
  <c r="AX1377"/>
  <c r="AX1376" s="1"/>
  <c r="AX1375" s="1"/>
  <c r="AQ1501"/>
  <c r="AW1502"/>
  <c r="AW1501" s="1"/>
  <c r="AW654"/>
  <c r="AW653" s="1"/>
  <c r="AW652" s="1"/>
  <c r="AW651" s="1"/>
  <c r="AW650" s="1"/>
  <c r="AQ653"/>
  <c r="AQ652" s="1"/>
  <c r="AQ651" s="1"/>
  <c r="AQ650" s="1"/>
  <c r="AX600"/>
  <c r="AX599" s="1"/>
  <c r="AX598" s="1"/>
  <c r="AR599"/>
  <c r="AR598" s="1"/>
  <c r="AR967"/>
  <c r="AR966" s="1"/>
  <c r="AX968"/>
  <c r="AX967" s="1"/>
  <c r="AX966" s="1"/>
  <c r="AX1203"/>
  <c r="AX1202" s="1"/>
  <c r="AX1201" s="1"/>
  <c r="AX1200" s="1"/>
  <c r="AX1199" s="1"/>
  <c r="AR1202"/>
  <c r="AR1201" s="1"/>
  <c r="AR1200" s="1"/>
  <c r="AR1199" s="1"/>
  <c r="AW1413"/>
  <c r="AW1412" s="1"/>
  <c r="AW1411" s="1"/>
  <c r="AQ1412"/>
  <c r="AQ1411" s="1"/>
  <c r="AX1541"/>
  <c r="AX1540" s="1"/>
  <c r="AR1540"/>
  <c r="AW1332"/>
  <c r="AW1331" s="1"/>
  <c r="AW1330" s="1"/>
  <c r="AW1329" s="1"/>
  <c r="AW1328" s="1"/>
  <c r="AQ1331"/>
  <c r="AQ1330" s="1"/>
  <c r="AQ1329" s="1"/>
  <c r="AQ1328" s="1"/>
  <c r="AX381"/>
  <c r="AX380" s="1"/>
  <c r="AX379" s="1"/>
  <c r="AR380"/>
  <c r="AR379" s="1"/>
  <c r="AR858"/>
  <c r="AR857" s="1"/>
  <c r="AR856" s="1"/>
  <c r="AX859"/>
  <c r="AX858" s="1"/>
  <c r="AX857" s="1"/>
  <c r="AX856" s="1"/>
  <c r="AX1149"/>
  <c r="AX1148" s="1"/>
  <c r="AX1147" s="1"/>
  <c r="AX1146" s="1"/>
  <c r="AX1145" s="1"/>
  <c r="AR1148"/>
  <c r="AR1147" s="1"/>
  <c r="AR1146" s="1"/>
  <c r="AR1145" s="1"/>
  <c r="AR1385"/>
  <c r="AR1384" s="1"/>
  <c r="AX1386"/>
  <c r="AX1385" s="1"/>
  <c r="AX1384" s="1"/>
  <c r="AR1509"/>
  <c r="AX1510"/>
  <c r="AX1509" s="1"/>
  <c r="AW756"/>
  <c r="AW755" s="1"/>
  <c r="AW754" s="1"/>
  <c r="AW753" s="1"/>
  <c r="AQ755"/>
  <c r="AQ754" s="1"/>
  <c r="AQ753" s="1"/>
  <c r="AQ469"/>
  <c r="AQ468" s="1"/>
  <c r="AQ467" s="1"/>
  <c r="AQ466" s="1"/>
  <c r="AW470"/>
  <c r="AW469" s="1"/>
  <c r="AW468" s="1"/>
  <c r="AW467" s="1"/>
  <c r="AW466" s="1"/>
  <c r="AQ964"/>
  <c r="AQ963" s="1"/>
  <c r="AW965"/>
  <c r="AW964" s="1"/>
  <c r="AW963" s="1"/>
  <c r="AW1198"/>
  <c r="AW1197" s="1"/>
  <c r="AW1196" s="1"/>
  <c r="AW1195" s="1"/>
  <c r="AW1194" s="1"/>
  <c r="AQ1197"/>
  <c r="AQ1196" s="1"/>
  <c r="AQ1195" s="1"/>
  <c r="AQ1194" s="1"/>
  <c r="AX1407"/>
  <c r="AX1406" s="1"/>
  <c r="AX1405" s="1"/>
  <c r="AR1406"/>
  <c r="AR1405" s="1"/>
  <c r="AQ1533"/>
  <c r="AQ1532" s="1"/>
  <c r="AW1534"/>
  <c r="AW1533" s="1"/>
  <c r="AW1532" s="1"/>
  <c r="AQ219"/>
  <c r="AQ218" s="1"/>
  <c r="AQ217" s="1"/>
  <c r="AQ216" s="1"/>
  <c r="AQ215" s="1"/>
  <c r="AW220"/>
  <c r="AW219" s="1"/>
  <c r="AW218" s="1"/>
  <c r="AW217" s="1"/>
  <c r="AW216" s="1"/>
  <c r="AW215" s="1"/>
  <c r="AX482"/>
  <c r="AX481" s="1"/>
  <c r="AR481"/>
  <c r="AX896"/>
  <c r="AX895" s="1"/>
  <c r="AX894" s="1"/>
  <c r="AX883" s="1"/>
  <c r="AX882" s="1"/>
  <c r="AR895"/>
  <c r="AR894" s="1"/>
  <c r="AR883" s="1"/>
  <c r="AR882" s="1"/>
  <c r="AR1163"/>
  <c r="AR1162" s="1"/>
  <c r="AR1161" s="1"/>
  <c r="AR1160" s="1"/>
  <c r="AX1164"/>
  <c r="AX1163" s="1"/>
  <c r="AX1162" s="1"/>
  <c r="AX1161" s="1"/>
  <c r="AX1160" s="1"/>
  <c r="AW1425"/>
  <c r="AW1424" s="1"/>
  <c r="AW1423" s="1"/>
  <c r="AQ1424"/>
  <c r="AQ1423" s="1"/>
  <c r="AR1545"/>
  <c r="AX1546"/>
  <c r="AX1545" s="1"/>
  <c r="AQ1308"/>
  <c r="AQ1307" s="1"/>
  <c r="AW1309"/>
  <c r="AW1308" s="1"/>
  <c r="AW1307" s="1"/>
  <c r="AW53"/>
  <c r="AW52" s="1"/>
  <c r="AW51" s="1"/>
  <c r="AW50" s="1"/>
  <c r="AW49" s="1"/>
  <c r="AW48" s="1"/>
  <c r="AQ52"/>
  <c r="AQ51" s="1"/>
  <c r="AQ50" s="1"/>
  <c r="AQ49" s="1"/>
  <c r="AQ48" s="1"/>
  <c r="AX470"/>
  <c r="AX469" s="1"/>
  <c r="AX468" s="1"/>
  <c r="AX467" s="1"/>
  <c r="AX466" s="1"/>
  <c r="AR469"/>
  <c r="AR468" s="1"/>
  <c r="AR467" s="1"/>
  <c r="AR466" s="1"/>
  <c r="AX977"/>
  <c r="AX976" s="1"/>
  <c r="AX975" s="1"/>
  <c r="AR976"/>
  <c r="AR975" s="1"/>
  <c r="AR1285"/>
  <c r="AR1284" s="1"/>
  <c r="AR1283" s="1"/>
  <c r="AR1282" s="1"/>
  <c r="AR1281" s="1"/>
  <c r="AX1286"/>
  <c r="AX1285" s="1"/>
  <c r="AX1284" s="1"/>
  <c r="AX1283" s="1"/>
  <c r="AX1282" s="1"/>
  <c r="AX1281" s="1"/>
  <c r="AQ1445"/>
  <c r="AQ1444" s="1"/>
  <c r="AW1446"/>
  <c r="AW1445" s="1"/>
  <c r="AW1444" s="1"/>
  <c r="AW1593"/>
  <c r="AW1592" s="1"/>
  <c r="AQ1592"/>
  <c r="AW108"/>
  <c r="AW107" s="1"/>
  <c r="AW106" s="1"/>
  <c r="AQ107"/>
  <c r="AQ106" s="1"/>
  <c r="AW65"/>
  <c r="AW64" s="1"/>
  <c r="AW63" s="1"/>
  <c r="AQ64"/>
  <c r="AQ63" s="1"/>
  <c r="AX375"/>
  <c r="AX374" s="1"/>
  <c r="AX373" s="1"/>
  <c r="AX372" s="1"/>
  <c r="AR374"/>
  <c r="AR373" s="1"/>
  <c r="AR806"/>
  <c r="AR805" s="1"/>
  <c r="AR804" s="1"/>
  <c r="AX807"/>
  <c r="AX806" s="1"/>
  <c r="AX805" s="1"/>
  <c r="AX804" s="1"/>
  <c r="AQ1128"/>
  <c r="AQ1127" s="1"/>
  <c r="AW1129"/>
  <c r="AW1128" s="1"/>
  <c r="AW1127" s="1"/>
  <c r="AQ1379"/>
  <c r="AQ1378" s="1"/>
  <c r="AW1380"/>
  <c r="AW1379" s="1"/>
  <c r="AW1378" s="1"/>
  <c r="AR1501"/>
  <c r="AX1502"/>
  <c r="AX1501" s="1"/>
  <c r="AX654"/>
  <c r="AX653" s="1"/>
  <c r="AX652" s="1"/>
  <c r="AX651" s="1"/>
  <c r="AX650" s="1"/>
  <c r="AR653"/>
  <c r="AR652" s="1"/>
  <c r="AR651" s="1"/>
  <c r="AR650" s="1"/>
  <c r="AQ734"/>
  <c r="AQ733" s="1"/>
  <c r="AQ732" s="1"/>
  <c r="AQ731" s="1"/>
  <c r="AW735"/>
  <c r="AW734" s="1"/>
  <c r="AW733" s="1"/>
  <c r="AW732" s="1"/>
  <c r="AW731" s="1"/>
  <c r="AR390"/>
  <c r="AR389" s="1"/>
  <c r="AR388" s="1"/>
  <c r="AX391"/>
  <c r="AX390" s="1"/>
  <c r="AX389" s="1"/>
  <c r="AX388" s="1"/>
  <c r="AQ838"/>
  <c r="AQ837" s="1"/>
  <c r="AW839"/>
  <c r="AW838" s="1"/>
  <c r="AW837" s="1"/>
  <c r="AR1128"/>
  <c r="AR1127" s="1"/>
  <c r="AX1129"/>
  <c r="AX1128" s="1"/>
  <c r="AX1127" s="1"/>
  <c r="AR1379"/>
  <c r="AR1378" s="1"/>
  <c r="AX1380"/>
  <c r="AX1379" s="1"/>
  <c r="AX1378" s="1"/>
  <c r="AR1505"/>
  <c r="AR1504" s="1"/>
  <c r="AX1506"/>
  <c r="AX1505" s="1"/>
  <c r="AX1504" s="1"/>
  <c r="AW724"/>
  <c r="AW723" s="1"/>
  <c r="AW722" s="1"/>
  <c r="AQ723"/>
  <c r="AQ722" s="1"/>
  <c r="AX325"/>
  <c r="AX324" s="1"/>
  <c r="AX323" s="1"/>
  <c r="AX322" s="1"/>
  <c r="AR324"/>
  <c r="AR323" s="1"/>
  <c r="AR322" s="1"/>
  <c r="AR679"/>
  <c r="AR678" s="1"/>
  <c r="AR677" s="1"/>
  <c r="AR666" s="1"/>
  <c r="AR665" s="1"/>
  <c r="AX680"/>
  <c r="AX679" s="1"/>
  <c r="AX678" s="1"/>
  <c r="AX677" s="1"/>
  <c r="AX666" s="1"/>
  <c r="AX665" s="1"/>
  <c r="AR1060"/>
  <c r="AR1059" s="1"/>
  <c r="AX1061"/>
  <c r="AX1060" s="1"/>
  <c r="AX1059" s="1"/>
  <c r="AX1419"/>
  <c r="AX1418" s="1"/>
  <c r="AX1417" s="1"/>
  <c r="AR1418"/>
  <c r="AR1417" s="1"/>
  <c r="AW1539"/>
  <c r="AW1538" s="1"/>
  <c r="AQ1538"/>
  <c r="AX331"/>
  <c r="AX330" s="1"/>
  <c r="AR330"/>
  <c r="AQ622"/>
  <c r="AQ621" s="1"/>
  <c r="AQ620" s="1"/>
  <c r="AW623"/>
  <c r="AW622" s="1"/>
  <c r="AW621" s="1"/>
  <c r="AW620" s="1"/>
  <c r="AR979"/>
  <c r="AR978" s="1"/>
  <c r="AX980"/>
  <c r="AX979" s="1"/>
  <c r="AX978" s="1"/>
  <c r="AR1304"/>
  <c r="AR1303" s="1"/>
  <c r="AR1302" s="1"/>
  <c r="AX1305"/>
  <c r="AX1304" s="1"/>
  <c r="AX1303" s="1"/>
  <c r="AX1302" s="1"/>
  <c r="AR1464"/>
  <c r="AR1463" s="1"/>
  <c r="AR1462" s="1"/>
  <c r="AX1465"/>
  <c r="AX1464" s="1"/>
  <c r="AX1463" s="1"/>
  <c r="AX1462" s="1"/>
  <c r="AQ1634"/>
  <c r="AQ1633" s="1"/>
  <c r="AQ1632" s="1"/>
  <c r="AQ1631" s="1"/>
  <c r="AW1635"/>
  <c r="AW1634" s="1"/>
  <c r="AW1633" s="1"/>
  <c r="AW1632" s="1"/>
  <c r="AW1631" s="1"/>
  <c r="AW1630" s="1"/>
  <c r="AW1628" s="1"/>
  <c r="AX244"/>
  <c r="AX243" s="1"/>
  <c r="AX242" s="1"/>
  <c r="AR243"/>
  <c r="AR242" s="1"/>
  <c r="AX1234"/>
  <c r="AX1233" s="1"/>
  <c r="AX1232" s="1"/>
  <c r="AR1233"/>
  <c r="AR1232" s="1"/>
  <c r="AR411"/>
  <c r="AR410" s="1"/>
  <c r="AX412"/>
  <c r="AX411" s="1"/>
  <c r="AX410" s="1"/>
  <c r="AL1503"/>
  <c r="AK478"/>
  <c r="AK477" s="1"/>
  <c r="AK476" s="1"/>
  <c r="AK465" s="1"/>
  <c r="AL994"/>
  <c r="AL993" s="1"/>
  <c r="AL992" s="1"/>
  <c r="AL958" s="1"/>
  <c r="AL571"/>
  <c r="AL570" s="1"/>
  <c r="AL569" s="1"/>
  <c r="AL523"/>
  <c r="AL522" s="1"/>
  <c r="AK1058"/>
  <c r="AW331"/>
  <c r="AW330" s="1"/>
  <c r="AQ330"/>
  <c r="AW811"/>
  <c r="AW810" s="1"/>
  <c r="AW809" s="1"/>
  <c r="AW808" s="1"/>
  <c r="AQ810"/>
  <c r="AQ809" s="1"/>
  <c r="AQ808" s="1"/>
  <c r="AR1122"/>
  <c r="AR1121" s="1"/>
  <c r="AX1123"/>
  <c r="AX1122" s="1"/>
  <c r="AX1121" s="1"/>
  <c r="AR1397"/>
  <c r="AR1396" s="1"/>
  <c r="AX1398"/>
  <c r="AX1397" s="1"/>
  <c r="AX1396" s="1"/>
  <c r="AQ1525"/>
  <c r="AW1526"/>
  <c r="AW1525" s="1"/>
  <c r="AR27"/>
  <c r="AX28"/>
  <c r="AX27" s="1"/>
  <c r="AR310"/>
  <c r="AR309" s="1"/>
  <c r="AR308" s="1"/>
  <c r="AR307" s="1"/>
  <c r="AX311"/>
  <c r="AX310" s="1"/>
  <c r="AX309" s="1"/>
  <c r="AX308" s="1"/>
  <c r="AX307" s="1"/>
  <c r="AQ592"/>
  <c r="AQ591" s="1"/>
  <c r="AW593"/>
  <c r="AW592" s="1"/>
  <c r="AW591" s="1"/>
  <c r="AW1041"/>
  <c r="AW1040" s="1"/>
  <c r="AW1039" s="1"/>
  <c r="AW1038" s="1"/>
  <c r="AW1037" s="1"/>
  <c r="AQ1040"/>
  <c r="AQ1039" s="1"/>
  <c r="AQ1038" s="1"/>
  <c r="AQ1037" s="1"/>
  <c r="AR1373"/>
  <c r="AR1372" s="1"/>
  <c r="AX1374"/>
  <c r="AX1373" s="1"/>
  <c r="AX1372" s="1"/>
  <c r="AX1493"/>
  <c r="AX1492" s="1"/>
  <c r="AX1491" s="1"/>
  <c r="AX1490" s="1"/>
  <c r="AX1489" s="1"/>
  <c r="AR1492"/>
  <c r="AR1491" s="1"/>
  <c r="AR1490" s="1"/>
  <c r="AR1489" s="1"/>
  <c r="AR949"/>
  <c r="AR948" s="1"/>
  <c r="AX950"/>
  <c r="AX949" s="1"/>
  <c r="AX948" s="1"/>
  <c r="AX409"/>
  <c r="AX408" s="1"/>
  <c r="AX407" s="1"/>
  <c r="AX406" s="1"/>
  <c r="AR408"/>
  <c r="AR407" s="1"/>
  <c r="AX661"/>
  <c r="AX660" s="1"/>
  <c r="AX659" s="1"/>
  <c r="AX658" s="1"/>
  <c r="AX657" s="1"/>
  <c r="AX656" s="1"/>
  <c r="AR660"/>
  <c r="AR659" s="1"/>
  <c r="AR658" s="1"/>
  <c r="AR657" s="1"/>
  <c r="AR656" s="1"/>
  <c r="AW1069"/>
  <c r="AW1068" s="1"/>
  <c r="AQ1068"/>
  <c r="AX1314"/>
  <c r="AX1313" s="1"/>
  <c r="AX1312" s="1"/>
  <c r="AR1313"/>
  <c r="AR1312" s="1"/>
  <c r="AX1537"/>
  <c r="AX1536" s="1"/>
  <c r="AX1535" s="1"/>
  <c r="AR1536"/>
  <c r="AR1535" s="1"/>
  <c r="AX1332"/>
  <c r="AX1331" s="1"/>
  <c r="AX1330" s="1"/>
  <c r="AX1329" s="1"/>
  <c r="AX1328" s="1"/>
  <c r="AR1331"/>
  <c r="AR1330" s="1"/>
  <c r="AR1329" s="1"/>
  <c r="AR1328" s="1"/>
  <c r="AR102"/>
  <c r="AR101" s="1"/>
  <c r="AX103"/>
  <c r="AX102" s="1"/>
  <c r="AX101" s="1"/>
  <c r="AQ192"/>
  <c r="AQ191" s="1"/>
  <c r="AW193"/>
  <c r="AW192" s="1"/>
  <c r="AW191" s="1"/>
  <c r="AX489"/>
  <c r="AX488" s="1"/>
  <c r="AX487" s="1"/>
  <c r="AX486" s="1"/>
  <c r="AX485" s="1"/>
  <c r="AR488"/>
  <c r="AR487" s="1"/>
  <c r="AR486" s="1"/>
  <c r="AR485" s="1"/>
  <c r="AR484" s="1"/>
  <c r="AX997"/>
  <c r="AX996" s="1"/>
  <c r="AX995" s="1"/>
  <c r="AR996"/>
  <c r="AR995" s="1"/>
  <c r="AX1265"/>
  <c r="AX1264" s="1"/>
  <c r="AX1263" s="1"/>
  <c r="AX1262" s="1"/>
  <c r="AR1264"/>
  <c r="AR1263" s="1"/>
  <c r="AR1262" s="1"/>
  <c r="AQ1433"/>
  <c r="AQ1432" s="1"/>
  <c r="AW1434"/>
  <c r="AW1433" s="1"/>
  <c r="AW1432" s="1"/>
  <c r="AX1553"/>
  <c r="AX1552" s="1"/>
  <c r="AR1552"/>
  <c r="AW94"/>
  <c r="AW93" s="1"/>
  <c r="AW92" s="1"/>
  <c r="AQ93"/>
  <c r="AQ92" s="1"/>
  <c r="AQ41"/>
  <c r="AW42"/>
  <c r="AW41" s="1"/>
  <c r="AX329"/>
  <c r="AX328" s="1"/>
  <c r="AR328"/>
  <c r="AQ712"/>
  <c r="AQ711" s="1"/>
  <c r="AQ710" s="1"/>
  <c r="AW713"/>
  <c r="AW712" s="1"/>
  <c r="AW711" s="1"/>
  <c r="AW710" s="1"/>
  <c r="AQ1063"/>
  <c r="AQ1062" s="1"/>
  <c r="AW1064"/>
  <c r="AW1063" s="1"/>
  <c r="AW1062" s="1"/>
  <c r="AX1362"/>
  <c r="AX1361" s="1"/>
  <c r="AR1361"/>
  <c r="AR1360" s="1"/>
  <c r="AR1359" s="1"/>
  <c r="AR1358" s="1"/>
  <c r="AR1357" s="1"/>
  <c r="AR1480"/>
  <c r="AR1479" s="1"/>
  <c r="AX1481"/>
  <c r="AX1480" s="1"/>
  <c r="AX1479" s="1"/>
  <c r="AW1626"/>
  <c r="AW1625" s="1"/>
  <c r="AW1624" s="1"/>
  <c r="AQ1625"/>
  <c r="AQ1624" s="1"/>
  <c r="AX914"/>
  <c r="AX913" s="1"/>
  <c r="AX912" s="1"/>
  <c r="AR913"/>
  <c r="AR912" s="1"/>
  <c r="AR293"/>
  <c r="AX294"/>
  <c r="AX293" s="1"/>
  <c r="AW600"/>
  <c r="AW599" s="1"/>
  <c r="AW598" s="1"/>
  <c r="AQ599"/>
  <c r="AQ598" s="1"/>
  <c r="AQ1018"/>
  <c r="AQ1017" s="1"/>
  <c r="AQ1016" s="1"/>
  <c r="AW1019"/>
  <c r="AW1018" s="1"/>
  <c r="AW1017" s="1"/>
  <c r="AW1016" s="1"/>
  <c r="AQ1278"/>
  <c r="AQ1277" s="1"/>
  <c r="AQ1276" s="1"/>
  <c r="AQ1275" s="1"/>
  <c r="AW1279"/>
  <c r="AW1278" s="1"/>
  <c r="AW1277" s="1"/>
  <c r="AW1276" s="1"/>
  <c r="AW1275" s="1"/>
  <c r="AR1439"/>
  <c r="AR1438" s="1"/>
  <c r="AX1440"/>
  <c r="AX1439" s="1"/>
  <c r="AX1438" s="1"/>
  <c r="AX1593"/>
  <c r="AX1592" s="1"/>
  <c r="AR1592"/>
  <c r="AR178"/>
  <c r="AR177" s="1"/>
  <c r="AR176" s="1"/>
  <c r="AR172" s="1"/>
  <c r="AR171" s="1"/>
  <c r="AX179"/>
  <c r="AX178" s="1"/>
  <c r="AX177" s="1"/>
  <c r="AX176" s="1"/>
  <c r="AX172" s="1"/>
  <c r="AX171" s="1"/>
  <c r="AW480"/>
  <c r="AW479" s="1"/>
  <c r="AW478" s="1"/>
  <c r="AW477" s="1"/>
  <c r="AW476" s="1"/>
  <c r="AQ479"/>
  <c r="AQ478" s="1"/>
  <c r="AQ477" s="1"/>
  <c r="AQ476" s="1"/>
  <c r="AQ970"/>
  <c r="AQ969" s="1"/>
  <c r="AW971"/>
  <c r="AW970" s="1"/>
  <c r="AW969" s="1"/>
  <c r="AW1318"/>
  <c r="AW1317" s="1"/>
  <c r="AW1316" s="1"/>
  <c r="AQ1317"/>
  <c r="AQ1316" s="1"/>
  <c r="AQ1315" s="1"/>
  <c r="AR1448"/>
  <c r="AR1447" s="1"/>
  <c r="AX1449"/>
  <c r="AX1448" s="1"/>
  <c r="AX1447" s="1"/>
  <c r="AR1616"/>
  <c r="AR1615" s="1"/>
  <c r="AX1617"/>
  <c r="AX1616" s="1"/>
  <c r="AX1615" s="1"/>
  <c r="AQ377"/>
  <c r="AQ376" s="1"/>
  <c r="AW378"/>
  <c r="AW377" s="1"/>
  <c r="AW376" s="1"/>
  <c r="AW648"/>
  <c r="AW647" s="1"/>
  <c r="AW646" s="1"/>
  <c r="AW639" s="1"/>
  <c r="AW638" s="1"/>
  <c r="AQ647"/>
  <c r="AQ646" s="1"/>
  <c r="AQ639" s="1"/>
  <c r="AQ638" s="1"/>
  <c r="AR999"/>
  <c r="AR998" s="1"/>
  <c r="AX1000"/>
  <c r="AX999" s="1"/>
  <c r="AX998" s="1"/>
  <c r="AR1268"/>
  <c r="AR1267" s="1"/>
  <c r="AR1266" s="1"/>
  <c r="AX1269"/>
  <c r="AX1268" s="1"/>
  <c r="AX1267" s="1"/>
  <c r="AX1266" s="1"/>
  <c r="AW1443"/>
  <c r="AW1442" s="1"/>
  <c r="AW1441" s="1"/>
  <c r="AQ1442"/>
  <c r="AQ1441" s="1"/>
  <c r="AX1589"/>
  <c r="AX1588" s="1"/>
  <c r="AR1588"/>
  <c r="AR161"/>
  <c r="AX162"/>
  <c r="AX161" s="1"/>
  <c r="AW441"/>
  <c r="AW439" s="1"/>
  <c r="AQ439"/>
  <c r="AQ967"/>
  <c r="AQ966" s="1"/>
  <c r="AW968"/>
  <c r="AW967" s="1"/>
  <c r="AW966" s="1"/>
  <c r="AW1203"/>
  <c r="AW1202" s="1"/>
  <c r="AW1201" s="1"/>
  <c r="AW1200" s="1"/>
  <c r="AW1199" s="1"/>
  <c r="AQ1202"/>
  <c r="AQ1201" s="1"/>
  <c r="AQ1200" s="1"/>
  <c r="AQ1199" s="1"/>
  <c r="AR1409"/>
  <c r="AR1408" s="1"/>
  <c r="AX1410"/>
  <c r="AX1409" s="1"/>
  <c r="AX1408" s="1"/>
  <c r="AX1626"/>
  <c r="AX1625" s="1"/>
  <c r="AX1624" s="1"/>
  <c r="AR1625"/>
  <c r="AR1624" s="1"/>
  <c r="AQ147"/>
  <c r="AW148"/>
  <c r="AW147" s="1"/>
  <c r="AW548"/>
  <c r="AW547" s="1"/>
  <c r="AW546" s="1"/>
  <c r="AW545" s="1"/>
  <c r="AW544" s="1"/>
  <c r="AQ547"/>
  <c r="AQ546" s="1"/>
  <c r="AQ545" s="1"/>
  <c r="AQ544" s="1"/>
  <c r="AQ996"/>
  <c r="AQ995" s="1"/>
  <c r="AW997"/>
  <c r="AW996" s="1"/>
  <c r="AW995" s="1"/>
  <c r="AR1255"/>
  <c r="AR1254" s="1"/>
  <c r="AR1253" s="1"/>
  <c r="AR1252" s="1"/>
  <c r="AX1256"/>
  <c r="AX1255" s="1"/>
  <c r="AX1254" s="1"/>
  <c r="AX1253" s="1"/>
  <c r="AX1252" s="1"/>
  <c r="AX1431"/>
  <c r="AX1430" s="1"/>
  <c r="AX1429" s="1"/>
  <c r="AR1430"/>
  <c r="AR1429" s="1"/>
  <c r="AQ1572"/>
  <c r="AQ1571" s="1"/>
  <c r="AQ1570" s="1"/>
  <c r="AQ1569" s="1"/>
  <c r="AQ1568" s="1"/>
  <c r="AW1573"/>
  <c r="AW1572" s="1"/>
  <c r="AW1571" s="1"/>
  <c r="AW1570" s="1"/>
  <c r="AW1569" s="1"/>
  <c r="AW1568" s="1"/>
  <c r="AW325"/>
  <c r="AW324" s="1"/>
  <c r="AW323" s="1"/>
  <c r="AW322" s="1"/>
  <c r="AQ324"/>
  <c r="AQ323" s="1"/>
  <c r="AQ322" s="1"/>
  <c r="AR580"/>
  <c r="AR579" s="1"/>
  <c r="AR571" s="1"/>
  <c r="AX581"/>
  <c r="AX580" s="1"/>
  <c r="AX579" s="1"/>
  <c r="AX571" s="1"/>
  <c r="AR973"/>
  <c r="AR972" s="1"/>
  <c r="AX974"/>
  <c r="AX973" s="1"/>
  <c r="AX972" s="1"/>
  <c r="AR1278"/>
  <c r="AR1277" s="1"/>
  <c r="AR1276" s="1"/>
  <c r="AR1275" s="1"/>
  <c r="AX1279"/>
  <c r="AX1278" s="1"/>
  <c r="AX1277" s="1"/>
  <c r="AX1276" s="1"/>
  <c r="AX1275" s="1"/>
  <c r="AQ1448"/>
  <c r="AQ1447" s="1"/>
  <c r="AW1449"/>
  <c r="AW1448" s="1"/>
  <c r="AW1447" s="1"/>
  <c r="AQ1616"/>
  <c r="AQ1615" s="1"/>
  <c r="AW1617"/>
  <c r="AW1616" s="1"/>
  <c r="AW1615" s="1"/>
  <c r="AR41"/>
  <c r="AX42"/>
  <c r="AX41" s="1"/>
  <c r="AQ96"/>
  <c r="AQ95" s="1"/>
  <c r="AW97"/>
  <c r="AW96" s="1"/>
  <c r="AW95" s="1"/>
  <c r="AQ403"/>
  <c r="AQ402" s="1"/>
  <c r="AQ401" s="1"/>
  <c r="AQ400" s="1"/>
  <c r="AW404"/>
  <c r="AW403" s="1"/>
  <c r="AW402" s="1"/>
  <c r="AW401" s="1"/>
  <c r="AW400" s="1"/>
  <c r="AX843"/>
  <c r="AX842" s="1"/>
  <c r="AX841" s="1"/>
  <c r="AX840" s="1"/>
  <c r="AR842"/>
  <c r="AR841" s="1"/>
  <c r="AR840" s="1"/>
  <c r="AQ1175"/>
  <c r="AQ1174" s="1"/>
  <c r="AQ1173" s="1"/>
  <c r="AQ1172" s="1"/>
  <c r="AW1176"/>
  <c r="AW1175" s="1"/>
  <c r="AW1174" s="1"/>
  <c r="AW1173" s="1"/>
  <c r="AW1172" s="1"/>
  <c r="AQ1421"/>
  <c r="AQ1420" s="1"/>
  <c r="AW1422"/>
  <c r="AW1421" s="1"/>
  <c r="AW1420" s="1"/>
  <c r="AR1543"/>
  <c r="AR1542" s="1"/>
  <c r="AX1544"/>
  <c r="AX1543" s="1"/>
  <c r="AX1542" s="1"/>
  <c r="AR73"/>
  <c r="AR72" s="1"/>
  <c r="AR71" s="1"/>
  <c r="AR70" s="1"/>
  <c r="AR69" s="1"/>
  <c r="AX74"/>
  <c r="AX73" s="1"/>
  <c r="AX72" s="1"/>
  <c r="AX71" s="1"/>
  <c r="AX70" s="1"/>
  <c r="AX69" s="1"/>
  <c r="AR110"/>
  <c r="AR109" s="1"/>
  <c r="AX111"/>
  <c r="AX110" s="1"/>
  <c r="AX109" s="1"/>
  <c r="AQ303"/>
  <c r="AQ302" s="1"/>
  <c r="AQ301" s="1"/>
  <c r="AQ300" s="1"/>
  <c r="AQ299" s="1"/>
  <c r="AW304"/>
  <c r="AW303" s="1"/>
  <c r="AW302" s="1"/>
  <c r="AW301" s="1"/>
  <c r="AW300" s="1"/>
  <c r="AW299" s="1"/>
  <c r="AR592"/>
  <c r="AR591" s="1"/>
  <c r="AX593"/>
  <c r="AX592" s="1"/>
  <c r="AX591" s="1"/>
  <c r="AR1014"/>
  <c r="AR1011" s="1"/>
  <c r="AR1010" s="1"/>
  <c r="AX1015"/>
  <c r="AX1014" s="1"/>
  <c r="AX1011" s="1"/>
  <c r="AX1010" s="1"/>
  <c r="AX1005" s="1"/>
  <c r="AX1004" s="1"/>
  <c r="AX1318"/>
  <c r="AX1317" s="1"/>
  <c r="AX1316" s="1"/>
  <c r="AX1315" s="1"/>
  <c r="AR1317"/>
  <c r="AR1316" s="1"/>
  <c r="AW1456"/>
  <c r="AW1455" s="1"/>
  <c r="AW1454" s="1"/>
  <c r="AW1453" s="1"/>
  <c r="AW1452" s="1"/>
  <c r="AW1451" s="1"/>
  <c r="AQ1455"/>
  <c r="AQ1454" s="1"/>
  <c r="AQ1453" s="1"/>
  <c r="AQ1452" s="1"/>
  <c r="AQ1451" s="1"/>
  <c r="AW1614"/>
  <c r="AW1613" s="1"/>
  <c r="AW1612" s="1"/>
  <c r="AQ1613"/>
  <c r="AQ1612" s="1"/>
  <c r="AR910"/>
  <c r="AR909" s="1"/>
  <c r="AX911"/>
  <c r="AX910" s="1"/>
  <c r="AX909" s="1"/>
  <c r="AX316"/>
  <c r="AX315" s="1"/>
  <c r="AX314" s="1"/>
  <c r="AX313" s="1"/>
  <c r="AX312" s="1"/>
  <c r="AR315"/>
  <c r="AR314" s="1"/>
  <c r="AR313" s="1"/>
  <c r="AR312" s="1"/>
  <c r="AR712"/>
  <c r="AR711" s="1"/>
  <c r="AR710" s="1"/>
  <c r="AX713"/>
  <c r="AX712" s="1"/>
  <c r="AX711" s="1"/>
  <c r="AX710" s="1"/>
  <c r="AX1064"/>
  <c r="AX1063" s="1"/>
  <c r="AX1062" s="1"/>
  <c r="AR1063"/>
  <c r="AR1062" s="1"/>
  <c r="AQ1313"/>
  <c r="AQ1312" s="1"/>
  <c r="AW1314"/>
  <c r="AW1313" s="1"/>
  <c r="AW1312" s="1"/>
  <c r="AX1456"/>
  <c r="AX1455" s="1"/>
  <c r="AX1454" s="1"/>
  <c r="AX1453" s="1"/>
  <c r="AX1452" s="1"/>
  <c r="AX1451" s="1"/>
  <c r="AR1455"/>
  <c r="AR1454" s="1"/>
  <c r="AR1453" s="1"/>
  <c r="AR1452" s="1"/>
  <c r="AR1451" s="1"/>
  <c r="AX1620"/>
  <c r="AX1619" s="1"/>
  <c r="AX1618" s="1"/>
  <c r="AR1619"/>
  <c r="AR1618" s="1"/>
  <c r="AR219"/>
  <c r="AR218" s="1"/>
  <c r="AR217" s="1"/>
  <c r="AR216" s="1"/>
  <c r="AR215" s="1"/>
  <c r="AX220"/>
  <c r="AX219" s="1"/>
  <c r="AX218" s="1"/>
  <c r="AX217" s="1"/>
  <c r="AX216" s="1"/>
  <c r="AX215" s="1"/>
  <c r="AX527"/>
  <c r="AX526" s="1"/>
  <c r="AX525" s="1"/>
  <c r="AX524" s="1"/>
  <c r="AX523" s="1"/>
  <c r="AX522" s="1"/>
  <c r="AR526"/>
  <c r="AR525" s="1"/>
  <c r="AR524" s="1"/>
  <c r="AR523" s="1"/>
  <c r="AR522" s="1"/>
  <c r="AQ982"/>
  <c r="AQ981" s="1"/>
  <c r="AW983"/>
  <c r="AW982" s="1"/>
  <c r="AW981" s="1"/>
  <c r="AQ1273"/>
  <c r="AQ1272" s="1"/>
  <c r="AQ1271" s="1"/>
  <c r="AQ1270" s="1"/>
  <c r="AW1274"/>
  <c r="AW1273" s="1"/>
  <c r="AW1272" s="1"/>
  <c r="AW1271" s="1"/>
  <c r="AW1270" s="1"/>
  <c r="AX1437"/>
  <c r="AX1436" s="1"/>
  <c r="AX1435" s="1"/>
  <c r="AR1436"/>
  <c r="AR1435" s="1"/>
  <c r="AX1591"/>
  <c r="AX1590" s="1"/>
  <c r="AR1590"/>
  <c r="AW398"/>
  <c r="AW397" s="1"/>
  <c r="AW396" s="1"/>
  <c r="AW395" s="1"/>
  <c r="AW394" s="1"/>
  <c r="AQ397"/>
  <c r="AQ396" s="1"/>
  <c r="AQ395" s="1"/>
  <c r="AQ394" s="1"/>
  <c r="AR704"/>
  <c r="AR703" s="1"/>
  <c r="AR702" s="1"/>
  <c r="AX705"/>
  <c r="AX704" s="1"/>
  <c r="AX703" s="1"/>
  <c r="AX702" s="1"/>
  <c r="AW1061"/>
  <c r="AW1060" s="1"/>
  <c r="AW1059" s="1"/>
  <c r="AW1058" s="1"/>
  <c r="AQ1060"/>
  <c r="AQ1059" s="1"/>
  <c r="AQ1382"/>
  <c r="AQ1381" s="1"/>
  <c r="AW1383"/>
  <c r="AW1382" s="1"/>
  <c r="AW1381" s="1"/>
  <c r="AQ1507"/>
  <c r="AW1508"/>
  <c r="AW1507" s="1"/>
  <c r="AR816"/>
  <c r="AX817"/>
  <c r="AX816" s="1"/>
  <c r="AR240"/>
  <c r="AR239" s="1"/>
  <c r="AR238" s="1"/>
  <c r="AR237" s="1"/>
  <c r="AR236" s="1"/>
  <c r="AX241"/>
  <c r="AX240" s="1"/>
  <c r="AX239" s="1"/>
  <c r="AX238" s="1"/>
  <c r="AX237" s="1"/>
  <c r="AX236" s="1"/>
  <c r="AQ1228"/>
  <c r="AQ1227" s="1"/>
  <c r="AQ1222" s="1"/>
  <c r="AW1229"/>
  <c r="AW1228" s="1"/>
  <c r="AW1227" s="1"/>
  <c r="AW1222" s="1"/>
  <c r="AL1301"/>
  <c r="AL1300" s="1"/>
  <c r="AL1298" s="1"/>
  <c r="AL186"/>
  <c r="AL185" s="1"/>
  <c r="AL184" s="1"/>
  <c r="AL183" s="1"/>
  <c r="AL181" s="1"/>
  <c r="AL744"/>
  <c r="AL743" s="1"/>
  <c r="AL24"/>
  <c r="AL17" s="1"/>
  <c r="AL16" s="1"/>
  <c r="AL15" s="1"/>
  <c r="AL13" s="1"/>
  <c r="AK185"/>
  <c r="AK184" s="1"/>
  <c r="AK183" s="1"/>
  <c r="AL478"/>
  <c r="AL477" s="1"/>
  <c r="AL476" s="1"/>
  <c r="AL465" s="1"/>
  <c r="AL463" s="1"/>
  <c r="AL1206"/>
  <c r="AL1205" s="1"/>
  <c r="AL1204" s="1"/>
  <c r="AL1188" s="1"/>
  <c r="AX1343"/>
  <c r="AX1342" s="1"/>
  <c r="AX1341" s="1"/>
  <c r="AX1340" s="1"/>
  <c r="AX1339" s="1"/>
  <c r="AX1338" s="1"/>
  <c r="AR1342"/>
  <c r="AR1341" s="1"/>
  <c r="AR1340" s="1"/>
  <c r="AR1339" s="1"/>
  <c r="AR1338" s="1"/>
  <c r="AX334"/>
  <c r="AX332" s="1"/>
  <c r="AX327" s="1"/>
  <c r="AX326" s="1"/>
  <c r="AX317" s="1"/>
  <c r="AX306" s="1"/>
  <c r="AR332"/>
  <c r="AR327" s="1"/>
  <c r="AR326" s="1"/>
  <c r="AR317" s="1"/>
  <c r="AR306" s="1"/>
  <c r="AW334"/>
  <c r="AW332" s="1"/>
  <c r="AQ332"/>
  <c r="AW1472"/>
  <c r="AW1471" s="1"/>
  <c r="AW1470" s="1"/>
  <c r="AW1466" s="1"/>
  <c r="AQ1471"/>
  <c r="AQ1470" s="1"/>
  <c r="AQ1466" s="1"/>
  <c r="AX1472"/>
  <c r="AX1471" s="1"/>
  <c r="AX1470" s="1"/>
  <c r="AX1466" s="1"/>
  <c r="AX1461" s="1"/>
  <c r="AX1460" s="1"/>
  <c r="AR1471"/>
  <c r="AR1470" s="1"/>
  <c r="AL77"/>
  <c r="AL76" s="1"/>
  <c r="AL67" s="1"/>
  <c r="AL845"/>
  <c r="AL399"/>
  <c r="AL393" s="1"/>
  <c r="AL355" s="1"/>
  <c r="AE1606"/>
  <c r="AE1605" s="1"/>
  <c r="AL140"/>
  <c r="AL139" s="1"/>
  <c r="AL137" s="1"/>
  <c r="AL141"/>
  <c r="AL1052"/>
  <c r="AL1002" s="1"/>
  <c r="AL1582"/>
  <c r="AL1518"/>
  <c r="AL1494" s="1"/>
  <c r="AL1483" s="1"/>
  <c r="AL1458" s="1"/>
  <c r="AE940"/>
  <c r="AE939" s="1"/>
  <c r="Z1642"/>
  <c r="AF1642"/>
  <c r="G807"/>
  <c r="M807" s="1"/>
  <c r="G803"/>
  <c r="M803" s="1"/>
  <c r="G786"/>
  <c r="M786" s="1"/>
  <c r="G752"/>
  <c r="M752" s="1"/>
  <c r="G748"/>
  <c r="M748" s="1"/>
  <c r="G709"/>
  <c r="M709" s="1"/>
  <c r="G705"/>
  <c r="M705" s="1"/>
  <c r="G680"/>
  <c r="M680" s="1"/>
  <c r="G676"/>
  <c r="M676" s="1"/>
  <c r="S676" s="1"/>
  <c r="Y676" s="1"/>
  <c r="AE676" s="1"/>
  <c r="AK676" s="1"/>
  <c r="AQ676" s="1"/>
  <c r="AW676" s="1"/>
  <c r="G675"/>
  <c r="M675" s="1"/>
  <c r="G671"/>
  <c r="M671" s="1"/>
  <c r="S671" s="1"/>
  <c r="Y671" s="1"/>
  <c r="AE671" s="1"/>
  <c r="AK671" s="1"/>
  <c r="AQ671" s="1"/>
  <c r="AW671" s="1"/>
  <c r="G670"/>
  <c r="M670" s="1"/>
  <c r="G914"/>
  <c r="M914" s="1"/>
  <c r="G911"/>
  <c r="M911" s="1"/>
  <c r="G896"/>
  <c r="M896" s="1"/>
  <c r="G871"/>
  <c r="M871" s="1"/>
  <c r="G863"/>
  <c r="M863" s="1"/>
  <c r="G859"/>
  <c r="M859" s="1"/>
  <c r="G244"/>
  <c r="M244" s="1"/>
  <c r="G241"/>
  <c r="M241" s="1"/>
  <c r="G415"/>
  <c r="M415" s="1"/>
  <c r="G409"/>
  <c r="M409" s="1"/>
  <c r="AX869" l="1"/>
  <c r="AX868" s="1"/>
  <c r="AX867" s="1"/>
  <c r="AX782"/>
  <c r="AR1466"/>
  <c r="AR1461" s="1"/>
  <c r="AR1460" s="1"/>
  <c r="AX994"/>
  <c r="AX993" s="1"/>
  <c r="AX992" s="1"/>
  <c r="AL520"/>
  <c r="AR372"/>
  <c r="AR1144"/>
  <c r="AL1092"/>
  <c r="AL663"/>
  <c r="AR994"/>
  <c r="AR993" s="1"/>
  <c r="AR992" s="1"/>
  <c r="AX1360"/>
  <c r="AX1359" s="1"/>
  <c r="AX1358" s="1"/>
  <c r="AX1357" s="1"/>
  <c r="AX1261"/>
  <c r="AX1246" s="1"/>
  <c r="AX484"/>
  <c r="AW1066"/>
  <c r="AW1065" s="1"/>
  <c r="AW1067"/>
  <c r="AX345"/>
  <c r="AX344" s="1"/>
  <c r="AW950"/>
  <c r="AW949" s="1"/>
  <c r="AW948" s="1"/>
  <c r="AQ949"/>
  <c r="AQ948" s="1"/>
  <c r="AQ762"/>
  <c r="AQ761" s="1"/>
  <c r="AQ760" s="1"/>
  <c r="AW763"/>
  <c r="AW762" s="1"/>
  <c r="AW761" s="1"/>
  <c r="AW760" s="1"/>
  <c r="AQ452"/>
  <c r="AQ451"/>
  <c r="AW1088"/>
  <c r="AW1087"/>
  <c r="AW1086"/>
  <c r="AW1085" s="1"/>
  <c r="AW1083" s="1"/>
  <c r="AR1066"/>
  <c r="AR1065" s="1"/>
  <c r="AR1067"/>
  <c r="AX1087"/>
  <c r="AX1086"/>
  <c r="AX1085" s="1"/>
  <c r="AX1083" s="1"/>
  <c r="AX1088"/>
  <c r="AR451"/>
  <c r="AR452"/>
  <c r="AW465"/>
  <c r="AR590"/>
  <c r="AR1005"/>
  <c r="AR1004" s="1"/>
  <c r="AR1112"/>
  <c r="AR1111" s="1"/>
  <c r="AX832"/>
  <c r="AX831" s="1"/>
  <c r="AW88"/>
  <c r="AW714"/>
  <c r="AR1222"/>
  <c r="AR1188" s="1"/>
  <c r="AX1549"/>
  <c r="AW1527"/>
  <c r="AX367"/>
  <c r="AX366" s="1"/>
  <c r="AX365" s="1"/>
  <c r="AX428"/>
  <c r="AR940"/>
  <c r="AR939" s="1"/>
  <c r="AR142"/>
  <c r="AR714"/>
  <c r="AR701" s="1"/>
  <c r="AR700" s="1"/>
  <c r="AR1166"/>
  <c r="AX1611"/>
  <c r="AX1606" s="1"/>
  <c r="AX1605" s="1"/>
  <c r="AR809"/>
  <c r="AR808" s="1"/>
  <c r="AW186"/>
  <c r="AW185" s="1"/>
  <c r="AW184" s="1"/>
  <c r="AW183" s="1"/>
  <c r="AR24"/>
  <c r="AR782"/>
  <c r="AR781" s="1"/>
  <c r="AR88"/>
  <c r="AQ994"/>
  <c r="AQ993" s="1"/>
  <c r="AQ992" s="1"/>
  <c r="AX186"/>
  <c r="AX185" s="1"/>
  <c r="AX184" s="1"/>
  <c r="AX183" s="1"/>
  <c r="AX181" s="1"/>
  <c r="AX1511"/>
  <c r="AX1503" s="1"/>
  <c r="AQ1522"/>
  <c r="AW1549"/>
  <c r="AK1606"/>
  <c r="AK1605" s="1"/>
  <c r="AQ1067"/>
  <c r="AQ1066"/>
  <c r="AQ1065" s="1"/>
  <c r="AW452"/>
  <c r="AW451"/>
  <c r="AQ1087"/>
  <c r="AQ1086"/>
  <c r="AQ1085" s="1"/>
  <c r="AQ1083" s="1"/>
  <c r="AQ1088"/>
  <c r="AX1066"/>
  <c r="AX1065" s="1"/>
  <c r="AX1067"/>
  <c r="AR1086"/>
  <c r="AR1085" s="1"/>
  <c r="AR1083" s="1"/>
  <c r="AR1087"/>
  <c r="AR1088"/>
  <c r="AX451"/>
  <c r="AX452"/>
  <c r="AQ29"/>
  <c r="AW30"/>
  <c r="AW29" s="1"/>
  <c r="AQ1622"/>
  <c r="AQ1621" s="1"/>
  <c r="AW1623"/>
  <c r="AW1622" s="1"/>
  <c r="AW1621" s="1"/>
  <c r="AW1611" s="1"/>
  <c r="AQ1611"/>
  <c r="AR1261"/>
  <c r="AR1246" s="1"/>
  <c r="AR1058"/>
  <c r="AQ1306"/>
  <c r="AQ962"/>
  <c r="AQ961" s="1"/>
  <c r="AQ960" s="1"/>
  <c r="AQ958" s="1"/>
  <c r="AR1053"/>
  <c r="AR1052" s="1"/>
  <c r="AX1222"/>
  <c r="AX1188" s="1"/>
  <c r="AR1549"/>
  <c r="AQ1630"/>
  <c r="AQ1628" s="1"/>
  <c r="AQ1527"/>
  <c r="AR367"/>
  <c r="AR366" s="1"/>
  <c r="AR365" s="1"/>
  <c r="AR428"/>
  <c r="AX940"/>
  <c r="AX939" s="1"/>
  <c r="AX142"/>
  <c r="AX714"/>
  <c r="AX1166"/>
  <c r="AR1611"/>
  <c r="AR1606" s="1"/>
  <c r="AR1605" s="1"/>
  <c r="AX809"/>
  <c r="AX808" s="1"/>
  <c r="AQ186"/>
  <c r="AQ185" s="1"/>
  <c r="AQ184" s="1"/>
  <c r="AQ183" s="1"/>
  <c r="AX24"/>
  <c r="AX17" s="1"/>
  <c r="AX16" s="1"/>
  <c r="AX15" s="1"/>
  <c r="AX781"/>
  <c r="AX88"/>
  <c r="AW994"/>
  <c r="AW993" s="1"/>
  <c r="AW992" s="1"/>
  <c r="AR186"/>
  <c r="AR185" s="1"/>
  <c r="AR184" s="1"/>
  <c r="AR183" s="1"/>
  <c r="AR181" s="1"/>
  <c r="AR1511"/>
  <c r="AR1503" s="1"/>
  <c r="AW1522"/>
  <c r="AQ1549"/>
  <c r="AW1610"/>
  <c r="AW1609" s="1"/>
  <c r="AW1608" s="1"/>
  <c r="AW1607" s="1"/>
  <c r="AQ1609"/>
  <c r="AQ1608" s="1"/>
  <c r="AQ1607" s="1"/>
  <c r="AR570"/>
  <c r="AR569" s="1"/>
  <c r="AR520" s="1"/>
  <c r="AX1587"/>
  <c r="AX1586" s="1"/>
  <c r="AX1585" s="1"/>
  <c r="AX1584" s="1"/>
  <c r="AX1582" s="1"/>
  <c r="AX904"/>
  <c r="AX903" s="1"/>
  <c r="AQ1058"/>
  <c r="AR1368"/>
  <c r="AR1367" s="1"/>
  <c r="AR1366" s="1"/>
  <c r="AX1058"/>
  <c r="AX1053" s="1"/>
  <c r="AW1306"/>
  <c r="AW962"/>
  <c r="AW961" s="1"/>
  <c r="AW960" s="1"/>
  <c r="AR1306"/>
  <c r="AR160"/>
  <c r="AR159" s="1"/>
  <c r="AR158" s="1"/>
  <c r="AR157" s="1"/>
  <c r="AW833"/>
  <c r="AW832" s="1"/>
  <c r="AW831" s="1"/>
  <c r="AR1496"/>
  <c r="AR1495" s="1"/>
  <c r="AR290"/>
  <c r="AR289" s="1"/>
  <c r="AR288" s="1"/>
  <c r="AR287" s="1"/>
  <c r="AR860"/>
  <c r="AR855" s="1"/>
  <c r="AR854" s="1"/>
  <c r="AR799"/>
  <c r="AR798" s="1"/>
  <c r="AR38"/>
  <c r="AR37" s="1"/>
  <c r="AR36" s="1"/>
  <c r="AR35" s="1"/>
  <c r="AR56"/>
  <c r="AR55" s="1"/>
  <c r="AR54" s="1"/>
  <c r="AR47" s="1"/>
  <c r="AW940"/>
  <c r="AW939" s="1"/>
  <c r="AX478"/>
  <c r="AX477" s="1"/>
  <c r="AX476" s="1"/>
  <c r="AX465" s="1"/>
  <c r="AX463" s="1"/>
  <c r="AR1522"/>
  <c r="AR1518" s="1"/>
  <c r="AX753"/>
  <c r="AR1315"/>
  <c r="AX413"/>
  <c r="AX405" s="1"/>
  <c r="AX399" s="1"/>
  <c r="AX393" s="1"/>
  <c r="AX355" s="1"/>
  <c r="AX962"/>
  <c r="AX961" s="1"/>
  <c r="AX960" s="1"/>
  <c r="AX744"/>
  <c r="AX743" s="1"/>
  <c r="AR79"/>
  <c r="AR78" s="1"/>
  <c r="AR77" s="1"/>
  <c r="AR76" s="1"/>
  <c r="AR67" s="1"/>
  <c r="AW1541"/>
  <c r="AW1540" s="1"/>
  <c r="AW1535" s="1"/>
  <c r="AQ1540"/>
  <c r="AQ1535" s="1"/>
  <c r="AQ1373"/>
  <c r="AQ1372" s="1"/>
  <c r="AQ1368" s="1"/>
  <c r="AQ1367" s="1"/>
  <c r="AQ1366" s="1"/>
  <c r="AW1374"/>
  <c r="AW1373" s="1"/>
  <c r="AW1372" s="1"/>
  <c r="AW1368" s="1"/>
  <c r="AW1367" s="1"/>
  <c r="AW1366" s="1"/>
  <c r="AQ1543"/>
  <c r="AQ1542" s="1"/>
  <c r="AW1544"/>
  <c r="AW1543" s="1"/>
  <c r="AW1542" s="1"/>
  <c r="AR285"/>
  <c r="AX701"/>
  <c r="AX700" s="1"/>
  <c r="AR1587"/>
  <c r="AR1586" s="1"/>
  <c r="AR1585" s="1"/>
  <c r="AR1584" s="1"/>
  <c r="AR904"/>
  <c r="AR903" s="1"/>
  <c r="AR406"/>
  <c r="AQ465"/>
  <c r="AX1144"/>
  <c r="AX590"/>
  <c r="AX570" s="1"/>
  <c r="AX569" s="1"/>
  <c r="AX520" s="1"/>
  <c r="AX1112"/>
  <c r="AX1111" s="1"/>
  <c r="AR832"/>
  <c r="AR831" s="1"/>
  <c r="AQ88"/>
  <c r="AR17"/>
  <c r="AR16" s="1"/>
  <c r="AR15" s="1"/>
  <c r="AQ714"/>
  <c r="AX1368"/>
  <c r="AX1367" s="1"/>
  <c r="AX1366" s="1"/>
  <c r="AX1306"/>
  <c r="AX1301" s="1"/>
  <c r="AX1300" s="1"/>
  <c r="AX160"/>
  <c r="AX159" s="1"/>
  <c r="AX158" s="1"/>
  <c r="AX157" s="1"/>
  <c r="AQ833"/>
  <c r="AQ832" s="1"/>
  <c r="AQ831" s="1"/>
  <c r="AX1496"/>
  <c r="AX1495" s="1"/>
  <c r="AX290"/>
  <c r="AX289" s="1"/>
  <c r="AX288" s="1"/>
  <c r="AX287" s="1"/>
  <c r="AX285" s="1"/>
  <c r="AW1315"/>
  <c r="AX860"/>
  <c r="AX855" s="1"/>
  <c r="AX799"/>
  <c r="AX798" s="1"/>
  <c r="AX38"/>
  <c r="AX37" s="1"/>
  <c r="AX36" s="1"/>
  <c r="AX35" s="1"/>
  <c r="AX56"/>
  <c r="AX55" s="1"/>
  <c r="AX54" s="1"/>
  <c r="AX47" s="1"/>
  <c r="AQ940"/>
  <c r="AQ939" s="1"/>
  <c r="AR478"/>
  <c r="AR477" s="1"/>
  <c r="AR476" s="1"/>
  <c r="AR465" s="1"/>
  <c r="AR463" s="1"/>
  <c r="AX1522"/>
  <c r="AX1518" s="1"/>
  <c r="AR753"/>
  <c r="AR413"/>
  <c r="AR962"/>
  <c r="AR961" s="1"/>
  <c r="AR960" s="1"/>
  <c r="AR958" s="1"/>
  <c r="AR744"/>
  <c r="AR743" s="1"/>
  <c r="AX79"/>
  <c r="AX78" s="1"/>
  <c r="M408"/>
  <c r="M407" s="1"/>
  <c r="S409"/>
  <c r="S859"/>
  <c r="M858"/>
  <c r="M857" s="1"/>
  <c r="M856" s="1"/>
  <c r="S911"/>
  <c r="M910"/>
  <c r="M909" s="1"/>
  <c r="S675"/>
  <c r="M674"/>
  <c r="M673" s="1"/>
  <c r="M672" s="1"/>
  <c r="S709"/>
  <c r="M708"/>
  <c r="M707" s="1"/>
  <c r="M706" s="1"/>
  <c r="S803"/>
  <c r="M802"/>
  <c r="M801" s="1"/>
  <c r="M800" s="1"/>
  <c r="M243"/>
  <c r="M242" s="1"/>
  <c r="S244"/>
  <c r="S896"/>
  <c r="M895"/>
  <c r="M894" s="1"/>
  <c r="S705"/>
  <c r="M704"/>
  <c r="M703" s="1"/>
  <c r="M702" s="1"/>
  <c r="M701" s="1"/>
  <c r="M700" s="1"/>
  <c r="S786"/>
  <c r="M785"/>
  <c r="M784" s="1"/>
  <c r="M783" s="1"/>
  <c r="M782" s="1"/>
  <c r="M781" s="1"/>
  <c r="S241"/>
  <c r="M240"/>
  <c r="M239" s="1"/>
  <c r="M238" s="1"/>
  <c r="S871"/>
  <c r="M870"/>
  <c r="M869" s="1"/>
  <c r="M868" s="1"/>
  <c r="M867" s="1"/>
  <c r="S670"/>
  <c r="M669"/>
  <c r="M668" s="1"/>
  <c r="M667" s="1"/>
  <c r="S680"/>
  <c r="M679"/>
  <c r="M678" s="1"/>
  <c r="M677" s="1"/>
  <c r="S752"/>
  <c r="M751"/>
  <c r="M750" s="1"/>
  <c r="M749" s="1"/>
  <c r="S415"/>
  <c r="M414"/>
  <c r="S863"/>
  <c r="M862"/>
  <c r="M861" s="1"/>
  <c r="M860" s="1"/>
  <c r="S914"/>
  <c r="M913"/>
  <c r="M912" s="1"/>
  <c r="S748"/>
  <c r="M747"/>
  <c r="M746" s="1"/>
  <c r="M745" s="1"/>
  <c r="M744" s="1"/>
  <c r="M743" s="1"/>
  <c r="S807"/>
  <c r="M806"/>
  <c r="M805" s="1"/>
  <c r="M804" s="1"/>
  <c r="G1362"/>
  <c r="M1362" s="1"/>
  <c r="G1364"/>
  <c r="M1364" s="1"/>
  <c r="G1343"/>
  <c r="M1343" s="1"/>
  <c r="G1305"/>
  <c r="M1305" s="1"/>
  <c r="G1293"/>
  <c r="M1293" s="1"/>
  <c r="G1265"/>
  <c r="M1265" s="1"/>
  <c r="G1251"/>
  <c r="G1208"/>
  <c r="M1208" s="1"/>
  <c r="G1193"/>
  <c r="M1193" s="1"/>
  <c r="G1171"/>
  <c r="M1171" s="1"/>
  <c r="G1154"/>
  <c r="M1154" s="1"/>
  <c r="G1116"/>
  <c r="M1116" s="1"/>
  <c r="G436"/>
  <c r="M436" s="1"/>
  <c r="G432"/>
  <c r="M432" s="1"/>
  <c r="G417"/>
  <c r="M417" s="1"/>
  <c r="G412"/>
  <c r="M412" s="1"/>
  <c r="S412" s="1"/>
  <c r="Y412" s="1"/>
  <c r="AE412" s="1"/>
  <c r="H390"/>
  <c r="H389" s="1"/>
  <c r="H388" s="1"/>
  <c r="G390"/>
  <c r="G389" s="1"/>
  <c r="G388" s="1"/>
  <c r="G375"/>
  <c r="M375" s="1"/>
  <c r="AX854" l="1"/>
  <c r="AW1518"/>
  <c r="AL1642"/>
  <c r="AW958"/>
  <c r="AX845"/>
  <c r="AX1092"/>
  <c r="AX663"/>
  <c r="AX1052"/>
  <c r="AX1002" s="1"/>
  <c r="AX13"/>
  <c r="AW1606"/>
  <c r="AW1605" s="1"/>
  <c r="AX1494"/>
  <c r="AX1483" s="1"/>
  <c r="AX1458" s="1"/>
  <c r="AX1298"/>
  <c r="AR1582"/>
  <c r="AX958"/>
  <c r="AR1494"/>
  <c r="AR1483" s="1"/>
  <c r="AR1458" s="1"/>
  <c r="AR663"/>
  <c r="AR13"/>
  <c r="AR1301"/>
  <c r="AR1300" s="1"/>
  <c r="AR1298" s="1"/>
  <c r="AR405"/>
  <c r="AR399" s="1"/>
  <c r="AR393" s="1"/>
  <c r="AR355" s="1"/>
  <c r="AQ1518"/>
  <c r="AR1002"/>
  <c r="AR1092"/>
  <c r="AX140"/>
  <c r="AX139" s="1"/>
  <c r="AX137" s="1"/>
  <c r="AX141"/>
  <c r="AR141"/>
  <c r="AR140"/>
  <c r="AR139" s="1"/>
  <c r="AR137" s="1"/>
  <c r="AR845"/>
  <c r="AX77"/>
  <c r="AX76" s="1"/>
  <c r="AX67" s="1"/>
  <c r="AQ1606"/>
  <c r="AQ1605" s="1"/>
  <c r="AK412"/>
  <c r="AE411"/>
  <c r="AE410" s="1"/>
  <c r="M237"/>
  <c r="M236" s="1"/>
  <c r="M181" s="1"/>
  <c r="S747"/>
  <c r="S746" s="1"/>
  <c r="S745" s="1"/>
  <c r="Y748"/>
  <c r="S862"/>
  <c r="S861" s="1"/>
  <c r="S860" s="1"/>
  <c r="Y863"/>
  <c r="S751"/>
  <c r="S750" s="1"/>
  <c r="S749" s="1"/>
  <c r="Y752"/>
  <c r="S669"/>
  <c r="S668" s="1"/>
  <c r="S667" s="1"/>
  <c r="Y670"/>
  <c r="S240"/>
  <c r="S239" s="1"/>
  <c r="S238" s="1"/>
  <c r="Y241"/>
  <c r="S704"/>
  <c r="S703" s="1"/>
  <c r="S702" s="1"/>
  <c r="Y705"/>
  <c r="S708"/>
  <c r="S707" s="1"/>
  <c r="S706" s="1"/>
  <c r="Y709"/>
  <c r="S910"/>
  <c r="S909" s="1"/>
  <c r="Y911"/>
  <c r="S243"/>
  <c r="S242" s="1"/>
  <c r="Y244"/>
  <c r="S408"/>
  <c r="S407" s="1"/>
  <c r="Y409"/>
  <c r="S806"/>
  <c r="S805" s="1"/>
  <c r="S804" s="1"/>
  <c r="Y807"/>
  <c r="S913"/>
  <c r="S912" s="1"/>
  <c r="S904" s="1"/>
  <c r="S903" s="1"/>
  <c r="Y914"/>
  <c r="S414"/>
  <c r="Y415"/>
  <c r="S679"/>
  <c r="S678" s="1"/>
  <c r="S677" s="1"/>
  <c r="Y680"/>
  <c r="S870"/>
  <c r="S869" s="1"/>
  <c r="S868" s="1"/>
  <c r="S867" s="1"/>
  <c r="Y871"/>
  <c r="S785"/>
  <c r="S784" s="1"/>
  <c r="S783" s="1"/>
  <c r="S782" s="1"/>
  <c r="S781" s="1"/>
  <c r="Y786"/>
  <c r="S895"/>
  <c r="S894" s="1"/>
  <c r="S883" s="1"/>
  <c r="S882" s="1"/>
  <c r="Y896"/>
  <c r="S802"/>
  <c r="S801" s="1"/>
  <c r="S800" s="1"/>
  <c r="Y803"/>
  <c r="S674"/>
  <c r="S673" s="1"/>
  <c r="S672" s="1"/>
  <c r="Y675"/>
  <c r="S858"/>
  <c r="S857" s="1"/>
  <c r="S856" s="1"/>
  <c r="Y859"/>
  <c r="M883"/>
  <c r="M882" s="1"/>
  <c r="M855"/>
  <c r="M854" s="1"/>
  <c r="M666"/>
  <c r="M665" s="1"/>
  <c r="M431"/>
  <c r="M430" s="1"/>
  <c r="M429" s="1"/>
  <c r="S432"/>
  <c r="S1171"/>
  <c r="M1170"/>
  <c r="M1169" s="1"/>
  <c r="M1168" s="1"/>
  <c r="M1167" s="1"/>
  <c r="M1166" s="1"/>
  <c r="S1265"/>
  <c r="M1264"/>
  <c r="M1263" s="1"/>
  <c r="M1262" s="1"/>
  <c r="M1261" s="1"/>
  <c r="M1246" s="1"/>
  <c r="S375"/>
  <c r="M374"/>
  <c r="M373" s="1"/>
  <c r="M372" s="1"/>
  <c r="M367" s="1"/>
  <c r="M366" s="1"/>
  <c r="M365" s="1"/>
  <c r="S417"/>
  <c r="M416"/>
  <c r="M413" s="1"/>
  <c r="S1154"/>
  <c r="M1153"/>
  <c r="M1152" s="1"/>
  <c r="M1151" s="1"/>
  <c r="M1150" s="1"/>
  <c r="M1144" s="1"/>
  <c r="S1343"/>
  <c r="M1342"/>
  <c r="M1341" s="1"/>
  <c r="M1340" s="1"/>
  <c r="M1339" s="1"/>
  <c r="M1338" s="1"/>
  <c r="S1116"/>
  <c r="M1115"/>
  <c r="M1114" s="1"/>
  <c r="M1113" s="1"/>
  <c r="M1112" s="1"/>
  <c r="M1111" s="1"/>
  <c r="S1208"/>
  <c r="M1207"/>
  <c r="M1206" s="1"/>
  <c r="M1205" s="1"/>
  <c r="M1204" s="1"/>
  <c r="S1305"/>
  <c r="M1304"/>
  <c r="M1303" s="1"/>
  <c r="M1302" s="1"/>
  <c r="M1301" s="1"/>
  <c r="M1300" s="1"/>
  <c r="M435"/>
  <c r="M434" s="1"/>
  <c r="M433" s="1"/>
  <c r="M428" s="1"/>
  <c r="S436"/>
  <c r="S1193"/>
  <c r="M1192"/>
  <c r="M1191" s="1"/>
  <c r="M1190" s="1"/>
  <c r="M1189" s="1"/>
  <c r="S1293"/>
  <c r="M1292"/>
  <c r="M1291" s="1"/>
  <c r="M1290" s="1"/>
  <c r="M1289" s="1"/>
  <c r="M1288" s="1"/>
  <c r="S1362"/>
  <c r="M1361"/>
  <c r="M904"/>
  <c r="M903" s="1"/>
  <c r="M799"/>
  <c r="M798" s="1"/>
  <c r="S855"/>
  <c r="S1364"/>
  <c r="M1363"/>
  <c r="G1057"/>
  <c r="M1057" s="1"/>
  <c r="G1009"/>
  <c r="M1009" s="1"/>
  <c r="G661"/>
  <c r="M661" s="1"/>
  <c r="AR1642" l="1"/>
  <c r="AX1642"/>
  <c r="AK411"/>
  <c r="AK410" s="1"/>
  <c r="AQ412"/>
  <c r="S666"/>
  <c r="S665" s="1"/>
  <c r="S799"/>
  <c r="S798" s="1"/>
  <c r="S237"/>
  <c r="S236" s="1"/>
  <c r="S181" s="1"/>
  <c r="S854"/>
  <c r="S845" s="1"/>
  <c r="Y674"/>
  <c r="Y673" s="1"/>
  <c r="Y672" s="1"/>
  <c r="AE675"/>
  <c r="Y895"/>
  <c r="Y894" s="1"/>
  <c r="Y883" s="1"/>
  <c r="Y882" s="1"/>
  <c r="AE896"/>
  <c r="Y870"/>
  <c r="Y869" s="1"/>
  <c r="Y868" s="1"/>
  <c r="Y867" s="1"/>
  <c r="AE871"/>
  <c r="Y414"/>
  <c r="AE415"/>
  <c r="Y806"/>
  <c r="Y805" s="1"/>
  <c r="Y804" s="1"/>
  <c r="AE807"/>
  <c r="Y243"/>
  <c r="Y242" s="1"/>
  <c r="AE244"/>
  <c r="Y708"/>
  <c r="Y707" s="1"/>
  <c r="Y706" s="1"/>
  <c r="AE709"/>
  <c r="Y240"/>
  <c r="Y239" s="1"/>
  <c r="Y238" s="1"/>
  <c r="AE241"/>
  <c r="Y751"/>
  <c r="Y750" s="1"/>
  <c r="Y749" s="1"/>
  <c r="AE752"/>
  <c r="Y747"/>
  <c r="Y746" s="1"/>
  <c r="Y745" s="1"/>
  <c r="AE748"/>
  <c r="Y858"/>
  <c r="Y857" s="1"/>
  <c r="Y856" s="1"/>
  <c r="AE859"/>
  <c r="Y802"/>
  <c r="Y801" s="1"/>
  <c r="Y800" s="1"/>
  <c r="Y799" s="1"/>
  <c r="Y798" s="1"/>
  <c r="AE803"/>
  <c r="Y785"/>
  <c r="Y784" s="1"/>
  <c r="Y783" s="1"/>
  <c r="Y782" s="1"/>
  <c r="Y781" s="1"/>
  <c r="AE786"/>
  <c r="Y679"/>
  <c r="Y678" s="1"/>
  <c r="Y677" s="1"/>
  <c r="AE680"/>
  <c r="Y408"/>
  <c r="Y407" s="1"/>
  <c r="AE409"/>
  <c r="Y704"/>
  <c r="Y703" s="1"/>
  <c r="Y702" s="1"/>
  <c r="Y701" s="1"/>
  <c r="Y700" s="1"/>
  <c r="AE705"/>
  <c r="Y669"/>
  <c r="Y668" s="1"/>
  <c r="Y667" s="1"/>
  <c r="AE670"/>
  <c r="Y862"/>
  <c r="Y861" s="1"/>
  <c r="Y860" s="1"/>
  <c r="AE863"/>
  <c r="Y913"/>
  <c r="Y912" s="1"/>
  <c r="AE914"/>
  <c r="Y910"/>
  <c r="Y909" s="1"/>
  <c r="AE911"/>
  <c r="S1363"/>
  <c r="Y1364"/>
  <c r="S1292"/>
  <c r="S1291" s="1"/>
  <c r="S1290" s="1"/>
  <c r="S1289" s="1"/>
  <c r="S1288" s="1"/>
  <c r="Y1293"/>
  <c r="S1207"/>
  <c r="S1206" s="1"/>
  <c r="S1205" s="1"/>
  <c r="S1204" s="1"/>
  <c r="Y1208"/>
  <c r="S1342"/>
  <c r="S1341" s="1"/>
  <c r="S1340" s="1"/>
  <c r="S1339" s="1"/>
  <c r="S1338" s="1"/>
  <c r="Y1343"/>
  <c r="S416"/>
  <c r="S413" s="1"/>
  <c r="Y417"/>
  <c r="S1264"/>
  <c r="S1263" s="1"/>
  <c r="S1262" s="1"/>
  <c r="S1261" s="1"/>
  <c r="S1246" s="1"/>
  <c r="Y1265"/>
  <c r="S744"/>
  <c r="S743" s="1"/>
  <c r="S431"/>
  <c r="S430" s="1"/>
  <c r="S429" s="1"/>
  <c r="Y432"/>
  <c r="S435"/>
  <c r="S434" s="1"/>
  <c r="S433" s="1"/>
  <c r="Y436"/>
  <c r="S1361"/>
  <c r="Y1362"/>
  <c r="S1192"/>
  <c r="S1191" s="1"/>
  <c r="S1190" s="1"/>
  <c r="S1189" s="1"/>
  <c r="Y1193"/>
  <c r="S1304"/>
  <c r="S1303" s="1"/>
  <c r="S1302" s="1"/>
  <c r="S1301" s="1"/>
  <c r="S1300" s="1"/>
  <c r="Y1305"/>
  <c r="S1115"/>
  <c r="S1114" s="1"/>
  <c r="S1113" s="1"/>
  <c r="S1112" s="1"/>
  <c r="S1111" s="1"/>
  <c r="Y1116"/>
  <c r="S1153"/>
  <c r="S1152" s="1"/>
  <c r="S1151" s="1"/>
  <c r="S1150" s="1"/>
  <c r="S1144" s="1"/>
  <c r="Y1154"/>
  <c r="S374"/>
  <c r="S373" s="1"/>
  <c r="S372" s="1"/>
  <c r="S367" s="1"/>
  <c r="S366" s="1"/>
  <c r="S365" s="1"/>
  <c r="Y375"/>
  <c r="S1170"/>
  <c r="S1169" s="1"/>
  <c r="S1168" s="1"/>
  <c r="S1167" s="1"/>
  <c r="S1166" s="1"/>
  <c r="Y1171"/>
  <c r="S701"/>
  <c r="S700" s="1"/>
  <c r="M845"/>
  <c r="S1360"/>
  <c r="S1359" s="1"/>
  <c r="S1358" s="1"/>
  <c r="S1357" s="1"/>
  <c r="M663"/>
  <c r="S1009"/>
  <c r="M1008"/>
  <c r="M1007" s="1"/>
  <c r="M1006" s="1"/>
  <c r="S661"/>
  <c r="M660"/>
  <c r="M659" s="1"/>
  <c r="M658" s="1"/>
  <c r="M657" s="1"/>
  <c r="M656" s="1"/>
  <c r="M1360"/>
  <c r="M1359" s="1"/>
  <c r="M1358" s="1"/>
  <c r="M1357" s="1"/>
  <c r="M1298" s="1"/>
  <c r="M1188"/>
  <c r="M1092" s="1"/>
  <c r="S663"/>
  <c r="S1057"/>
  <c r="M1056"/>
  <c r="M1055" s="1"/>
  <c r="M1054" s="1"/>
  <c r="M1053" s="1"/>
  <c r="M1052" s="1"/>
  <c r="G603"/>
  <c r="G589"/>
  <c r="M589" s="1"/>
  <c r="S589" s="1"/>
  <c r="Y589" s="1"/>
  <c r="AE589" s="1"/>
  <c r="AK589" s="1"/>
  <c r="AQ589" s="1"/>
  <c r="AW589" s="1"/>
  <c r="G588"/>
  <c r="M588" s="1"/>
  <c r="G585"/>
  <c r="M585" s="1"/>
  <c r="S585" s="1"/>
  <c r="Y585" s="1"/>
  <c r="AE585" s="1"/>
  <c r="AK585" s="1"/>
  <c r="AQ585" s="1"/>
  <c r="AW585" s="1"/>
  <c r="G584"/>
  <c r="M584" s="1"/>
  <c r="G581"/>
  <c r="M581" s="1"/>
  <c r="G578"/>
  <c r="M578" s="1"/>
  <c r="S578" s="1"/>
  <c r="Y578" s="1"/>
  <c r="AE578" s="1"/>
  <c r="AK578" s="1"/>
  <c r="AQ578" s="1"/>
  <c r="AW578" s="1"/>
  <c r="G577"/>
  <c r="M577" s="1"/>
  <c r="G574"/>
  <c r="M574" s="1"/>
  <c r="G531"/>
  <c r="M531" s="1"/>
  <c r="G527"/>
  <c r="M527" s="1"/>
  <c r="G1580"/>
  <c r="M1580" s="1"/>
  <c r="G1517"/>
  <c r="M1517" s="1"/>
  <c r="G1515"/>
  <c r="M1515" s="1"/>
  <c r="G1513"/>
  <c r="M1513" s="1"/>
  <c r="G1506"/>
  <c r="M1506" s="1"/>
  <c r="G1498"/>
  <c r="M1498" s="1"/>
  <c r="G1488"/>
  <c r="M1488" s="1"/>
  <c r="G1465"/>
  <c r="M1465" s="1"/>
  <c r="G1081"/>
  <c r="M1081" s="1"/>
  <c r="G1015"/>
  <c r="M1015" s="1"/>
  <c r="G175"/>
  <c r="M175" s="1"/>
  <c r="G60"/>
  <c r="M60" s="1"/>
  <c r="G58"/>
  <c r="M58" s="1"/>
  <c r="G40"/>
  <c r="M40" s="1"/>
  <c r="G33"/>
  <c r="M33" s="1"/>
  <c r="G32"/>
  <c r="G28"/>
  <c r="M28" s="1"/>
  <c r="G26"/>
  <c r="M26" s="1"/>
  <c r="G23"/>
  <c r="M23" s="1"/>
  <c r="G20"/>
  <c r="M20" s="1"/>
  <c r="G81"/>
  <c r="M81" s="1"/>
  <c r="G74"/>
  <c r="M74" s="1"/>
  <c r="G493"/>
  <c r="M493" s="1"/>
  <c r="G489"/>
  <c r="M489" s="1"/>
  <c r="G481"/>
  <c r="Y666" l="1"/>
  <c r="Y665" s="1"/>
  <c r="AQ411"/>
  <c r="AQ410" s="1"/>
  <c r="AW412"/>
  <c r="AW411" s="1"/>
  <c r="AW410" s="1"/>
  <c r="AE913"/>
  <c r="AE912" s="1"/>
  <c r="AK914"/>
  <c r="AE669"/>
  <c r="AE668" s="1"/>
  <c r="AE667" s="1"/>
  <c r="AK670"/>
  <c r="AE408"/>
  <c r="AE407" s="1"/>
  <c r="AK409"/>
  <c r="AE785"/>
  <c r="AE784" s="1"/>
  <c r="AE783" s="1"/>
  <c r="AE782" s="1"/>
  <c r="AE781" s="1"/>
  <c r="AK786"/>
  <c r="AE858"/>
  <c r="AE857" s="1"/>
  <c r="AE856" s="1"/>
  <c r="AK859"/>
  <c r="AE751"/>
  <c r="AE750" s="1"/>
  <c r="AE749" s="1"/>
  <c r="AK752"/>
  <c r="AE708"/>
  <c r="AE707" s="1"/>
  <c r="AE706" s="1"/>
  <c r="AK709"/>
  <c r="AE806"/>
  <c r="AE805" s="1"/>
  <c r="AE804" s="1"/>
  <c r="AK807"/>
  <c r="AE870"/>
  <c r="AE869" s="1"/>
  <c r="AE868" s="1"/>
  <c r="AE867" s="1"/>
  <c r="AK871"/>
  <c r="AE674"/>
  <c r="AE673" s="1"/>
  <c r="AE672" s="1"/>
  <c r="AK675"/>
  <c r="AE910"/>
  <c r="AE909" s="1"/>
  <c r="AK911"/>
  <c r="AE862"/>
  <c r="AE861" s="1"/>
  <c r="AE860" s="1"/>
  <c r="AE855" s="1"/>
  <c r="AK863"/>
  <c r="AE704"/>
  <c r="AE703" s="1"/>
  <c r="AE702" s="1"/>
  <c r="AE701" s="1"/>
  <c r="AE700" s="1"/>
  <c r="AK705"/>
  <c r="AE679"/>
  <c r="AE678" s="1"/>
  <c r="AE677" s="1"/>
  <c r="AE666" s="1"/>
  <c r="AE665" s="1"/>
  <c r="AK680"/>
  <c r="AE802"/>
  <c r="AE801" s="1"/>
  <c r="AE800" s="1"/>
  <c r="AK803"/>
  <c r="AE747"/>
  <c r="AE746" s="1"/>
  <c r="AE745" s="1"/>
  <c r="AK748"/>
  <c r="AE414"/>
  <c r="AK415"/>
  <c r="AE895"/>
  <c r="AE894" s="1"/>
  <c r="AE883" s="1"/>
  <c r="AE882" s="1"/>
  <c r="AK896"/>
  <c r="S428"/>
  <c r="AE240"/>
  <c r="AE239" s="1"/>
  <c r="AE238" s="1"/>
  <c r="AK241"/>
  <c r="AE243"/>
  <c r="AE242" s="1"/>
  <c r="AK244"/>
  <c r="Y237"/>
  <c r="Y236" s="1"/>
  <c r="Y181" s="1"/>
  <c r="S1298"/>
  <c r="Y855"/>
  <c r="Y854" s="1"/>
  <c r="Y744"/>
  <c r="Y743" s="1"/>
  <c r="S1188"/>
  <c r="S1092" s="1"/>
  <c r="AE904"/>
  <c r="AE903" s="1"/>
  <c r="Y1264"/>
  <c r="Y1263" s="1"/>
  <c r="Y1262" s="1"/>
  <c r="Y1261" s="1"/>
  <c r="Y1246" s="1"/>
  <c r="AE1265"/>
  <c r="Y1342"/>
  <c r="Y1341" s="1"/>
  <c r="Y1340" s="1"/>
  <c r="Y1339" s="1"/>
  <c r="Y1338" s="1"/>
  <c r="AE1343"/>
  <c r="Y1292"/>
  <c r="Y1291" s="1"/>
  <c r="Y1290" s="1"/>
  <c r="Y1289" s="1"/>
  <c r="Y1288" s="1"/>
  <c r="AE1293"/>
  <c r="Y1170"/>
  <c r="Y1169" s="1"/>
  <c r="Y1168" s="1"/>
  <c r="Y1167" s="1"/>
  <c r="Y1166" s="1"/>
  <c r="AE1171"/>
  <c r="Y1153"/>
  <c r="Y1152" s="1"/>
  <c r="Y1151" s="1"/>
  <c r="Y1150" s="1"/>
  <c r="Y1144" s="1"/>
  <c r="AE1154"/>
  <c r="Y1304"/>
  <c r="Y1303" s="1"/>
  <c r="Y1302" s="1"/>
  <c r="Y1301" s="1"/>
  <c r="Y1300" s="1"/>
  <c r="AE1305"/>
  <c r="Y1361"/>
  <c r="AE1362"/>
  <c r="AE799"/>
  <c r="AE798" s="1"/>
  <c r="Y416"/>
  <c r="Y413" s="1"/>
  <c r="AE417"/>
  <c r="Y1207"/>
  <c r="Y1206" s="1"/>
  <c r="Y1205" s="1"/>
  <c r="Y1204" s="1"/>
  <c r="AE1208"/>
  <c r="Y1363"/>
  <c r="AE1364"/>
  <c r="Y374"/>
  <c r="Y373" s="1"/>
  <c r="Y372" s="1"/>
  <c r="Y367" s="1"/>
  <c r="Y366" s="1"/>
  <c r="Y365" s="1"/>
  <c r="AE375"/>
  <c r="Y1115"/>
  <c r="Y1114" s="1"/>
  <c r="Y1113" s="1"/>
  <c r="Y1112" s="1"/>
  <c r="Y1111" s="1"/>
  <c r="AE1116"/>
  <c r="Y1192"/>
  <c r="Y1191" s="1"/>
  <c r="Y1190" s="1"/>
  <c r="Y1189" s="1"/>
  <c r="Y1188" s="1"/>
  <c r="AE1193"/>
  <c r="Y435"/>
  <c r="Y434" s="1"/>
  <c r="Y433" s="1"/>
  <c r="AE436"/>
  <c r="Y431"/>
  <c r="Y430" s="1"/>
  <c r="Y429" s="1"/>
  <c r="AE432"/>
  <c r="AE744"/>
  <c r="AE743" s="1"/>
  <c r="Y904"/>
  <c r="Y903" s="1"/>
  <c r="Y845" s="1"/>
  <c r="Y663"/>
  <c r="S660"/>
  <c r="S659" s="1"/>
  <c r="S658" s="1"/>
  <c r="S657" s="1"/>
  <c r="S656" s="1"/>
  <c r="Y661"/>
  <c r="S1056"/>
  <c r="S1055" s="1"/>
  <c r="S1054" s="1"/>
  <c r="S1053" s="1"/>
  <c r="S1052" s="1"/>
  <c r="Y1057"/>
  <c r="S1008"/>
  <c r="S1007" s="1"/>
  <c r="S1006" s="1"/>
  <c r="Y1009"/>
  <c r="S23"/>
  <c r="M22"/>
  <c r="M21" s="1"/>
  <c r="S175"/>
  <c r="Y175" s="1"/>
  <c r="AE175" s="1"/>
  <c r="AK175" s="1"/>
  <c r="AQ175" s="1"/>
  <c r="M174"/>
  <c r="M173"/>
  <c r="M172" s="1"/>
  <c r="M171" s="1"/>
  <c r="S531"/>
  <c r="M530"/>
  <c r="M529" s="1"/>
  <c r="M528" s="1"/>
  <c r="M27"/>
  <c r="S28"/>
  <c r="S1081"/>
  <c r="M1080"/>
  <c r="M1079" s="1"/>
  <c r="M1078" s="1"/>
  <c r="M1077" s="1"/>
  <c r="M1076" s="1"/>
  <c r="S1506"/>
  <c r="M1505"/>
  <c r="M1504" s="1"/>
  <c r="S1580"/>
  <c r="M1579"/>
  <c r="M1578" s="1"/>
  <c r="M1577" s="1"/>
  <c r="M1576" s="1"/>
  <c r="M1575" s="1"/>
  <c r="S577"/>
  <c r="M576"/>
  <c r="M575" s="1"/>
  <c r="S493"/>
  <c r="M492"/>
  <c r="M491" s="1"/>
  <c r="M490" s="1"/>
  <c r="S1488"/>
  <c r="M1487"/>
  <c r="M1486" s="1"/>
  <c r="M1485" s="1"/>
  <c r="M1484" s="1"/>
  <c r="S581"/>
  <c r="M580"/>
  <c r="M579" s="1"/>
  <c r="S81"/>
  <c r="M80"/>
  <c r="M79" s="1"/>
  <c r="M78" s="1"/>
  <c r="M77" s="1"/>
  <c r="M76" s="1"/>
  <c r="M57"/>
  <c r="S58"/>
  <c r="S74"/>
  <c r="M73"/>
  <c r="M72" s="1"/>
  <c r="M71" s="1"/>
  <c r="M70" s="1"/>
  <c r="M69" s="1"/>
  <c r="S26"/>
  <c r="M25"/>
  <c r="M39"/>
  <c r="M38" s="1"/>
  <c r="M37" s="1"/>
  <c r="M36" s="1"/>
  <c r="M35" s="1"/>
  <c r="S40"/>
  <c r="S1015"/>
  <c r="M1014"/>
  <c r="M1011" s="1"/>
  <c r="M1010" s="1"/>
  <c r="M1005" s="1"/>
  <c r="M1004" s="1"/>
  <c r="M1002" s="1"/>
  <c r="S1498"/>
  <c r="M1497"/>
  <c r="M1496" s="1"/>
  <c r="M1495" s="1"/>
  <c r="S1517"/>
  <c r="M1516"/>
  <c r="S574"/>
  <c r="M573"/>
  <c r="M572" s="1"/>
  <c r="S584"/>
  <c r="M583"/>
  <c r="M582" s="1"/>
  <c r="G602"/>
  <c r="M603"/>
  <c r="S33"/>
  <c r="M31"/>
  <c r="S1515"/>
  <c r="M1514"/>
  <c r="M488"/>
  <c r="M487" s="1"/>
  <c r="M486" s="1"/>
  <c r="S489"/>
  <c r="M19"/>
  <c r="M18" s="1"/>
  <c r="S20"/>
  <c r="M59"/>
  <c r="M56" s="1"/>
  <c r="M55" s="1"/>
  <c r="M54" s="1"/>
  <c r="M47" s="1"/>
  <c r="S60"/>
  <c r="S1465"/>
  <c r="M1464"/>
  <c r="M1463" s="1"/>
  <c r="M1462" s="1"/>
  <c r="M1461" s="1"/>
  <c r="M1460" s="1"/>
  <c r="S1513"/>
  <c r="M1512"/>
  <c r="S527"/>
  <c r="M526"/>
  <c r="M525" s="1"/>
  <c r="M524" s="1"/>
  <c r="S588"/>
  <c r="M587"/>
  <c r="M586" s="1"/>
  <c r="G1625"/>
  <c r="G1624" s="1"/>
  <c r="G1589"/>
  <c r="M1589" s="1"/>
  <c r="G1591"/>
  <c r="M1591" s="1"/>
  <c r="G349"/>
  <c r="M349" s="1"/>
  <c r="G329"/>
  <c r="M329" s="1"/>
  <c r="G292"/>
  <c r="M292" s="1"/>
  <c r="G144"/>
  <c r="M144" s="1"/>
  <c r="AK240" l="1"/>
  <c r="AK239" s="1"/>
  <c r="AK238" s="1"/>
  <c r="AQ241"/>
  <c r="AQ174"/>
  <c r="AW175"/>
  <c r="AQ173"/>
  <c r="AQ172" s="1"/>
  <c r="AQ171" s="1"/>
  <c r="AK895"/>
  <c r="AK894" s="1"/>
  <c r="AK883" s="1"/>
  <c r="AK882" s="1"/>
  <c r="AQ896"/>
  <c r="AK747"/>
  <c r="AK746" s="1"/>
  <c r="AK745" s="1"/>
  <c r="AQ748"/>
  <c r="AK679"/>
  <c r="AK678" s="1"/>
  <c r="AK677" s="1"/>
  <c r="AQ680"/>
  <c r="AK862"/>
  <c r="AK861" s="1"/>
  <c r="AK860" s="1"/>
  <c r="AQ863"/>
  <c r="AK674"/>
  <c r="AK673" s="1"/>
  <c r="AK672" s="1"/>
  <c r="AQ675"/>
  <c r="AK806"/>
  <c r="AK805" s="1"/>
  <c r="AK804" s="1"/>
  <c r="AQ807"/>
  <c r="AK751"/>
  <c r="AK750" s="1"/>
  <c r="AK749" s="1"/>
  <c r="AQ752"/>
  <c r="AK785"/>
  <c r="AK784" s="1"/>
  <c r="AK783" s="1"/>
  <c r="AK782" s="1"/>
  <c r="AK781" s="1"/>
  <c r="AQ786"/>
  <c r="AK669"/>
  <c r="AK668" s="1"/>
  <c r="AK667" s="1"/>
  <c r="AQ670"/>
  <c r="AK243"/>
  <c r="AK242" s="1"/>
  <c r="AQ244"/>
  <c r="AK414"/>
  <c r="AQ415"/>
  <c r="AK802"/>
  <c r="AK801" s="1"/>
  <c r="AK800" s="1"/>
  <c r="AK799" s="1"/>
  <c r="AK798" s="1"/>
  <c r="AQ803"/>
  <c r="AK704"/>
  <c r="AK703" s="1"/>
  <c r="AK702" s="1"/>
  <c r="AQ705"/>
  <c r="AK910"/>
  <c r="AK909" s="1"/>
  <c r="AQ911"/>
  <c r="AK870"/>
  <c r="AK869" s="1"/>
  <c r="AK868" s="1"/>
  <c r="AK867" s="1"/>
  <c r="AQ871"/>
  <c r="AK708"/>
  <c r="AK707" s="1"/>
  <c r="AK706" s="1"/>
  <c r="AQ709"/>
  <c r="AK858"/>
  <c r="AK857" s="1"/>
  <c r="AK856" s="1"/>
  <c r="AQ859"/>
  <c r="AK408"/>
  <c r="AK407" s="1"/>
  <c r="AK406" s="1"/>
  <c r="AQ409"/>
  <c r="AK913"/>
  <c r="AK912" s="1"/>
  <c r="AQ914"/>
  <c r="AE237"/>
  <c r="AE236" s="1"/>
  <c r="AE181" s="1"/>
  <c r="AE663"/>
  <c r="AK173"/>
  <c r="AK172" s="1"/>
  <c r="AK171" s="1"/>
  <c r="AK174"/>
  <c r="AE1304"/>
  <c r="AE1303" s="1"/>
  <c r="AE1302" s="1"/>
  <c r="AE1301" s="1"/>
  <c r="AE1300" s="1"/>
  <c r="AK1305"/>
  <c r="AE1170"/>
  <c r="AE1169" s="1"/>
  <c r="AE1168" s="1"/>
  <c r="AE1167" s="1"/>
  <c r="AE1166" s="1"/>
  <c r="AK1171"/>
  <c r="AE1342"/>
  <c r="AE1341" s="1"/>
  <c r="AE1340" s="1"/>
  <c r="AE1339" s="1"/>
  <c r="AE1338" s="1"/>
  <c r="AK1343"/>
  <c r="AE435"/>
  <c r="AE434" s="1"/>
  <c r="AE433" s="1"/>
  <c r="AK436"/>
  <c r="AE1115"/>
  <c r="AE1114" s="1"/>
  <c r="AE1113" s="1"/>
  <c r="AE1112" s="1"/>
  <c r="AE1111" s="1"/>
  <c r="AK1116"/>
  <c r="AE1363"/>
  <c r="AK1364"/>
  <c r="AE416"/>
  <c r="AE413" s="1"/>
  <c r="AK417"/>
  <c r="AK904"/>
  <c r="AK903" s="1"/>
  <c r="AE1361"/>
  <c r="AK1362"/>
  <c r="AE1153"/>
  <c r="AE1152" s="1"/>
  <c r="AE1151" s="1"/>
  <c r="AE1150" s="1"/>
  <c r="AE1144" s="1"/>
  <c r="AK1154"/>
  <c r="AE1292"/>
  <c r="AE1291" s="1"/>
  <c r="AE1290" s="1"/>
  <c r="AE1289" s="1"/>
  <c r="AE1288" s="1"/>
  <c r="AK1293"/>
  <c r="AE1264"/>
  <c r="AE1263" s="1"/>
  <c r="AE1262" s="1"/>
  <c r="AE1261" s="1"/>
  <c r="AE1246" s="1"/>
  <c r="AK1265"/>
  <c r="AK237"/>
  <c r="AK236" s="1"/>
  <c r="AK181" s="1"/>
  <c r="AE854"/>
  <c r="AE845" s="1"/>
  <c r="AE431"/>
  <c r="AE430" s="1"/>
  <c r="AE429" s="1"/>
  <c r="AE428" s="1"/>
  <c r="AK432"/>
  <c r="AE1192"/>
  <c r="AE1191" s="1"/>
  <c r="AE1190" s="1"/>
  <c r="AE1189" s="1"/>
  <c r="AK1193"/>
  <c r="AE374"/>
  <c r="AE373" s="1"/>
  <c r="AE372" s="1"/>
  <c r="AE367" s="1"/>
  <c r="AE366" s="1"/>
  <c r="AE365" s="1"/>
  <c r="AK375"/>
  <c r="AE1207"/>
  <c r="AE1206" s="1"/>
  <c r="AE1205" s="1"/>
  <c r="AE1204" s="1"/>
  <c r="AK1208"/>
  <c r="AK855"/>
  <c r="AK854" s="1"/>
  <c r="AK845" s="1"/>
  <c r="AK666"/>
  <c r="AK665" s="1"/>
  <c r="AE1188"/>
  <c r="Y428"/>
  <c r="Y1092"/>
  <c r="AE173"/>
  <c r="AE172" s="1"/>
  <c r="AE171" s="1"/>
  <c r="AE174"/>
  <c r="Y1008"/>
  <c r="Y1007" s="1"/>
  <c r="Y1006" s="1"/>
  <c r="AE1009"/>
  <c r="Y660"/>
  <c r="Y659" s="1"/>
  <c r="Y658" s="1"/>
  <c r="Y657" s="1"/>
  <c r="Y656" s="1"/>
  <c r="AE661"/>
  <c r="Y1360"/>
  <c r="Y1359" s="1"/>
  <c r="Y1358" s="1"/>
  <c r="Y1357" s="1"/>
  <c r="Y1298" s="1"/>
  <c r="AE1360"/>
  <c r="AE1359" s="1"/>
  <c r="AE1358" s="1"/>
  <c r="AE1357" s="1"/>
  <c r="AE1298" s="1"/>
  <c r="Y1056"/>
  <c r="Y1055" s="1"/>
  <c r="Y1054" s="1"/>
  <c r="Y1053" s="1"/>
  <c r="Y1052" s="1"/>
  <c r="AE1057"/>
  <c r="S19"/>
  <c r="S18" s="1"/>
  <c r="Y20"/>
  <c r="S39"/>
  <c r="S38" s="1"/>
  <c r="S37" s="1"/>
  <c r="S36" s="1"/>
  <c r="S35" s="1"/>
  <c r="Y40"/>
  <c r="S27"/>
  <c r="Y28"/>
  <c r="S22"/>
  <c r="S21" s="1"/>
  <c r="Y23"/>
  <c r="S587"/>
  <c r="S586" s="1"/>
  <c r="Y588"/>
  <c r="S31"/>
  <c r="Y33"/>
  <c r="S583"/>
  <c r="S582" s="1"/>
  <c r="Y584"/>
  <c r="S1516"/>
  <c r="Y1517"/>
  <c r="S1014"/>
  <c r="S1011" s="1"/>
  <c r="S1010" s="1"/>
  <c r="S1005" s="1"/>
  <c r="S1004" s="1"/>
  <c r="Y1015"/>
  <c r="S25"/>
  <c r="Y26"/>
  <c r="S580"/>
  <c r="S579" s="1"/>
  <c r="Y581"/>
  <c r="S492"/>
  <c r="S491" s="1"/>
  <c r="S490" s="1"/>
  <c r="Y493"/>
  <c r="S1579"/>
  <c r="S1578" s="1"/>
  <c r="S1577" s="1"/>
  <c r="S1576" s="1"/>
  <c r="S1575" s="1"/>
  <c r="Y1580"/>
  <c r="S1080"/>
  <c r="S1079" s="1"/>
  <c r="S1078" s="1"/>
  <c r="S1077" s="1"/>
  <c r="S1076" s="1"/>
  <c r="Y1081"/>
  <c r="S530"/>
  <c r="S529" s="1"/>
  <c r="S528" s="1"/>
  <c r="Y531"/>
  <c r="S59"/>
  <c r="Y60"/>
  <c r="S57"/>
  <c r="Y58"/>
  <c r="Y174"/>
  <c r="Y173"/>
  <c r="Y172" s="1"/>
  <c r="Y171" s="1"/>
  <c r="S1512"/>
  <c r="Y1513"/>
  <c r="S488"/>
  <c r="S487" s="1"/>
  <c r="S486" s="1"/>
  <c r="S485" s="1"/>
  <c r="S484" s="1"/>
  <c r="S463" s="1"/>
  <c r="Y489"/>
  <c r="S526"/>
  <c r="S525" s="1"/>
  <c r="S524" s="1"/>
  <c r="Y527"/>
  <c r="S1464"/>
  <c r="S1463" s="1"/>
  <c r="S1462" s="1"/>
  <c r="S1461" s="1"/>
  <c r="S1460" s="1"/>
  <c r="Y1465"/>
  <c r="S1514"/>
  <c r="Y1515"/>
  <c r="S573"/>
  <c r="S572" s="1"/>
  <c r="Y574"/>
  <c r="S1497"/>
  <c r="S1496" s="1"/>
  <c r="S1495" s="1"/>
  <c r="Y1498"/>
  <c r="S73"/>
  <c r="S72" s="1"/>
  <c r="S71" s="1"/>
  <c r="S70" s="1"/>
  <c r="S69" s="1"/>
  <c r="Y74"/>
  <c r="S80"/>
  <c r="S79" s="1"/>
  <c r="S78" s="1"/>
  <c r="S77" s="1"/>
  <c r="S76" s="1"/>
  <c r="Y81"/>
  <c r="S1487"/>
  <c r="S1486" s="1"/>
  <c r="S1485" s="1"/>
  <c r="S1484" s="1"/>
  <c r="Y1488"/>
  <c r="S576"/>
  <c r="S575" s="1"/>
  <c r="Y577"/>
  <c r="S1505"/>
  <c r="S1504" s="1"/>
  <c r="Y1506"/>
  <c r="S523"/>
  <c r="S522" s="1"/>
  <c r="M523"/>
  <c r="M522" s="1"/>
  <c r="M485"/>
  <c r="M484" s="1"/>
  <c r="M463" s="1"/>
  <c r="M24"/>
  <c r="M17" s="1"/>
  <c r="M16" s="1"/>
  <c r="M15" s="1"/>
  <c r="M13" s="1"/>
  <c r="S1589"/>
  <c r="M1588"/>
  <c r="S144"/>
  <c r="M143"/>
  <c r="M142" s="1"/>
  <c r="M1511"/>
  <c r="M1503" s="1"/>
  <c r="M1494" s="1"/>
  <c r="M1483" s="1"/>
  <c r="M1458" s="1"/>
  <c r="M571"/>
  <c r="S603"/>
  <c r="M602"/>
  <c r="M601" s="1"/>
  <c r="M590" s="1"/>
  <c r="M67"/>
  <c r="S292"/>
  <c r="M291"/>
  <c r="S1591"/>
  <c r="M1590"/>
  <c r="S349"/>
  <c r="M348"/>
  <c r="M347" s="1"/>
  <c r="M346" s="1"/>
  <c r="M345" s="1"/>
  <c r="M344" s="1"/>
  <c r="S329"/>
  <c r="M328"/>
  <c r="M327" s="1"/>
  <c r="M326" s="1"/>
  <c r="M317" s="1"/>
  <c r="M306" s="1"/>
  <c r="S174"/>
  <c r="S173"/>
  <c r="S172" s="1"/>
  <c r="S171" s="1"/>
  <c r="G583"/>
  <c r="AK701" l="1"/>
  <c r="AK700" s="1"/>
  <c r="AK416"/>
  <c r="AK413" s="1"/>
  <c r="AK405" s="1"/>
  <c r="AQ417"/>
  <c r="AK1115"/>
  <c r="AK1114" s="1"/>
  <c r="AK1113" s="1"/>
  <c r="AK1112" s="1"/>
  <c r="AK1111" s="1"/>
  <c r="AQ1116"/>
  <c r="AK1304"/>
  <c r="AK1303" s="1"/>
  <c r="AK1302" s="1"/>
  <c r="AK1301" s="1"/>
  <c r="AK1300" s="1"/>
  <c r="AQ1305"/>
  <c r="AQ408"/>
  <c r="AQ407" s="1"/>
  <c r="AQ406" s="1"/>
  <c r="AW409"/>
  <c r="AW408" s="1"/>
  <c r="AW407" s="1"/>
  <c r="AW406" s="1"/>
  <c r="AQ708"/>
  <c r="AQ707" s="1"/>
  <c r="AQ706" s="1"/>
  <c r="AW709"/>
  <c r="AW708" s="1"/>
  <c r="AW707" s="1"/>
  <c r="AW706" s="1"/>
  <c r="AW911"/>
  <c r="AW910" s="1"/>
  <c r="AW909" s="1"/>
  <c r="AQ910"/>
  <c r="AQ909" s="1"/>
  <c r="AQ802"/>
  <c r="AQ801" s="1"/>
  <c r="AQ800" s="1"/>
  <c r="AW803"/>
  <c r="AW802" s="1"/>
  <c r="AW801" s="1"/>
  <c r="AW800" s="1"/>
  <c r="AW244"/>
  <c r="AW243" s="1"/>
  <c r="AW242" s="1"/>
  <c r="AQ243"/>
  <c r="AQ242" s="1"/>
  <c r="AQ785"/>
  <c r="AQ784" s="1"/>
  <c r="AQ783" s="1"/>
  <c r="AQ782" s="1"/>
  <c r="AQ781" s="1"/>
  <c r="AW786"/>
  <c r="AW785" s="1"/>
  <c r="AW784" s="1"/>
  <c r="AW783" s="1"/>
  <c r="AQ806"/>
  <c r="AQ805" s="1"/>
  <c r="AQ804" s="1"/>
  <c r="AW807"/>
  <c r="AW806" s="1"/>
  <c r="AW805" s="1"/>
  <c r="AW804" s="1"/>
  <c r="AW863"/>
  <c r="AW862" s="1"/>
  <c r="AW861" s="1"/>
  <c r="AW860" s="1"/>
  <c r="AQ862"/>
  <c r="AQ861" s="1"/>
  <c r="AQ860" s="1"/>
  <c r="AW748"/>
  <c r="AW747" s="1"/>
  <c r="AW746" s="1"/>
  <c r="AW745" s="1"/>
  <c r="AQ747"/>
  <c r="AQ746" s="1"/>
  <c r="AQ745" s="1"/>
  <c r="AK374"/>
  <c r="AK373" s="1"/>
  <c r="AK372" s="1"/>
  <c r="AK367" s="1"/>
  <c r="AK366" s="1"/>
  <c r="AK365" s="1"/>
  <c r="AQ375"/>
  <c r="AK431"/>
  <c r="AK430" s="1"/>
  <c r="AK429" s="1"/>
  <c r="AQ432"/>
  <c r="AK1264"/>
  <c r="AK1263" s="1"/>
  <c r="AK1262" s="1"/>
  <c r="AK1261" s="1"/>
  <c r="AK1246" s="1"/>
  <c r="AQ1265"/>
  <c r="AK1153"/>
  <c r="AK1152" s="1"/>
  <c r="AK1151" s="1"/>
  <c r="AK1150" s="1"/>
  <c r="AK1144" s="1"/>
  <c r="AQ1154"/>
  <c r="AQ240"/>
  <c r="AQ239" s="1"/>
  <c r="AQ238" s="1"/>
  <c r="AQ237" s="1"/>
  <c r="AQ236" s="1"/>
  <c r="AQ181" s="1"/>
  <c r="AW241"/>
  <c r="AW240" s="1"/>
  <c r="AW239" s="1"/>
  <c r="AW238" s="1"/>
  <c r="AW237" s="1"/>
  <c r="AW236" s="1"/>
  <c r="AW181" s="1"/>
  <c r="AK1363"/>
  <c r="AQ1364"/>
  <c r="AK435"/>
  <c r="AK434" s="1"/>
  <c r="AK433" s="1"/>
  <c r="AQ436"/>
  <c r="AK1170"/>
  <c r="AK1169" s="1"/>
  <c r="AK1168" s="1"/>
  <c r="AK1167" s="1"/>
  <c r="AK1166" s="1"/>
  <c r="AQ1171"/>
  <c r="AQ913"/>
  <c r="AQ912" s="1"/>
  <c r="AQ904" s="1"/>
  <c r="AQ903" s="1"/>
  <c r="AW914"/>
  <c r="AW913" s="1"/>
  <c r="AW912" s="1"/>
  <c r="AW904" s="1"/>
  <c r="AW903" s="1"/>
  <c r="AW859"/>
  <c r="AW858" s="1"/>
  <c r="AW857" s="1"/>
  <c r="AW856" s="1"/>
  <c r="AQ858"/>
  <c r="AQ857" s="1"/>
  <c r="AQ856" s="1"/>
  <c r="AQ870"/>
  <c r="AQ869" s="1"/>
  <c r="AQ868" s="1"/>
  <c r="AQ867" s="1"/>
  <c r="AW871"/>
  <c r="AW870" s="1"/>
  <c r="AQ704"/>
  <c r="AQ703" s="1"/>
  <c r="AQ702" s="1"/>
  <c r="AQ701" s="1"/>
  <c r="AQ700" s="1"/>
  <c r="AW705"/>
  <c r="AW704" s="1"/>
  <c r="AW703" s="1"/>
  <c r="AW702" s="1"/>
  <c r="AQ414"/>
  <c r="AW415"/>
  <c r="AW414" s="1"/>
  <c r="AQ669"/>
  <c r="AQ668" s="1"/>
  <c r="AQ667" s="1"/>
  <c r="AW670"/>
  <c r="AW669" s="1"/>
  <c r="AW668" s="1"/>
  <c r="AW667" s="1"/>
  <c r="AW752"/>
  <c r="AW751" s="1"/>
  <c r="AW750" s="1"/>
  <c r="AW749" s="1"/>
  <c r="AQ751"/>
  <c r="AQ750" s="1"/>
  <c r="AQ749" s="1"/>
  <c r="AW675"/>
  <c r="AW674" s="1"/>
  <c r="AW673" s="1"/>
  <c r="AW672" s="1"/>
  <c r="AQ674"/>
  <c r="AQ673" s="1"/>
  <c r="AQ672" s="1"/>
  <c r="AQ679"/>
  <c r="AQ678" s="1"/>
  <c r="AQ677" s="1"/>
  <c r="AW680"/>
  <c r="AW679" s="1"/>
  <c r="AW678" s="1"/>
  <c r="AW677" s="1"/>
  <c r="AQ895"/>
  <c r="AQ894" s="1"/>
  <c r="AQ883" s="1"/>
  <c r="AQ882" s="1"/>
  <c r="AW896"/>
  <c r="AW895" s="1"/>
  <c r="AW894" s="1"/>
  <c r="AW883" s="1"/>
  <c r="AW882" s="1"/>
  <c r="AK1207"/>
  <c r="AK1206" s="1"/>
  <c r="AK1205" s="1"/>
  <c r="AK1204" s="1"/>
  <c r="AQ1208"/>
  <c r="AK1192"/>
  <c r="AK1191" s="1"/>
  <c r="AK1190" s="1"/>
  <c r="AK1189" s="1"/>
  <c r="AQ1193"/>
  <c r="AK1292"/>
  <c r="AK1291" s="1"/>
  <c r="AK1290" s="1"/>
  <c r="AQ1293"/>
  <c r="AK1361"/>
  <c r="AQ1362"/>
  <c r="AW174"/>
  <c r="AW173"/>
  <c r="AW172" s="1"/>
  <c r="AW171" s="1"/>
  <c r="AK744"/>
  <c r="AK743" s="1"/>
  <c r="AK663" s="1"/>
  <c r="AK1342"/>
  <c r="AK1341" s="1"/>
  <c r="AK1340" s="1"/>
  <c r="AK1339" s="1"/>
  <c r="AK1338" s="1"/>
  <c r="AQ1343"/>
  <c r="AK1360"/>
  <c r="AK1359" s="1"/>
  <c r="AK1358" s="1"/>
  <c r="AK1357" s="1"/>
  <c r="S24"/>
  <c r="S17" s="1"/>
  <c r="S16" s="1"/>
  <c r="S15" s="1"/>
  <c r="AE1092"/>
  <c r="AE1056"/>
  <c r="AE1055" s="1"/>
  <c r="AE1054" s="1"/>
  <c r="AE1053" s="1"/>
  <c r="AE1052" s="1"/>
  <c r="AK1057"/>
  <c r="AE660"/>
  <c r="AE659" s="1"/>
  <c r="AE658" s="1"/>
  <c r="AE657" s="1"/>
  <c r="AE656" s="1"/>
  <c r="AK661"/>
  <c r="AK1188"/>
  <c r="AE1008"/>
  <c r="AE1007" s="1"/>
  <c r="AE1006" s="1"/>
  <c r="AK1009"/>
  <c r="S56"/>
  <c r="S55" s="1"/>
  <c r="S54" s="1"/>
  <c r="S47" s="1"/>
  <c r="S571"/>
  <c r="S1002"/>
  <c r="S67"/>
  <c r="Y1505"/>
  <c r="Y1504" s="1"/>
  <c r="AE1506"/>
  <c r="Y1487"/>
  <c r="Y1486" s="1"/>
  <c r="Y1485" s="1"/>
  <c r="Y1484" s="1"/>
  <c r="AE1488"/>
  <c r="Y73"/>
  <c r="Y72" s="1"/>
  <c r="Y71" s="1"/>
  <c r="Y70" s="1"/>
  <c r="Y69" s="1"/>
  <c r="AE74"/>
  <c r="Y573"/>
  <c r="Y572" s="1"/>
  <c r="AE574"/>
  <c r="Y1464"/>
  <c r="Y1463" s="1"/>
  <c r="Y1462" s="1"/>
  <c r="Y1461" s="1"/>
  <c r="Y1460" s="1"/>
  <c r="AE1465"/>
  <c r="Y488"/>
  <c r="Y487" s="1"/>
  <c r="Y486" s="1"/>
  <c r="AE489"/>
  <c r="Y1080"/>
  <c r="Y1079" s="1"/>
  <c r="Y1078" s="1"/>
  <c r="Y1077" s="1"/>
  <c r="Y1076" s="1"/>
  <c r="AE1081"/>
  <c r="Y492"/>
  <c r="Y491" s="1"/>
  <c r="Y490" s="1"/>
  <c r="AE493"/>
  <c r="Y25"/>
  <c r="AE26"/>
  <c r="Y1516"/>
  <c r="AE1517"/>
  <c r="Y31"/>
  <c r="AE33"/>
  <c r="Y22"/>
  <c r="Y21" s="1"/>
  <c r="AE23"/>
  <c r="Y39"/>
  <c r="Y38" s="1"/>
  <c r="Y37" s="1"/>
  <c r="Y36" s="1"/>
  <c r="Y35" s="1"/>
  <c r="AE40"/>
  <c r="Y576"/>
  <c r="Y575" s="1"/>
  <c r="AE577"/>
  <c r="Y80"/>
  <c r="Y79" s="1"/>
  <c r="Y78" s="1"/>
  <c r="Y77" s="1"/>
  <c r="Y76" s="1"/>
  <c r="Y67" s="1"/>
  <c r="AE81"/>
  <c r="Y1497"/>
  <c r="Y1496" s="1"/>
  <c r="Y1495" s="1"/>
  <c r="AE1498"/>
  <c r="Y1514"/>
  <c r="AE1515"/>
  <c r="Y526"/>
  <c r="Y525" s="1"/>
  <c r="Y524" s="1"/>
  <c r="AE527"/>
  <c r="Y1512"/>
  <c r="AE1513"/>
  <c r="Y57"/>
  <c r="AE58"/>
  <c r="Y530"/>
  <c r="Y529" s="1"/>
  <c r="Y528" s="1"/>
  <c r="AE531"/>
  <c r="Y1579"/>
  <c r="Y1578" s="1"/>
  <c r="Y1577" s="1"/>
  <c r="Y1576" s="1"/>
  <c r="Y1575" s="1"/>
  <c r="AE1580"/>
  <c r="Y580"/>
  <c r="Y579" s="1"/>
  <c r="AE581"/>
  <c r="Y1014"/>
  <c r="Y1011" s="1"/>
  <c r="Y1010" s="1"/>
  <c r="Y1005" s="1"/>
  <c r="Y1004" s="1"/>
  <c r="Y1002" s="1"/>
  <c r="AE1015"/>
  <c r="Y583"/>
  <c r="Y582" s="1"/>
  <c r="AE584"/>
  <c r="Y587"/>
  <c r="Y586" s="1"/>
  <c r="AE588"/>
  <c r="Y27"/>
  <c r="Y24" s="1"/>
  <c r="AE28"/>
  <c r="Y19"/>
  <c r="Y18" s="1"/>
  <c r="AE20"/>
  <c r="Y59"/>
  <c r="AE60"/>
  <c r="S602"/>
  <c r="S601" s="1"/>
  <c r="S590" s="1"/>
  <c r="Y603"/>
  <c r="S328"/>
  <c r="S327" s="1"/>
  <c r="S326" s="1"/>
  <c r="S317" s="1"/>
  <c r="S306" s="1"/>
  <c r="Y329"/>
  <c r="S1590"/>
  <c r="Y1591"/>
  <c r="S143"/>
  <c r="S142" s="1"/>
  <c r="S141" s="1"/>
  <c r="Y144"/>
  <c r="S1511"/>
  <c r="S1503" s="1"/>
  <c r="S1494" s="1"/>
  <c r="S1483" s="1"/>
  <c r="S1458" s="1"/>
  <c r="S348"/>
  <c r="S347" s="1"/>
  <c r="S346" s="1"/>
  <c r="S345" s="1"/>
  <c r="S344" s="1"/>
  <c r="Y349"/>
  <c r="S291"/>
  <c r="Y292"/>
  <c r="S1588"/>
  <c r="Y1589"/>
  <c r="M570"/>
  <c r="M569" s="1"/>
  <c r="M520" s="1"/>
  <c r="M140"/>
  <c r="M139" s="1"/>
  <c r="M137" s="1"/>
  <c r="M141"/>
  <c r="M1587"/>
  <c r="M1586" s="1"/>
  <c r="M1585" s="1"/>
  <c r="M1584" s="1"/>
  <c r="M1582" s="1"/>
  <c r="G1250"/>
  <c r="G1249" s="1"/>
  <c r="G1248" s="1"/>
  <c r="G1247" s="1"/>
  <c r="G1125"/>
  <c r="G1124" s="1"/>
  <c r="AW782" l="1"/>
  <c r="AW781" s="1"/>
  <c r="AQ799"/>
  <c r="AQ798" s="1"/>
  <c r="AW869"/>
  <c r="AW868" s="1"/>
  <c r="AW867" s="1"/>
  <c r="AW855"/>
  <c r="Y56"/>
  <c r="Y55" s="1"/>
  <c r="Y54" s="1"/>
  <c r="Y47" s="1"/>
  <c r="Y1511"/>
  <c r="Y1503" s="1"/>
  <c r="Y1494" s="1"/>
  <c r="Y1483" s="1"/>
  <c r="Y1458" s="1"/>
  <c r="AW799"/>
  <c r="AW798" s="1"/>
  <c r="AW701"/>
  <c r="AW700" s="1"/>
  <c r="AW666"/>
  <c r="AW665" s="1"/>
  <c r="AK1008"/>
  <c r="AK1007" s="1"/>
  <c r="AK1006" s="1"/>
  <c r="AQ1009"/>
  <c r="AW1362"/>
  <c r="AW1361" s="1"/>
  <c r="AQ1361"/>
  <c r="AQ1192"/>
  <c r="AQ1191" s="1"/>
  <c r="AQ1190" s="1"/>
  <c r="AQ1189" s="1"/>
  <c r="AW1193"/>
  <c r="AW1192" s="1"/>
  <c r="AW1191" s="1"/>
  <c r="AW1190" s="1"/>
  <c r="AW1189" s="1"/>
  <c r="AW1171"/>
  <c r="AW1170" s="1"/>
  <c r="AW1169" s="1"/>
  <c r="AW1168" s="1"/>
  <c r="AW1167" s="1"/>
  <c r="AW1166" s="1"/>
  <c r="AQ1170"/>
  <c r="AQ1169" s="1"/>
  <c r="AQ1168" s="1"/>
  <c r="AQ1167" s="1"/>
  <c r="AQ1166" s="1"/>
  <c r="AW1364"/>
  <c r="AW1363" s="1"/>
  <c r="AQ1363"/>
  <c r="AK660"/>
  <c r="AK659" s="1"/>
  <c r="AK658" s="1"/>
  <c r="AK657" s="1"/>
  <c r="AK656" s="1"/>
  <c r="AQ661"/>
  <c r="AK1289"/>
  <c r="AK1288" s="1"/>
  <c r="AK1092" s="1"/>
  <c r="AW1265"/>
  <c r="AW1264" s="1"/>
  <c r="AW1263" s="1"/>
  <c r="AW1262" s="1"/>
  <c r="AW1261" s="1"/>
  <c r="AW1246" s="1"/>
  <c r="AQ1264"/>
  <c r="AQ1263" s="1"/>
  <c r="AQ1262" s="1"/>
  <c r="AQ1261" s="1"/>
  <c r="AQ1246" s="1"/>
  <c r="AW375"/>
  <c r="AW374" s="1"/>
  <c r="AW373" s="1"/>
  <c r="AW372" s="1"/>
  <c r="AW367" s="1"/>
  <c r="AW366" s="1"/>
  <c r="AW365" s="1"/>
  <c r="AQ374"/>
  <c r="AQ373" s="1"/>
  <c r="AQ372" s="1"/>
  <c r="AQ367" s="1"/>
  <c r="AQ366" s="1"/>
  <c r="AQ365" s="1"/>
  <c r="AQ1304"/>
  <c r="AQ1303" s="1"/>
  <c r="AQ1302" s="1"/>
  <c r="AQ1301" s="1"/>
  <c r="AQ1300" s="1"/>
  <c r="AW1305"/>
  <c r="AW1304" s="1"/>
  <c r="AW1303" s="1"/>
  <c r="AW1302" s="1"/>
  <c r="AW1301" s="1"/>
  <c r="AW1300" s="1"/>
  <c r="AQ416"/>
  <c r="AW417"/>
  <c r="AW416" s="1"/>
  <c r="AQ413"/>
  <c r="AQ405" s="1"/>
  <c r="AQ855"/>
  <c r="AQ854" s="1"/>
  <c r="AQ845" s="1"/>
  <c r="AQ1292"/>
  <c r="AQ1291" s="1"/>
  <c r="AQ1290" s="1"/>
  <c r="AQ1289" s="1"/>
  <c r="AQ1288" s="1"/>
  <c r="AW1293"/>
  <c r="AW1292" s="1"/>
  <c r="AW1291" s="1"/>
  <c r="AW1290" s="1"/>
  <c r="AW1289" s="1"/>
  <c r="AW1288" s="1"/>
  <c r="AQ1207"/>
  <c r="AQ1206" s="1"/>
  <c r="AQ1205" s="1"/>
  <c r="AQ1204" s="1"/>
  <c r="AW1208"/>
  <c r="AW1207" s="1"/>
  <c r="AW1206" s="1"/>
  <c r="AW1205" s="1"/>
  <c r="AW1204" s="1"/>
  <c r="AQ435"/>
  <c r="AQ434" s="1"/>
  <c r="AQ433" s="1"/>
  <c r="AW436"/>
  <c r="AW435" s="1"/>
  <c r="AW434" s="1"/>
  <c r="AW433" s="1"/>
  <c r="AW413"/>
  <c r="AW405" s="1"/>
  <c r="AK428"/>
  <c r="AK399" s="1"/>
  <c r="AK393" s="1"/>
  <c r="AK355" s="1"/>
  <c r="AW744"/>
  <c r="AW743" s="1"/>
  <c r="AK1056"/>
  <c r="AK1055" s="1"/>
  <c r="AK1054" s="1"/>
  <c r="AK1053" s="1"/>
  <c r="AK1052" s="1"/>
  <c r="AQ1057"/>
  <c r="AQ1153"/>
  <c r="AQ1152" s="1"/>
  <c r="AQ1151" s="1"/>
  <c r="AQ1150" s="1"/>
  <c r="AQ1144" s="1"/>
  <c r="AW1154"/>
  <c r="AW1153" s="1"/>
  <c r="AW1152" s="1"/>
  <c r="AW1151" s="1"/>
  <c r="AW1150" s="1"/>
  <c r="AW1144" s="1"/>
  <c r="AQ431"/>
  <c r="AQ430" s="1"/>
  <c r="AQ429" s="1"/>
  <c r="AQ428" s="1"/>
  <c r="AW432"/>
  <c r="AW431" s="1"/>
  <c r="AW430" s="1"/>
  <c r="AW429" s="1"/>
  <c r="AQ1115"/>
  <c r="AQ1114" s="1"/>
  <c r="AQ1113" s="1"/>
  <c r="AQ1112" s="1"/>
  <c r="AQ1111" s="1"/>
  <c r="AW1116"/>
  <c r="AW1115" s="1"/>
  <c r="AW1114" s="1"/>
  <c r="AW1113" s="1"/>
  <c r="AW1112" s="1"/>
  <c r="AW1111" s="1"/>
  <c r="AQ666"/>
  <c r="AQ665" s="1"/>
  <c r="AQ744"/>
  <c r="AQ743" s="1"/>
  <c r="AW1343"/>
  <c r="AW1342" s="1"/>
  <c r="AW1341" s="1"/>
  <c r="AW1340" s="1"/>
  <c r="AW1339" s="1"/>
  <c r="AW1338" s="1"/>
  <c r="AQ1342"/>
  <c r="AQ1341" s="1"/>
  <c r="AQ1340" s="1"/>
  <c r="AQ1339" s="1"/>
  <c r="AQ1338" s="1"/>
  <c r="AK1298"/>
  <c r="Y571"/>
  <c r="Y17"/>
  <c r="Y16" s="1"/>
  <c r="Y15" s="1"/>
  <c r="S13"/>
  <c r="AE19"/>
  <c r="AE18" s="1"/>
  <c r="AK20"/>
  <c r="AE587"/>
  <c r="AE586" s="1"/>
  <c r="AK588"/>
  <c r="AE1014"/>
  <c r="AE1011" s="1"/>
  <c r="AE1010" s="1"/>
  <c r="AE1005" s="1"/>
  <c r="AE1004" s="1"/>
  <c r="AK1015"/>
  <c r="AE1579"/>
  <c r="AE1578" s="1"/>
  <c r="AE1577" s="1"/>
  <c r="AE1576" s="1"/>
  <c r="AE1575" s="1"/>
  <c r="AK1580"/>
  <c r="AE57"/>
  <c r="AK58"/>
  <c r="AE526"/>
  <c r="AE525" s="1"/>
  <c r="AE524" s="1"/>
  <c r="AK527"/>
  <c r="AE1497"/>
  <c r="AE1496" s="1"/>
  <c r="AE1495" s="1"/>
  <c r="AK1498"/>
  <c r="AE576"/>
  <c r="AE575" s="1"/>
  <c r="AK577"/>
  <c r="AE22"/>
  <c r="AE21" s="1"/>
  <c r="AK23"/>
  <c r="AE1516"/>
  <c r="AK1517"/>
  <c r="AE492"/>
  <c r="AE491" s="1"/>
  <c r="AE490" s="1"/>
  <c r="AK493"/>
  <c r="AE488"/>
  <c r="AE487" s="1"/>
  <c r="AE486" s="1"/>
  <c r="AK489"/>
  <c r="AE573"/>
  <c r="AE572" s="1"/>
  <c r="AK574"/>
  <c r="AE1487"/>
  <c r="AE1486" s="1"/>
  <c r="AE1485" s="1"/>
  <c r="AE1484" s="1"/>
  <c r="AK1488"/>
  <c r="AE59"/>
  <c r="AK60"/>
  <c r="AE27"/>
  <c r="AK28"/>
  <c r="AE583"/>
  <c r="AE582" s="1"/>
  <c r="AK584"/>
  <c r="AE580"/>
  <c r="AE579" s="1"/>
  <c r="AK581"/>
  <c r="AE530"/>
  <c r="AE529" s="1"/>
  <c r="AE528" s="1"/>
  <c r="AK531"/>
  <c r="AE1512"/>
  <c r="AK1513"/>
  <c r="AE1514"/>
  <c r="AK1515"/>
  <c r="AE80"/>
  <c r="AE79" s="1"/>
  <c r="AE78" s="1"/>
  <c r="AE77" s="1"/>
  <c r="AE76" s="1"/>
  <c r="AK81"/>
  <c r="AE39"/>
  <c r="AE38" s="1"/>
  <c r="AE37" s="1"/>
  <c r="AE36" s="1"/>
  <c r="AE35" s="1"/>
  <c r="AK40"/>
  <c r="AE31"/>
  <c r="AK33"/>
  <c r="AE25"/>
  <c r="AK26"/>
  <c r="AE1080"/>
  <c r="AE1079" s="1"/>
  <c r="AE1078" s="1"/>
  <c r="AE1077" s="1"/>
  <c r="AE1076" s="1"/>
  <c r="AE1002" s="1"/>
  <c r="AK1081"/>
  <c r="AE1464"/>
  <c r="AE1463" s="1"/>
  <c r="AE1462" s="1"/>
  <c r="AE1461" s="1"/>
  <c r="AE1460" s="1"/>
  <c r="AK1465"/>
  <c r="AE73"/>
  <c r="AE72" s="1"/>
  <c r="AE71" s="1"/>
  <c r="AE70" s="1"/>
  <c r="AE69" s="1"/>
  <c r="AK74"/>
  <c r="AE1505"/>
  <c r="AE1504" s="1"/>
  <c r="AK1506"/>
  <c r="S570"/>
  <c r="S569" s="1"/>
  <c r="S520" s="1"/>
  <c r="S1587"/>
  <c r="S1586" s="1"/>
  <c r="S1585" s="1"/>
  <c r="S1584" s="1"/>
  <c r="S1582" s="1"/>
  <c r="AE523"/>
  <c r="AE522" s="1"/>
  <c r="Y328"/>
  <c r="Y327" s="1"/>
  <c r="Y326" s="1"/>
  <c r="Y317" s="1"/>
  <c r="Y306" s="1"/>
  <c r="AE329"/>
  <c r="AE571"/>
  <c r="Y143"/>
  <c r="Y142" s="1"/>
  <c r="Y141" s="1"/>
  <c r="AE144"/>
  <c r="Y1588"/>
  <c r="AE1589"/>
  <c r="Y348"/>
  <c r="Y347" s="1"/>
  <c r="Y346" s="1"/>
  <c r="Y345" s="1"/>
  <c r="Y344" s="1"/>
  <c r="AE349"/>
  <c r="AE24"/>
  <c r="AE17" s="1"/>
  <c r="AE16" s="1"/>
  <c r="AE15" s="1"/>
  <c r="Y1590"/>
  <c r="AE1591"/>
  <c r="Y602"/>
  <c r="Y601" s="1"/>
  <c r="Y590" s="1"/>
  <c r="Y570" s="1"/>
  <c r="Y569" s="1"/>
  <c r="AE603"/>
  <c r="Y485"/>
  <c r="Y484" s="1"/>
  <c r="Y463" s="1"/>
  <c r="Y291"/>
  <c r="AE292"/>
  <c r="AE56"/>
  <c r="AE55" s="1"/>
  <c r="AE54" s="1"/>
  <c r="AE47" s="1"/>
  <c r="Y523"/>
  <c r="Y522" s="1"/>
  <c r="AE485"/>
  <c r="AE484" s="1"/>
  <c r="AE463" s="1"/>
  <c r="Y13"/>
  <c r="S140"/>
  <c r="S139" s="1"/>
  <c r="S137" s="1"/>
  <c r="G1119"/>
  <c r="G1118" s="1"/>
  <c r="G1117" s="1"/>
  <c r="Y520" l="1"/>
  <c r="AQ663"/>
  <c r="AW854"/>
  <c r="AW845" s="1"/>
  <c r="AW428"/>
  <c r="AW399" s="1"/>
  <c r="AW393" s="1"/>
  <c r="AW355" s="1"/>
  <c r="AW663"/>
  <c r="AQ399"/>
  <c r="AQ393" s="1"/>
  <c r="AQ355" s="1"/>
  <c r="AQ1188"/>
  <c r="AK73"/>
  <c r="AK72" s="1"/>
  <c r="AK71" s="1"/>
  <c r="AK70" s="1"/>
  <c r="AK69" s="1"/>
  <c r="AQ74"/>
  <c r="AK1080"/>
  <c r="AK1079" s="1"/>
  <c r="AK1078" s="1"/>
  <c r="AK1077" s="1"/>
  <c r="AK1076" s="1"/>
  <c r="AQ1081"/>
  <c r="AK31"/>
  <c r="AQ33"/>
  <c r="AK80"/>
  <c r="AK79" s="1"/>
  <c r="AK78" s="1"/>
  <c r="AK77" s="1"/>
  <c r="AK76" s="1"/>
  <c r="AQ81"/>
  <c r="AK1512"/>
  <c r="AQ1513"/>
  <c r="AK580"/>
  <c r="AK579" s="1"/>
  <c r="AQ581"/>
  <c r="AK27"/>
  <c r="AQ28"/>
  <c r="AK1487"/>
  <c r="AK1486" s="1"/>
  <c r="AK1485" s="1"/>
  <c r="AK1484" s="1"/>
  <c r="AQ1488"/>
  <c r="AK488"/>
  <c r="AK487" s="1"/>
  <c r="AK486" s="1"/>
  <c r="AQ489"/>
  <c r="AK1516"/>
  <c r="AQ1517"/>
  <c r="AK576"/>
  <c r="AK575" s="1"/>
  <c r="AQ577"/>
  <c r="AK526"/>
  <c r="AK525" s="1"/>
  <c r="AK524" s="1"/>
  <c r="AQ527"/>
  <c r="AK1579"/>
  <c r="AK1578" s="1"/>
  <c r="AK1577" s="1"/>
  <c r="AK1576" s="1"/>
  <c r="AK1575" s="1"/>
  <c r="AQ1580"/>
  <c r="AK587"/>
  <c r="AK586" s="1"/>
  <c r="AQ588"/>
  <c r="AW661"/>
  <c r="AW660" s="1"/>
  <c r="AW659" s="1"/>
  <c r="AW658" s="1"/>
  <c r="AW657" s="1"/>
  <c r="AW656" s="1"/>
  <c r="AQ660"/>
  <c r="AQ659" s="1"/>
  <c r="AQ658" s="1"/>
  <c r="AQ657" s="1"/>
  <c r="AQ656" s="1"/>
  <c r="AQ1008"/>
  <c r="AQ1007" s="1"/>
  <c r="AQ1006" s="1"/>
  <c r="AW1009"/>
  <c r="AW1008" s="1"/>
  <c r="AW1007" s="1"/>
  <c r="AW1006" s="1"/>
  <c r="AW1188"/>
  <c r="AW1092" s="1"/>
  <c r="AW1057"/>
  <c r="AW1056" s="1"/>
  <c r="AW1055" s="1"/>
  <c r="AW1054" s="1"/>
  <c r="AW1053" s="1"/>
  <c r="AW1052" s="1"/>
  <c r="AQ1056"/>
  <c r="AQ1055" s="1"/>
  <c r="AQ1054" s="1"/>
  <c r="AQ1053" s="1"/>
  <c r="AQ1052" s="1"/>
  <c r="AW1360"/>
  <c r="AW1359" s="1"/>
  <c r="AW1358" s="1"/>
  <c r="AW1357" s="1"/>
  <c r="AW1298" s="1"/>
  <c r="AK1505"/>
  <c r="AK1504" s="1"/>
  <c r="AQ1506"/>
  <c r="AK1464"/>
  <c r="AK1463" s="1"/>
  <c r="AK1462" s="1"/>
  <c r="AK1461" s="1"/>
  <c r="AK1460" s="1"/>
  <c r="AQ1465"/>
  <c r="AK25"/>
  <c r="AQ26"/>
  <c r="AK39"/>
  <c r="AK38" s="1"/>
  <c r="AK37" s="1"/>
  <c r="AK36" s="1"/>
  <c r="AK35" s="1"/>
  <c r="AQ40"/>
  <c r="AK1514"/>
  <c r="AQ1515"/>
  <c r="AK530"/>
  <c r="AK529" s="1"/>
  <c r="AK528" s="1"/>
  <c r="AQ531"/>
  <c r="AK583"/>
  <c r="AK582" s="1"/>
  <c r="AQ584"/>
  <c r="AK59"/>
  <c r="AQ60"/>
  <c r="AK573"/>
  <c r="AK572" s="1"/>
  <c r="AQ574"/>
  <c r="AK492"/>
  <c r="AK491" s="1"/>
  <c r="AK490" s="1"/>
  <c r="AQ493"/>
  <c r="AK22"/>
  <c r="AK21" s="1"/>
  <c r="AQ23"/>
  <c r="AK1497"/>
  <c r="AK1496" s="1"/>
  <c r="AK1495" s="1"/>
  <c r="AQ1498"/>
  <c r="AK57"/>
  <c r="AQ58"/>
  <c r="AK1014"/>
  <c r="AK1011" s="1"/>
  <c r="AK1010" s="1"/>
  <c r="AK1005" s="1"/>
  <c r="AK1004" s="1"/>
  <c r="AK1002" s="1"/>
  <c r="AQ1015"/>
  <c r="AK19"/>
  <c r="AK18" s="1"/>
  <c r="AQ20"/>
  <c r="AQ1092"/>
  <c r="AQ1360"/>
  <c r="AQ1359" s="1"/>
  <c r="AQ1358" s="1"/>
  <c r="AQ1357" s="1"/>
  <c r="AQ1298" s="1"/>
  <c r="AK24"/>
  <c r="AK17" s="1"/>
  <c r="AK16" s="1"/>
  <c r="AK15" s="1"/>
  <c r="AE348"/>
  <c r="AE347" s="1"/>
  <c r="AE346" s="1"/>
  <c r="AE345" s="1"/>
  <c r="AE344" s="1"/>
  <c r="AK349"/>
  <c r="AE143"/>
  <c r="AE142" s="1"/>
  <c r="AK144"/>
  <c r="AE328"/>
  <c r="AE327" s="1"/>
  <c r="AE326" s="1"/>
  <c r="AE317" s="1"/>
  <c r="AE306" s="1"/>
  <c r="AK329"/>
  <c r="AE291"/>
  <c r="AK292"/>
  <c r="AE602"/>
  <c r="AE601" s="1"/>
  <c r="AE590" s="1"/>
  <c r="AE570" s="1"/>
  <c r="AE569" s="1"/>
  <c r="AE520" s="1"/>
  <c r="AK603"/>
  <c r="AE1588"/>
  <c r="AK1589"/>
  <c r="AE67"/>
  <c r="AE1511"/>
  <c r="AE1503" s="1"/>
  <c r="AE1494" s="1"/>
  <c r="AE1483" s="1"/>
  <c r="AE1458" s="1"/>
  <c r="AE1590"/>
  <c r="AK1591"/>
  <c r="AK67"/>
  <c r="AK1511"/>
  <c r="AK1503" s="1"/>
  <c r="AK1494" s="1"/>
  <c r="AK1483" s="1"/>
  <c r="AK1458" s="1"/>
  <c r="AK485"/>
  <c r="AK484" s="1"/>
  <c r="AK463" s="1"/>
  <c r="AK571"/>
  <c r="AK523"/>
  <c r="AK522" s="1"/>
  <c r="Y140"/>
  <c r="Y139" s="1"/>
  <c r="Y137" s="1"/>
  <c r="AE1587"/>
  <c r="AE1586" s="1"/>
  <c r="AE1585" s="1"/>
  <c r="AE1584" s="1"/>
  <c r="AE1582" s="1"/>
  <c r="Y1587"/>
  <c r="Y1586" s="1"/>
  <c r="Y1585" s="1"/>
  <c r="Y1584" s="1"/>
  <c r="Y1582" s="1"/>
  <c r="AE13"/>
  <c r="AE140"/>
  <c r="AE139" s="1"/>
  <c r="AE137" s="1"/>
  <c r="AE141"/>
  <c r="G1068"/>
  <c r="G1066" s="1"/>
  <c r="G1065" s="1"/>
  <c r="AK328" l="1"/>
  <c r="AK327" s="1"/>
  <c r="AK326" s="1"/>
  <c r="AK317" s="1"/>
  <c r="AK306" s="1"/>
  <c r="AQ329"/>
  <c r="AK348"/>
  <c r="AK347" s="1"/>
  <c r="AK346" s="1"/>
  <c r="AK345" s="1"/>
  <c r="AK344" s="1"/>
  <c r="AQ349"/>
  <c r="AQ1014"/>
  <c r="AQ1011" s="1"/>
  <c r="AQ1010" s="1"/>
  <c r="AW1015"/>
  <c r="AW1014" s="1"/>
  <c r="AW1011" s="1"/>
  <c r="AW1010" s="1"/>
  <c r="AW1005" s="1"/>
  <c r="AW1004" s="1"/>
  <c r="AQ1497"/>
  <c r="AQ1496" s="1"/>
  <c r="AQ1495" s="1"/>
  <c r="AW1498"/>
  <c r="AW1497" s="1"/>
  <c r="AW1496" s="1"/>
  <c r="AW1495" s="1"/>
  <c r="AW493"/>
  <c r="AW492" s="1"/>
  <c r="AW491" s="1"/>
  <c r="AW490" s="1"/>
  <c r="AQ492"/>
  <c r="AQ491" s="1"/>
  <c r="AQ490" s="1"/>
  <c r="AQ59"/>
  <c r="AW60"/>
  <c r="AW59" s="1"/>
  <c r="AQ530"/>
  <c r="AQ529" s="1"/>
  <c r="AQ528" s="1"/>
  <c r="AW531"/>
  <c r="AW530" s="1"/>
  <c r="AW529" s="1"/>
  <c r="AW528" s="1"/>
  <c r="AQ39"/>
  <c r="AQ38" s="1"/>
  <c r="AQ37" s="1"/>
  <c r="AQ36" s="1"/>
  <c r="AQ35" s="1"/>
  <c r="AW40"/>
  <c r="AW39" s="1"/>
  <c r="AW38" s="1"/>
  <c r="AW37" s="1"/>
  <c r="AW36" s="1"/>
  <c r="AW35" s="1"/>
  <c r="AQ1464"/>
  <c r="AQ1463" s="1"/>
  <c r="AQ1462" s="1"/>
  <c r="AQ1461" s="1"/>
  <c r="AQ1460" s="1"/>
  <c r="AW1465"/>
  <c r="AW1464" s="1"/>
  <c r="AW1463" s="1"/>
  <c r="AW1462" s="1"/>
  <c r="AW1461" s="1"/>
  <c r="AW1460" s="1"/>
  <c r="AK602"/>
  <c r="AK601" s="1"/>
  <c r="AK590" s="1"/>
  <c r="AQ603"/>
  <c r="AQ1579"/>
  <c r="AQ1578" s="1"/>
  <c r="AQ1577" s="1"/>
  <c r="AQ1576" s="1"/>
  <c r="AQ1575" s="1"/>
  <c r="AW1580"/>
  <c r="AW1579" s="1"/>
  <c r="AW1578" s="1"/>
  <c r="AW1577" s="1"/>
  <c r="AW1576" s="1"/>
  <c r="AW1575" s="1"/>
  <c r="AW577"/>
  <c r="AW576" s="1"/>
  <c r="AW575" s="1"/>
  <c r="AQ576"/>
  <c r="AQ575" s="1"/>
  <c r="AQ488"/>
  <c r="AQ487" s="1"/>
  <c r="AQ486" s="1"/>
  <c r="AQ485" s="1"/>
  <c r="AQ484" s="1"/>
  <c r="AQ463" s="1"/>
  <c r="AW489"/>
  <c r="AW488" s="1"/>
  <c r="AW487" s="1"/>
  <c r="AW486" s="1"/>
  <c r="AW485" s="1"/>
  <c r="AQ27"/>
  <c r="AW28"/>
  <c r="AW27" s="1"/>
  <c r="AW1513"/>
  <c r="AW1512" s="1"/>
  <c r="AQ1512"/>
  <c r="AQ31"/>
  <c r="AW33"/>
  <c r="AW31" s="1"/>
  <c r="AQ73"/>
  <c r="AQ72" s="1"/>
  <c r="AQ71" s="1"/>
  <c r="AQ70" s="1"/>
  <c r="AQ69" s="1"/>
  <c r="AW74"/>
  <c r="AW73" s="1"/>
  <c r="AW72" s="1"/>
  <c r="AW71" s="1"/>
  <c r="AW70" s="1"/>
  <c r="AW69" s="1"/>
  <c r="AK143"/>
  <c r="AK142" s="1"/>
  <c r="AQ144"/>
  <c r="AQ19"/>
  <c r="AQ18" s="1"/>
  <c r="AW20"/>
  <c r="AW19" s="1"/>
  <c r="AW18" s="1"/>
  <c r="AQ57"/>
  <c r="AW58"/>
  <c r="AW57" s="1"/>
  <c r="AW23"/>
  <c r="AW22" s="1"/>
  <c r="AW21" s="1"/>
  <c r="AQ22"/>
  <c r="AQ21" s="1"/>
  <c r="AW574"/>
  <c r="AW573" s="1"/>
  <c r="AW572" s="1"/>
  <c r="AQ573"/>
  <c r="AQ572" s="1"/>
  <c r="AW584"/>
  <c r="AW583" s="1"/>
  <c r="AW582" s="1"/>
  <c r="AQ583"/>
  <c r="AQ582" s="1"/>
  <c r="AW1515"/>
  <c r="AW1514" s="1"/>
  <c r="AQ1514"/>
  <c r="AQ25"/>
  <c r="AQ24" s="1"/>
  <c r="AW26"/>
  <c r="AW25" s="1"/>
  <c r="AW24" s="1"/>
  <c r="AQ1505"/>
  <c r="AQ1504" s="1"/>
  <c r="AW1506"/>
  <c r="AW1505" s="1"/>
  <c r="AW1504" s="1"/>
  <c r="AQ1005"/>
  <c r="AQ1004" s="1"/>
  <c r="AK1590"/>
  <c r="AQ1591"/>
  <c r="AK1588"/>
  <c r="AQ1589"/>
  <c r="AK291"/>
  <c r="AQ292"/>
  <c r="AW588"/>
  <c r="AW587" s="1"/>
  <c r="AW586" s="1"/>
  <c r="AQ587"/>
  <c r="AQ586" s="1"/>
  <c r="AQ526"/>
  <c r="AQ525" s="1"/>
  <c r="AQ524" s="1"/>
  <c r="AQ523" s="1"/>
  <c r="AQ522" s="1"/>
  <c r="AW527"/>
  <c r="AW526" s="1"/>
  <c r="AW525" s="1"/>
  <c r="AW524" s="1"/>
  <c r="AW1517"/>
  <c r="AW1516" s="1"/>
  <c r="AQ1516"/>
  <c r="AQ1487"/>
  <c r="AQ1486" s="1"/>
  <c r="AQ1485" s="1"/>
  <c r="AQ1484" s="1"/>
  <c r="AW1488"/>
  <c r="AW1487" s="1"/>
  <c r="AW1486" s="1"/>
  <c r="AW1485" s="1"/>
  <c r="AW1484" s="1"/>
  <c r="AW581"/>
  <c r="AW580" s="1"/>
  <c r="AW579" s="1"/>
  <c r="AQ580"/>
  <c r="AQ579" s="1"/>
  <c r="AQ80"/>
  <c r="AQ79" s="1"/>
  <c r="AQ78" s="1"/>
  <c r="AQ77" s="1"/>
  <c r="AQ76" s="1"/>
  <c r="AQ67" s="1"/>
  <c r="AW81"/>
  <c r="AW80" s="1"/>
  <c r="AW79" s="1"/>
  <c r="AW78" s="1"/>
  <c r="AW77" s="1"/>
  <c r="AW76" s="1"/>
  <c r="AQ1080"/>
  <c r="AQ1079" s="1"/>
  <c r="AQ1078" s="1"/>
  <c r="AQ1077" s="1"/>
  <c r="AQ1076" s="1"/>
  <c r="AW1081"/>
  <c r="AW1080" s="1"/>
  <c r="AW1079" s="1"/>
  <c r="AW1078" s="1"/>
  <c r="AW1077" s="1"/>
  <c r="AW1076" s="1"/>
  <c r="AK56"/>
  <c r="AK55" s="1"/>
  <c r="AK54" s="1"/>
  <c r="AK47" s="1"/>
  <c r="AK13" s="1"/>
  <c r="AK570"/>
  <c r="AK569" s="1"/>
  <c r="AK520" s="1"/>
  <c r="AK1587"/>
  <c r="AK1586" s="1"/>
  <c r="AK1585" s="1"/>
  <c r="AK1584" s="1"/>
  <c r="AK1582" s="1"/>
  <c r="AK140"/>
  <c r="AK139" s="1"/>
  <c r="AK137" s="1"/>
  <c r="AK141"/>
  <c r="G1067"/>
  <c r="G416"/>
  <c r="AQ1002" l="1"/>
  <c r="AW67"/>
  <c r="AW523"/>
  <c r="AW522" s="1"/>
  <c r="AW1002"/>
  <c r="AW1589"/>
  <c r="AW1588" s="1"/>
  <c r="AQ1588"/>
  <c r="AW484"/>
  <c r="AW463" s="1"/>
  <c r="AQ328"/>
  <c r="AQ327" s="1"/>
  <c r="AQ326" s="1"/>
  <c r="AQ317" s="1"/>
  <c r="AQ306" s="1"/>
  <c r="AW329"/>
  <c r="AW328" s="1"/>
  <c r="AW327" s="1"/>
  <c r="AW326" s="1"/>
  <c r="AW317" s="1"/>
  <c r="AW306" s="1"/>
  <c r="AW17"/>
  <c r="AW16" s="1"/>
  <c r="AW15" s="1"/>
  <c r="AQ1511"/>
  <c r="AQ1503" s="1"/>
  <c r="AQ1494" s="1"/>
  <c r="AQ1483" s="1"/>
  <c r="AQ1458" s="1"/>
  <c r="AW571"/>
  <c r="AQ56"/>
  <c r="AQ55" s="1"/>
  <c r="AQ54" s="1"/>
  <c r="AQ47" s="1"/>
  <c r="AQ291"/>
  <c r="AW292"/>
  <c r="AW291" s="1"/>
  <c r="AW1591"/>
  <c r="AW1590" s="1"/>
  <c r="AQ1590"/>
  <c r="AQ143"/>
  <c r="AQ142" s="1"/>
  <c r="AW144"/>
  <c r="AW143" s="1"/>
  <c r="AW142" s="1"/>
  <c r="AQ602"/>
  <c r="AQ601" s="1"/>
  <c r="AQ590" s="1"/>
  <c r="AW603"/>
  <c r="AW602" s="1"/>
  <c r="AW601" s="1"/>
  <c r="AW590" s="1"/>
  <c r="AQ348"/>
  <c r="AQ347" s="1"/>
  <c r="AQ346" s="1"/>
  <c r="AQ345" s="1"/>
  <c r="AQ344" s="1"/>
  <c r="AW349"/>
  <c r="AW348" s="1"/>
  <c r="AW347" s="1"/>
  <c r="AW346" s="1"/>
  <c r="AQ571"/>
  <c r="AW56"/>
  <c r="AW55" s="1"/>
  <c r="AW54" s="1"/>
  <c r="AW47" s="1"/>
  <c r="AQ17"/>
  <c r="AQ16" s="1"/>
  <c r="AQ15" s="1"/>
  <c r="AQ13" s="1"/>
  <c r="AW1511"/>
  <c r="AW1503" s="1"/>
  <c r="AW1494" s="1"/>
  <c r="AW1483" s="1"/>
  <c r="AW1458" s="1"/>
  <c r="G294"/>
  <c r="M294" s="1"/>
  <c r="AQ570" l="1"/>
  <c r="AQ569" s="1"/>
  <c r="AQ520" s="1"/>
  <c r="AW570"/>
  <c r="AW569" s="1"/>
  <c r="AW520" s="1"/>
  <c r="AQ1587"/>
  <c r="AQ1586" s="1"/>
  <c r="AQ1585" s="1"/>
  <c r="AQ1584" s="1"/>
  <c r="AQ1582" s="1"/>
  <c r="AQ141"/>
  <c r="AQ140"/>
  <c r="AQ139" s="1"/>
  <c r="AQ137" s="1"/>
  <c r="AW1587"/>
  <c r="AW1586" s="1"/>
  <c r="AW1585" s="1"/>
  <c r="AW1584" s="1"/>
  <c r="AW1582" s="1"/>
  <c r="AW345"/>
  <c r="AW344" s="1"/>
  <c r="AW13"/>
  <c r="AW140"/>
  <c r="AW139" s="1"/>
  <c r="AW137" s="1"/>
  <c r="AW141"/>
  <c r="S294"/>
  <c r="M293"/>
  <c r="M290" s="1"/>
  <c r="M289" s="1"/>
  <c r="M288" s="1"/>
  <c r="M287" s="1"/>
  <c r="M285" s="1"/>
  <c r="G31"/>
  <c r="S293" l="1"/>
  <c r="S290" s="1"/>
  <c r="S289" s="1"/>
  <c r="S288" s="1"/>
  <c r="S287" s="1"/>
  <c r="S285" s="1"/>
  <c r="Y294"/>
  <c r="G943"/>
  <c r="G942" s="1"/>
  <c r="G941" s="1"/>
  <c r="G946"/>
  <c r="G945" s="1"/>
  <c r="Y293" l="1"/>
  <c r="Y290" s="1"/>
  <c r="Y289" s="1"/>
  <c r="Y288" s="1"/>
  <c r="Y287" s="1"/>
  <c r="Y285" s="1"/>
  <c r="AE294"/>
  <c r="G940"/>
  <c r="G939" s="1"/>
  <c r="AE293" l="1"/>
  <c r="AE290" s="1"/>
  <c r="AE289" s="1"/>
  <c r="AE288" s="1"/>
  <c r="AE287" s="1"/>
  <c r="AE285" s="1"/>
  <c r="AK294"/>
  <c r="H729"/>
  <c r="H728" s="1"/>
  <c r="G729"/>
  <c r="G728" s="1"/>
  <c r="AK293" l="1"/>
  <c r="AK290" s="1"/>
  <c r="AK289" s="1"/>
  <c r="AK288" s="1"/>
  <c r="AK287" s="1"/>
  <c r="AK285" s="1"/>
  <c r="AK1642" s="1"/>
  <c r="AQ294"/>
  <c r="H539"/>
  <c r="H740"/>
  <c r="H739" s="1"/>
  <c r="G740"/>
  <c r="G739" s="1"/>
  <c r="G1259"/>
  <c r="G1258" s="1"/>
  <c r="G1257" s="1"/>
  <c r="B1480"/>
  <c r="B1479"/>
  <c r="B1481" s="1"/>
  <c r="B129"/>
  <c r="B128"/>
  <c r="B130" s="1"/>
  <c r="G1552"/>
  <c r="H1550"/>
  <c r="G1561"/>
  <c r="G1560" s="1"/>
  <c r="G1559" s="1"/>
  <c r="H129"/>
  <c r="H128" s="1"/>
  <c r="H127" s="1"/>
  <c r="H122" s="1"/>
  <c r="H121" s="1"/>
  <c r="H120" s="1"/>
  <c r="H1480"/>
  <c r="H1479" s="1"/>
  <c r="G1550"/>
  <c r="G129"/>
  <c r="G128" s="1"/>
  <c r="G127" s="1"/>
  <c r="G1480"/>
  <c r="G1479" s="1"/>
  <c r="H1552"/>
  <c r="H1030"/>
  <c r="H1029" s="1"/>
  <c r="G1030"/>
  <c r="G1029" s="1"/>
  <c r="B615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G907"/>
  <c r="G906" s="1"/>
  <c r="G905" s="1"/>
  <c r="G497"/>
  <c r="G496" s="1"/>
  <c r="B424"/>
  <c r="B426" s="1"/>
  <c r="B423"/>
  <c r="B425" s="1"/>
  <c r="B427" s="1"/>
  <c r="G737"/>
  <c r="G736" s="1"/>
  <c r="G512"/>
  <c r="G1049"/>
  <c r="G1048" s="1"/>
  <c r="G1047" s="1"/>
  <c r="G1046" s="1"/>
  <c r="B640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454"/>
  <c r="B456" s="1"/>
  <c r="B458" s="1"/>
  <c r="B460" s="1"/>
  <c r="B477"/>
  <c r="B478" s="1"/>
  <c r="B479" s="1"/>
  <c r="B480" s="1"/>
  <c r="B481" s="1"/>
  <c r="B482" s="1"/>
  <c r="B746"/>
  <c r="B747" s="1"/>
  <c r="B748" s="1"/>
  <c r="B745"/>
  <c r="B394"/>
  <c r="B381"/>
  <c r="B380"/>
  <c r="B395" s="1"/>
  <c r="B365"/>
  <c r="B366" s="1"/>
  <c r="B486"/>
  <c r="B468" s="1"/>
  <c r="B467"/>
  <c r="B466"/>
  <c r="B465"/>
  <c r="B1086"/>
  <c r="B1085"/>
  <c r="B1087" s="1"/>
  <c r="B1088" s="1"/>
  <c r="B1089" s="1"/>
  <c r="B1090" s="1"/>
  <c r="B713"/>
  <c r="B702"/>
  <c r="B703" s="1"/>
  <c r="B704" s="1"/>
  <c r="B705" s="1"/>
  <c r="B680"/>
  <c r="B679"/>
  <c r="B666"/>
  <c r="B667" s="1"/>
  <c r="B668" s="1"/>
  <c r="B669" s="1"/>
  <c r="B670" s="1"/>
  <c r="B671" s="1"/>
  <c r="B1630"/>
  <c r="B877"/>
  <c r="B878" s="1"/>
  <c r="B879" s="1"/>
  <c r="B880" s="1"/>
  <c r="B326"/>
  <c r="B327" s="1"/>
  <c r="B328" s="1"/>
  <c r="B329" s="1"/>
  <c r="B331" s="1"/>
  <c r="B334" s="1"/>
  <c r="B317"/>
  <c r="B303"/>
  <c r="B304" s="1"/>
  <c r="B301"/>
  <c r="B302" s="1"/>
  <c r="B287"/>
  <c r="B69"/>
  <c r="B70" s="1"/>
  <c r="B71" s="1"/>
  <c r="B72" s="1"/>
  <c r="B73" s="1"/>
  <c r="B74" s="1"/>
  <c r="B47"/>
  <c r="B48" s="1"/>
  <c r="B49" s="1"/>
  <c r="B50" s="1"/>
  <c r="B51" s="1"/>
  <c r="B52" s="1"/>
  <c r="B53" s="1"/>
  <c r="B35"/>
  <c r="B36" s="1"/>
  <c r="B37" s="1"/>
  <c r="B38" s="1"/>
  <c r="B39" s="1"/>
  <c r="B41" s="1"/>
  <c r="B43" s="1"/>
  <c r="B15"/>
  <c r="B16" s="1"/>
  <c r="B17" s="1"/>
  <c r="B18" s="1"/>
  <c r="B19" s="1"/>
  <c r="B20" s="1"/>
  <c r="B27" s="1"/>
  <c r="B570"/>
  <c r="B571" s="1"/>
  <c r="B573" s="1"/>
  <c r="B574" s="1"/>
  <c r="B551"/>
  <c r="B552" s="1"/>
  <c r="B553" s="1"/>
  <c r="B554" s="1"/>
  <c r="B522"/>
  <c r="B523" s="1"/>
  <c r="B524" s="1"/>
  <c r="B525" s="1"/>
  <c r="B526" s="1"/>
  <c r="B431"/>
  <c r="B433" s="1"/>
  <c r="B435" s="1"/>
  <c r="B437" s="1"/>
  <c r="B446"/>
  <c r="B448" s="1"/>
  <c r="B452" s="1"/>
  <c r="B430"/>
  <c r="B432" s="1"/>
  <c r="B434" s="1"/>
  <c r="B436" s="1"/>
  <c r="B438" s="1"/>
  <c r="B441" s="1"/>
  <c r="B445"/>
  <c r="B447" s="1"/>
  <c r="B449" s="1"/>
  <c r="B453" s="1"/>
  <c r="B455" s="1"/>
  <c r="B457" s="1"/>
  <c r="B459" s="1"/>
  <c r="B461" s="1"/>
  <c r="B639"/>
  <c r="H247"/>
  <c r="H246" s="1"/>
  <c r="G250"/>
  <c r="G249" s="1"/>
  <c r="H257"/>
  <c r="H256" s="1"/>
  <c r="H255" s="1"/>
  <c r="G279"/>
  <c r="G278" s="1"/>
  <c r="G253"/>
  <c r="G252" s="1"/>
  <c r="G247"/>
  <c r="G246" s="1"/>
  <c r="G1565"/>
  <c r="G1564" s="1"/>
  <c r="G1563" s="1"/>
  <c r="G1335"/>
  <c r="G1334" s="1"/>
  <c r="G1333" s="1"/>
  <c r="G1330" s="1"/>
  <c r="G1329" s="1"/>
  <c r="G1328" s="1"/>
  <c r="G1445"/>
  <c r="G1444" s="1"/>
  <c r="G1230"/>
  <c r="G810"/>
  <c r="G1292"/>
  <c r="G1291" s="1"/>
  <c r="G1290" s="1"/>
  <c r="G1289" s="1"/>
  <c r="G1288" s="1"/>
  <c r="G765"/>
  <c r="G764" s="1"/>
  <c r="H1035"/>
  <c r="H1034" s="1"/>
  <c r="H1033" s="1"/>
  <c r="H1032" s="1"/>
  <c r="G474"/>
  <c r="G473" s="1"/>
  <c r="G472" s="1"/>
  <c r="G471" s="1"/>
  <c r="G1185"/>
  <c r="G1184" s="1"/>
  <c r="G1183" s="1"/>
  <c r="G1182" s="1"/>
  <c r="G110"/>
  <c r="G109" s="1"/>
  <c r="G933"/>
  <c r="G932" s="1"/>
  <c r="G931" s="1"/>
  <c r="G930" s="1"/>
  <c r="G929" s="1"/>
  <c r="H1528"/>
  <c r="G84"/>
  <c r="G145"/>
  <c r="G1220"/>
  <c r="G1219" s="1"/>
  <c r="G768"/>
  <c r="G767" s="1"/>
  <c r="G1464"/>
  <c r="G1463" s="1"/>
  <c r="G1462" s="1"/>
  <c r="H1474"/>
  <c r="H1473" s="1"/>
  <c r="G1528"/>
  <c r="G310"/>
  <c r="G309" s="1"/>
  <c r="G308" s="1"/>
  <c r="G307" s="1"/>
  <c r="H99"/>
  <c r="H98" s="1"/>
  <c r="G370"/>
  <c r="G369" s="1"/>
  <c r="G368" s="1"/>
  <c r="H1310"/>
  <c r="H1307" s="1"/>
  <c r="H1306" s="1"/>
  <c r="G1507"/>
  <c r="G303"/>
  <c r="G302" s="1"/>
  <c r="G301" s="1"/>
  <c r="G300" s="1"/>
  <c r="G299" s="1"/>
  <c r="G437"/>
  <c r="G1427"/>
  <c r="G1426" s="1"/>
  <c r="G1613"/>
  <c r="G1612" s="1"/>
  <c r="G52"/>
  <c r="G51" s="1"/>
  <c r="G50" s="1"/>
  <c r="G49" s="1"/>
  <c r="G48" s="1"/>
  <c r="G660"/>
  <c r="G659" s="1"/>
  <c r="G658" s="1"/>
  <c r="G657" s="1"/>
  <c r="G656" s="1"/>
  <c r="G19"/>
  <c r="G18" s="1"/>
  <c r="G1175"/>
  <c r="G1174" s="1"/>
  <c r="G1173" s="1"/>
  <c r="G1172" s="1"/>
  <c r="H84"/>
  <c r="G1317"/>
  <c r="G1316" s="1"/>
  <c r="G243"/>
  <c r="G242" s="1"/>
  <c r="H90"/>
  <c r="H89" s="1"/>
  <c r="G380"/>
  <c r="G379" s="1"/>
  <c r="G758"/>
  <c r="G757" s="1"/>
  <c r="G1424"/>
  <c r="G1423" s="1"/>
  <c r="G1170"/>
  <c r="G1169" s="1"/>
  <c r="G1168" s="1"/>
  <c r="G1167" s="1"/>
  <c r="G414"/>
  <c r="G413" s="1"/>
  <c r="G1098"/>
  <c r="G1097" s="1"/>
  <c r="G1096" s="1"/>
  <c r="G1095" s="1"/>
  <c r="G1094" s="1"/>
  <c r="G456"/>
  <c r="G455" s="1"/>
  <c r="G454" s="1"/>
  <c r="G453" s="1"/>
  <c r="G315"/>
  <c r="G314" s="1"/>
  <c r="G313" s="1"/>
  <c r="G312" s="1"/>
  <c r="G1285"/>
  <c r="G1284" s="1"/>
  <c r="G1283" s="1"/>
  <c r="G1282" s="1"/>
  <c r="G1281" s="1"/>
  <c r="H765"/>
  <c r="H764" s="1"/>
  <c r="G679"/>
  <c r="G678" s="1"/>
  <c r="G677" s="1"/>
  <c r="G812"/>
  <c r="G1153"/>
  <c r="G1152" s="1"/>
  <c r="G1151" s="1"/>
  <c r="G1150" s="1"/>
  <c r="G1382"/>
  <c r="G1381" s="1"/>
  <c r="H611"/>
  <c r="H610" s="1"/>
  <c r="H609" s="1"/>
  <c r="H1021"/>
  <c r="H1020" s="1"/>
  <c r="H1220"/>
  <c r="H1219" s="1"/>
  <c r="G1342"/>
  <c r="G1341" s="1"/>
  <c r="G1340" s="1"/>
  <c r="G1370"/>
  <c r="G1369" s="1"/>
  <c r="G57"/>
  <c r="G161"/>
  <c r="H1523"/>
  <c r="G1487"/>
  <c r="G1486" s="1"/>
  <c r="G1485" s="1"/>
  <c r="G1484" s="1"/>
  <c r="G1089"/>
  <c r="G187"/>
  <c r="G1391"/>
  <c r="G1390" s="1"/>
  <c r="G1418"/>
  <c r="G1417" s="1"/>
  <c r="H276"/>
  <c r="H275" s="1"/>
  <c r="H233"/>
  <c r="H232" s="1"/>
  <c r="H231" s="1"/>
  <c r="H230" s="1"/>
  <c r="H229" s="1"/>
  <c r="H737"/>
  <c r="H736" s="1"/>
  <c r="G626"/>
  <c r="G625" s="1"/>
  <c r="G617"/>
  <c r="G616" s="1"/>
  <c r="G233"/>
  <c r="G232" s="1"/>
  <c r="G231" s="1"/>
  <c r="G230" s="1"/>
  <c r="G229" s="1"/>
  <c r="G510"/>
  <c r="G716"/>
  <c r="G715" s="1"/>
  <c r="H1525"/>
  <c r="G189"/>
  <c r="G547"/>
  <c r="G546" s="1"/>
  <c r="G545" s="1"/>
  <c r="G544" s="1"/>
  <c r="AQ293" l="1"/>
  <c r="AQ290" s="1"/>
  <c r="AQ289" s="1"/>
  <c r="AQ288" s="1"/>
  <c r="AQ287" s="1"/>
  <c r="AQ285" s="1"/>
  <c r="AQ1642" s="1"/>
  <c r="AW294"/>
  <c r="AW293" s="1"/>
  <c r="AW290" s="1"/>
  <c r="AW289" s="1"/>
  <c r="AW288" s="1"/>
  <c r="AW287" s="1"/>
  <c r="AW285" s="1"/>
  <c r="AW1642" s="1"/>
  <c r="H731"/>
  <c r="B632"/>
  <c r="B633" s="1"/>
  <c r="B634" s="1"/>
  <c r="B635" s="1"/>
  <c r="B636" s="1"/>
  <c r="B637" s="1"/>
  <c r="B629"/>
  <c r="B630" s="1"/>
  <c r="B631" s="1"/>
  <c r="B319"/>
  <c r="B321" s="1"/>
  <c r="B323" s="1"/>
  <c r="B325" s="1"/>
  <c r="B336"/>
  <c r="B338" s="1"/>
  <c r="B340" s="1"/>
  <c r="B342" s="1"/>
  <c r="B40"/>
  <c r="B42" s="1"/>
  <c r="B44" s="1"/>
  <c r="B487"/>
  <c r="B469" s="1"/>
  <c r="B330"/>
  <c r="B332" s="1"/>
  <c r="B318" s="1"/>
  <c r="B320" s="1"/>
  <c r="B322" s="1"/>
  <c r="B324" s="1"/>
  <c r="B76"/>
  <c r="B77" s="1"/>
  <c r="B78" s="1"/>
  <c r="B79" s="1"/>
  <c r="B80" s="1"/>
  <c r="B672"/>
  <c r="B673" s="1"/>
  <c r="B674" s="1"/>
  <c r="B675" s="1"/>
  <c r="B572"/>
  <c r="B382"/>
  <c r="B383" s="1"/>
  <c r="B397" s="1"/>
  <c r="B21"/>
  <c r="B22" s="1"/>
  <c r="B23" s="1"/>
  <c r="B575"/>
  <c r="B576" s="1"/>
  <c r="B577" s="1"/>
  <c r="G1273"/>
  <c r="G1272" s="1"/>
  <c r="G1271" s="1"/>
  <c r="G1270" s="1"/>
  <c r="G1310"/>
  <c r="G1035"/>
  <c r="G1034" s="1"/>
  <c r="G1033" s="1"/>
  <c r="G1032" s="1"/>
  <c r="B527"/>
  <c r="B528"/>
  <c r="B529" s="1"/>
  <c r="B544" s="1"/>
  <c r="G1021"/>
  <c r="G1020" s="1"/>
  <c r="G1572"/>
  <c r="G1571" s="1"/>
  <c r="G1570" s="1"/>
  <c r="G1569" s="1"/>
  <c r="G1568" s="1"/>
  <c r="B556"/>
  <c r="B555"/>
  <c r="H1487"/>
  <c r="H1486" s="1"/>
  <c r="H1485" s="1"/>
  <c r="H1484" s="1"/>
  <c r="H1536"/>
  <c r="G819"/>
  <c r="G818" s="1"/>
  <c r="G611"/>
  <c r="G610" s="1"/>
  <c r="G609" s="1"/>
  <c r="G448"/>
  <c r="G447" s="1"/>
  <c r="G446" s="1"/>
  <c r="G445" s="1"/>
  <c r="G444" s="1"/>
  <c r="G443" s="1"/>
  <c r="G789"/>
  <c r="G788" s="1"/>
  <c r="G787" s="1"/>
  <c r="G1455"/>
  <c r="G1454" s="1"/>
  <c r="G1453" s="1"/>
  <c r="G1452" s="1"/>
  <c r="G1451" s="1"/>
  <c r="G320"/>
  <c r="G319" s="1"/>
  <c r="G318" s="1"/>
  <c r="G1523"/>
  <c r="G1409"/>
  <c r="G1408" s="1"/>
  <c r="H107"/>
  <c r="H106" s="1"/>
  <c r="G865"/>
  <c r="G864" s="1"/>
  <c r="H510"/>
  <c r="G614"/>
  <c r="G613" s="1"/>
  <c r="B439"/>
  <c r="B440"/>
  <c r="G1549"/>
  <c r="H503"/>
  <c r="H1565"/>
  <c r="H1564" s="1"/>
  <c r="H1563" s="1"/>
  <c r="G1323"/>
  <c r="G1322" s="1"/>
  <c r="H1471"/>
  <c r="H1470" s="1"/>
  <c r="B54"/>
  <c r="B55" s="1"/>
  <c r="B56" s="1"/>
  <c r="H814"/>
  <c r="H809" s="1"/>
  <c r="H808" s="1"/>
  <c r="G712"/>
  <c r="G711" s="1"/>
  <c r="G710" s="1"/>
  <c r="G383"/>
  <c r="G382" s="1"/>
  <c r="G1115"/>
  <c r="G1114" s="1"/>
  <c r="G1113" s="1"/>
  <c r="H768"/>
  <c r="H767" s="1"/>
  <c r="G1442"/>
  <c r="G1441" s="1"/>
  <c r="H617"/>
  <c r="H616" s="1"/>
  <c r="G1197"/>
  <c r="G1196" s="1"/>
  <c r="G1195" s="1"/>
  <c r="G1194" s="1"/>
  <c r="G1060"/>
  <c r="G1059" s="1"/>
  <c r="H879"/>
  <c r="H878" s="1"/>
  <c r="H877" s="1"/>
  <c r="H876" s="1"/>
  <c r="H875" s="1"/>
  <c r="G431"/>
  <c r="G430" s="1"/>
  <c r="G429" s="1"/>
  <c r="G1538"/>
  <c r="H1259"/>
  <c r="H1258" s="1"/>
  <c r="H1257" s="1"/>
  <c r="H1252" s="1"/>
  <c r="H1246" s="1"/>
  <c r="G163"/>
  <c r="G160" s="1"/>
  <c r="G159" s="1"/>
  <c r="G1468"/>
  <c r="G1467" s="1"/>
  <c r="G90"/>
  <c r="G89" s="1"/>
  <c r="G996"/>
  <c r="G995" s="1"/>
  <c r="G226"/>
  <c r="G225" s="1"/>
  <c r="G224" s="1"/>
  <c r="G223" s="1"/>
  <c r="G222" s="1"/>
  <c r="G778"/>
  <c r="G777" s="1"/>
  <c r="G776" s="1"/>
  <c r="G775" s="1"/>
  <c r="H1561"/>
  <c r="H1560" s="1"/>
  <c r="H1559" s="1"/>
  <c r="H1554" s="1"/>
  <c r="G999"/>
  <c r="G998" s="1"/>
  <c r="G1207"/>
  <c r="G1477"/>
  <c r="G1476" s="1"/>
  <c r="G107"/>
  <c r="G106" s="1"/>
  <c r="G27"/>
  <c r="H110"/>
  <c r="H109" s="1"/>
  <c r="H1522"/>
  <c r="B367"/>
  <c r="B372"/>
  <c r="G186"/>
  <c r="H614"/>
  <c r="H613" s="1"/>
  <c r="H570" s="1"/>
  <c r="G1346"/>
  <c r="G1345" s="1"/>
  <c r="G1344" s="1"/>
  <c r="G1339" s="1"/>
  <c r="G1338" s="1"/>
  <c r="H168"/>
  <c r="H167" s="1"/>
  <c r="H166" s="1"/>
  <c r="H158" s="1"/>
  <c r="H157" s="1"/>
  <c r="H1138"/>
  <c r="H1137" s="1"/>
  <c r="H1136" s="1"/>
  <c r="H1549"/>
  <c r="H778"/>
  <c r="H777" s="1"/>
  <c r="H776" s="1"/>
  <c r="H775" s="1"/>
  <c r="G452"/>
  <c r="G1088"/>
  <c r="G1086"/>
  <c r="G1085" s="1"/>
  <c r="G1083" s="1"/>
  <c r="G1087"/>
  <c r="B676" l="1"/>
  <c r="B393"/>
  <c r="B398" s="1"/>
  <c r="B539"/>
  <c r="B488"/>
  <c r="B470" s="1"/>
  <c r="B471" s="1"/>
  <c r="B472" s="1"/>
  <c r="B473" s="1"/>
  <c r="B474" s="1"/>
  <c r="B475" s="1"/>
  <c r="B384"/>
  <c r="B385" s="1"/>
  <c r="B386" s="1"/>
  <c r="B387" s="1"/>
  <c r="B388" s="1"/>
  <c r="B389" s="1"/>
  <c r="B390" s="1"/>
  <c r="B391" s="1"/>
  <c r="B396"/>
  <c r="B81"/>
  <c r="B82"/>
  <c r="B84" s="1"/>
  <c r="B88"/>
  <c r="B90" s="1"/>
  <c r="B92" s="1"/>
  <c r="B94" s="1"/>
  <c r="B96" s="1"/>
  <c r="B98" s="1"/>
  <c r="B100" s="1"/>
  <c r="B102" s="1"/>
  <c r="B24"/>
  <c r="B25" s="1"/>
  <c r="B26" s="1"/>
  <c r="B530"/>
  <c r="B540" s="1"/>
  <c r="B541" s="1"/>
  <c r="B542" s="1"/>
  <c r="B543" s="1"/>
  <c r="G994"/>
  <c r="G993" s="1"/>
  <c r="G992" s="1"/>
  <c r="B578"/>
  <c r="B579"/>
  <c r="B580" s="1"/>
  <c r="B581" s="1"/>
  <c r="B582" s="1"/>
  <c r="B583" s="1"/>
  <c r="B584" s="1"/>
  <c r="G1639"/>
  <c r="G1638" s="1"/>
  <c r="G1637" s="1"/>
  <c r="G1636" s="1"/>
  <c r="B557"/>
  <c r="B558" s="1"/>
  <c r="B559" s="1"/>
  <c r="B59"/>
  <c r="B62" s="1"/>
  <c r="B57"/>
  <c r="G1363"/>
  <c r="H762"/>
  <c r="H761" s="1"/>
  <c r="H760" s="1"/>
  <c r="G1634"/>
  <c r="G1633" s="1"/>
  <c r="G1632" s="1"/>
  <c r="G1631" s="1"/>
  <c r="G25"/>
  <c r="H1464"/>
  <c r="H1463" s="1"/>
  <c r="H1462" s="1"/>
  <c r="G168"/>
  <c r="G167" s="1"/>
  <c r="G166" s="1"/>
  <c r="G158" s="1"/>
  <c r="G157" s="1"/>
  <c r="B373"/>
  <c r="B374" s="1"/>
  <c r="B375" s="1"/>
  <c r="B376" s="1"/>
  <c r="B377" s="1"/>
  <c r="B368"/>
  <c r="B369"/>
  <c r="B370" s="1"/>
  <c r="B371" s="1"/>
  <c r="G39"/>
  <c r="G1138"/>
  <c r="G1137" s="1"/>
  <c r="G1136" s="1"/>
  <c r="B106" l="1"/>
  <c r="B108" s="1"/>
  <c r="B110" s="1"/>
  <c r="B112" s="1"/>
  <c r="B114" s="1"/>
  <c r="B116" s="1"/>
  <c r="B118" s="1"/>
  <c r="B104"/>
  <c r="B586"/>
  <c r="B587" s="1"/>
  <c r="B588" s="1"/>
  <c r="B590" s="1"/>
  <c r="B585"/>
  <c r="B89"/>
  <c r="B91" s="1"/>
  <c r="B93" s="1"/>
  <c r="B95" s="1"/>
  <c r="B97" s="1"/>
  <c r="B99" s="1"/>
  <c r="B101" s="1"/>
  <c r="B103" s="1"/>
  <c r="B83"/>
  <c r="B85" s="1"/>
  <c r="B545"/>
  <c r="B546" s="1"/>
  <c r="B547" s="1"/>
  <c r="B548" s="1"/>
  <c r="B563" s="1"/>
  <c r="B531"/>
  <c r="B532" s="1"/>
  <c r="B533" s="1"/>
  <c r="B534" s="1"/>
  <c r="B535" s="1"/>
  <c r="B536" s="1"/>
  <c r="B537" s="1"/>
  <c r="B538" s="1"/>
  <c r="G1630"/>
  <c r="G1628" s="1"/>
  <c r="G1320"/>
  <c r="G1319" s="1"/>
  <c r="G1315" s="1"/>
  <c r="G201"/>
  <c r="G835"/>
  <c r="G834" s="1"/>
  <c r="G99"/>
  <c r="G98" s="1"/>
  <c r="G61"/>
  <c r="G755"/>
  <c r="G754" s="1"/>
  <c r="G753" s="1"/>
  <c r="G1304"/>
  <c r="G1303" s="1"/>
  <c r="G1302" s="1"/>
  <c r="G1373"/>
  <c r="G1372" s="1"/>
  <c r="G1180"/>
  <c r="G1179" s="1"/>
  <c r="G1178" s="1"/>
  <c r="G1177" s="1"/>
  <c r="G1166" s="1"/>
  <c r="H96"/>
  <c r="H95" s="1"/>
  <c r="H93"/>
  <c r="H92" s="1"/>
  <c r="G1436"/>
  <c r="G1435" s="1"/>
  <c r="H1520"/>
  <c r="H1519" s="1"/>
  <c r="G1421"/>
  <c r="G1420" s="1"/>
  <c r="G276"/>
  <c r="G275" s="1"/>
  <c r="G274" s="1"/>
  <c r="G266" s="1"/>
  <c r="H758"/>
  <c r="H757" s="1"/>
  <c r="G505"/>
  <c r="G967"/>
  <c r="G966" s="1"/>
  <c r="H1533"/>
  <c r="H1532" s="1"/>
  <c r="G1557"/>
  <c r="G1556" s="1"/>
  <c r="G1555" s="1"/>
  <c r="G1554" s="1"/>
  <c r="G879"/>
  <c r="G878" s="1"/>
  <c r="G877" s="1"/>
  <c r="G876" s="1"/>
  <c r="G875" s="1"/>
  <c r="G59"/>
  <c r="G1385"/>
  <c r="G1384" s="1"/>
  <c r="G1501"/>
  <c r="G1255"/>
  <c r="G1254" s="1"/>
  <c r="G1253" s="1"/>
  <c r="G1252" s="1"/>
  <c r="G1040"/>
  <c r="G1039" s="1"/>
  <c r="G1038" s="1"/>
  <c r="G1037" s="1"/>
  <c r="G692"/>
  <c r="G691" s="1"/>
  <c r="G690" s="1"/>
  <c r="H497"/>
  <c r="H496" s="1"/>
  <c r="H490" s="1"/>
  <c r="H61"/>
  <c r="H56" s="1"/>
  <c r="H55" s="1"/>
  <c r="H54" s="1"/>
  <c r="H47" s="1"/>
  <c r="H13" s="1"/>
  <c r="H795"/>
  <c r="H794" s="1"/>
  <c r="H782" s="1"/>
  <c r="H781" s="1"/>
  <c r="H819"/>
  <c r="H818" s="1"/>
  <c r="B58"/>
  <c r="B61" s="1"/>
  <c r="B60"/>
  <c r="B63" s="1"/>
  <c r="B64" s="1"/>
  <c r="G1379"/>
  <c r="G1378" s="1"/>
  <c r="G324"/>
  <c r="G323" s="1"/>
  <c r="G322" s="1"/>
  <c r="H989"/>
  <c r="H988" s="1"/>
  <c r="H987" s="1"/>
  <c r="H986" s="1"/>
  <c r="H985" s="1"/>
  <c r="H958" s="1"/>
  <c r="G1158"/>
  <c r="G1157" s="1"/>
  <c r="G1156" s="1"/>
  <c r="G1155" s="1"/>
  <c r="G1406"/>
  <c r="G1405" s="1"/>
  <c r="G96"/>
  <c r="G95" s="1"/>
  <c r="G795"/>
  <c r="G794" s="1"/>
  <c r="G503"/>
  <c r="G80"/>
  <c r="G910"/>
  <c r="G909" s="1"/>
  <c r="H1346"/>
  <c r="H1345" s="1"/>
  <c r="H1344" s="1"/>
  <c r="H1339" s="1"/>
  <c r="H1338" s="1"/>
  <c r="G1008"/>
  <c r="G1007" s="1"/>
  <c r="G1006" s="1"/>
  <c r="G842"/>
  <c r="G841" s="1"/>
  <c r="G840" s="1"/>
  <c r="G1012"/>
  <c r="H1027"/>
  <c r="H1026" s="1"/>
  <c r="H1005" s="1"/>
  <c r="G1027"/>
  <c r="G1026" s="1"/>
  <c r="H210"/>
  <c r="H209" s="1"/>
  <c r="H208" s="1"/>
  <c r="B107" l="1"/>
  <c r="B109" s="1"/>
  <c r="B111" s="1"/>
  <c r="B113" s="1"/>
  <c r="B115" s="1"/>
  <c r="B117" s="1"/>
  <c r="B105"/>
  <c r="B589"/>
  <c r="B591" s="1"/>
  <c r="G56"/>
  <c r="G502"/>
  <c r="B592"/>
  <c r="B594"/>
  <c r="B595" s="1"/>
  <c r="B596" s="1"/>
  <c r="H726"/>
  <c r="H725" s="1"/>
  <c r="G1505"/>
  <c r="G1264"/>
  <c r="G1263" s="1"/>
  <c r="G1262" s="1"/>
  <c r="H716"/>
  <c r="H715" s="1"/>
  <c r="G1579"/>
  <c r="G1578" s="1"/>
  <c r="G1577" s="1"/>
  <c r="G1576" s="1"/>
  <c r="G1575" s="1"/>
  <c r="G704"/>
  <c r="G703" s="1"/>
  <c r="G702" s="1"/>
  <c r="G542"/>
  <c r="G541" s="1"/>
  <c r="G540" s="1"/>
  <c r="G539" s="1"/>
  <c r="H201"/>
  <c r="H822"/>
  <c r="H821" s="1"/>
  <c r="H799" s="1"/>
  <c r="H798" s="1"/>
  <c r="G747"/>
  <c r="G746" s="1"/>
  <c r="G745" s="1"/>
  <c r="G806"/>
  <c r="G805" s="1"/>
  <c r="G804" s="1"/>
  <c r="G460"/>
  <c r="G459" s="1"/>
  <c r="G458" s="1"/>
  <c r="G451" s="1"/>
  <c r="G1448"/>
  <c r="G1447" s="1"/>
  <c r="G1609"/>
  <c r="G1608" s="1"/>
  <c r="G1607" s="1"/>
  <c r="G293"/>
  <c r="G734"/>
  <c r="G733" s="1"/>
  <c r="G732" s="1"/>
  <c r="G731" s="1"/>
  <c r="G1233"/>
  <c r="G1232" s="1"/>
  <c r="H512"/>
  <c r="G82"/>
  <c r="G210"/>
  <c r="G209" s="1"/>
  <c r="G208" s="1"/>
  <c r="H279"/>
  <c r="H278" s="1"/>
  <c r="H274" s="1"/>
  <c r="H266" s="1"/>
  <c r="G1536"/>
  <c r="G1228"/>
  <c r="G1227" s="1"/>
  <c r="H80"/>
  <c r="H79" s="1"/>
  <c r="H78" s="1"/>
  <c r="G411"/>
  <c r="G494"/>
  <c r="G479"/>
  <c r="G1202"/>
  <c r="G1201" s="1"/>
  <c r="G1200" s="1"/>
  <c r="G1199" s="1"/>
  <c r="G822"/>
  <c r="G821" s="1"/>
  <c r="G1412"/>
  <c r="G1411" s="1"/>
  <c r="H1477"/>
  <c r="H1476" s="1"/>
  <c r="G1308"/>
  <c r="G1307" s="1"/>
  <c r="H933"/>
  <c r="H932" s="1"/>
  <c r="H931" s="1"/>
  <c r="H930" s="1"/>
  <c r="H929" s="1"/>
  <c r="G1545"/>
  <c r="G178"/>
  <c r="G177" s="1"/>
  <c r="G176" s="1"/>
  <c r="H505"/>
  <c r="H502" s="1"/>
  <c r="G1376"/>
  <c r="G1375" s="1"/>
  <c r="G469"/>
  <c r="G468" s="1"/>
  <c r="G467" s="1"/>
  <c r="G466" s="1"/>
  <c r="G1131"/>
  <c r="G1130" s="1"/>
  <c r="G1543"/>
  <c r="G1616"/>
  <c r="G1615" s="1"/>
  <c r="G240"/>
  <c r="G239" s="1"/>
  <c r="G238" s="1"/>
  <c r="G237" s="1"/>
  <c r="G1243"/>
  <c r="G1242" s="1"/>
  <c r="G1241" s="1"/>
  <c r="G1240" s="1"/>
  <c r="H692"/>
  <c r="H691" s="1"/>
  <c r="H690" s="1"/>
  <c r="H426"/>
  <c r="H425" s="1"/>
  <c r="H424" s="1"/>
  <c r="H423" s="1"/>
  <c r="H399" s="1"/>
  <c r="H393" s="1"/>
  <c r="G410" l="1"/>
  <c r="M411"/>
  <c r="G478"/>
  <c r="G477" s="1"/>
  <c r="G476" s="1"/>
  <c r="G465" s="1"/>
  <c r="B597"/>
  <c r="B598"/>
  <c r="B599" s="1"/>
  <c r="B600" s="1"/>
  <c r="B601" s="1"/>
  <c r="B602" s="1"/>
  <c r="B603" s="1"/>
  <c r="G982"/>
  <c r="G981" s="1"/>
  <c r="G979"/>
  <c r="G978" s="1"/>
  <c r="G1509"/>
  <c r="G1504" s="1"/>
  <c r="G687"/>
  <c r="G686" s="1"/>
  <c r="G1499"/>
  <c r="G492"/>
  <c r="G491" s="1"/>
  <c r="G490" s="1"/>
  <c r="H723"/>
  <c r="H722" s="1"/>
  <c r="G558"/>
  <c r="G557" s="1"/>
  <c r="G556" s="1"/>
  <c r="G599"/>
  <c r="G598" s="1"/>
  <c r="G573"/>
  <c r="G572" s="1"/>
  <c r="G926"/>
  <c r="G925" s="1"/>
  <c r="G924" s="1"/>
  <c r="G923" s="1"/>
  <c r="G922" s="1"/>
  <c r="G697"/>
  <c r="G696" s="1"/>
  <c r="G695" s="1"/>
  <c r="G694" s="1"/>
  <c r="G1056"/>
  <c r="G1055" s="1"/>
  <c r="G1054" s="1"/>
  <c r="G1430"/>
  <c r="G1429" s="1"/>
  <c r="G1148"/>
  <c r="G1147" s="1"/>
  <c r="G1146" s="1"/>
  <c r="G1145" s="1"/>
  <c r="G1014"/>
  <c r="G1011" s="1"/>
  <c r="G1010" s="1"/>
  <c r="G989"/>
  <c r="G988" s="1"/>
  <c r="G987" s="1"/>
  <c r="G986" s="1"/>
  <c r="G985" s="1"/>
  <c r="H102"/>
  <c r="H101" s="1"/>
  <c r="H88" s="1"/>
  <c r="H77" s="1"/>
  <c r="H76" s="1"/>
  <c r="H67" s="1"/>
  <c r="G257"/>
  <c r="G256" s="1"/>
  <c r="G255" s="1"/>
  <c r="G245" s="1"/>
  <c r="G1141"/>
  <c r="G1140" s="1"/>
  <c r="G1135" s="1"/>
  <c r="G1134" s="1"/>
  <c r="G1278"/>
  <c r="G1277" s="1"/>
  <c r="G1276" s="1"/>
  <c r="G1275" s="1"/>
  <c r="G622"/>
  <c r="G621" s="1"/>
  <c r="G620" s="1"/>
  <c r="G534"/>
  <c r="G533" s="1"/>
  <c r="G532" s="1"/>
  <c r="H1141"/>
  <c r="H1140" s="1"/>
  <c r="H1135" s="1"/>
  <c r="H1134" s="1"/>
  <c r="G147"/>
  <c r="G683"/>
  <c r="G682" s="1"/>
  <c r="G913"/>
  <c r="G912" s="1"/>
  <c r="G291"/>
  <c r="G1415"/>
  <c r="G1414" s="1"/>
  <c r="G1268"/>
  <c r="G1267" s="1"/>
  <c r="G1266" s="1"/>
  <c r="G1261" s="1"/>
  <c r="H719"/>
  <c r="H718" s="1"/>
  <c r="G1313"/>
  <c r="G1312" s="1"/>
  <c r="G1306" s="1"/>
  <c r="G1301" s="1"/>
  <c r="G1300" s="1"/>
  <c r="G1533"/>
  <c r="G1532" s="1"/>
  <c r="G723"/>
  <c r="G722" s="1"/>
  <c r="H460"/>
  <c r="H459" s="1"/>
  <c r="H458" s="1"/>
  <c r="H451" s="1"/>
  <c r="H1543"/>
  <c r="G73"/>
  <c r="G72" s="1"/>
  <c r="G71" s="1"/>
  <c r="G70" s="1"/>
  <c r="G69" s="1"/>
  <c r="G1400"/>
  <c r="G1399" s="1"/>
  <c r="G192"/>
  <c r="G191" s="1"/>
  <c r="G185" s="1"/>
  <c r="G184" s="1"/>
  <c r="G183" s="1"/>
  <c r="G862"/>
  <c r="G861" s="1"/>
  <c r="G860" s="1"/>
  <c r="H1530"/>
  <c r="H1527" s="1"/>
  <c r="G93"/>
  <c r="G92" s="1"/>
  <c r="G1080"/>
  <c r="G1079" s="1"/>
  <c r="G1078" s="1"/>
  <c r="G1077" s="1"/>
  <c r="G1076" s="1"/>
  <c r="G1514"/>
  <c r="H1049"/>
  <c r="H1048" s="1"/>
  <c r="H1046" s="1"/>
  <c r="G174"/>
  <c r="G173"/>
  <c r="G172" s="1"/>
  <c r="G1214"/>
  <c r="G43"/>
  <c r="H1073"/>
  <c r="H1072" s="1"/>
  <c r="H1071" s="1"/>
  <c r="H1070" s="1"/>
  <c r="H1052" s="1"/>
  <c r="G508"/>
  <c r="G507" s="1"/>
  <c r="H508"/>
  <c r="H507" s="1"/>
  <c r="H485" s="1"/>
  <c r="H484" s="1"/>
  <c r="H463" s="1"/>
  <c r="G154"/>
  <c r="G152"/>
  <c r="G150"/>
  <c r="G153"/>
  <c r="G151"/>
  <c r="G1217"/>
  <c r="G1216" s="1"/>
  <c r="G426"/>
  <c r="G425" s="1"/>
  <c r="G424" s="1"/>
  <c r="G423" s="1"/>
  <c r="G1225"/>
  <c r="G1224" s="1"/>
  <c r="G1223" s="1"/>
  <c r="G1222" s="1"/>
  <c r="G681" l="1"/>
  <c r="G1246"/>
  <c r="M410"/>
  <c r="M406" s="1"/>
  <c r="M405" s="1"/>
  <c r="M399" s="1"/>
  <c r="M393" s="1"/>
  <c r="M355" s="1"/>
  <c r="M1642" s="1"/>
  <c r="S411"/>
  <c r="B605"/>
  <c r="B606" s="1"/>
  <c r="B607" s="1"/>
  <c r="B608" s="1"/>
  <c r="B609" s="1"/>
  <c r="B610" s="1"/>
  <c r="B611" s="1"/>
  <c r="B612" s="1"/>
  <c r="B604"/>
  <c r="H714"/>
  <c r="H701" s="1"/>
  <c r="H700" s="1"/>
  <c r="G530"/>
  <c r="G529" s="1"/>
  <c r="G528" s="1"/>
  <c r="G674"/>
  <c r="G673" s="1"/>
  <c r="G672" s="1"/>
  <c r="H900"/>
  <c r="H899" s="1"/>
  <c r="H898" s="1"/>
  <c r="H897" s="1"/>
  <c r="H882" s="1"/>
  <c r="H845" s="1"/>
  <c r="G408"/>
  <c r="G407" s="1"/>
  <c r="G406" s="1"/>
  <c r="G405" s="1"/>
  <c r="G1512"/>
  <c r="H755"/>
  <c r="H754" s="1"/>
  <c r="H753" s="1"/>
  <c r="H744" s="1"/>
  <c r="G726"/>
  <c r="G725" s="1"/>
  <c r="G295"/>
  <c r="G290" s="1"/>
  <c r="G289" s="1"/>
  <c r="G288" s="1"/>
  <c r="G287" s="1"/>
  <c r="G751"/>
  <c r="G750" s="1"/>
  <c r="G749" s="1"/>
  <c r="G576"/>
  <c r="G575" s="1"/>
  <c r="G858"/>
  <c r="G857" s="1"/>
  <c r="G856" s="1"/>
  <c r="G855" s="1"/>
  <c r="G554"/>
  <c r="G553" s="1"/>
  <c r="G552" s="1"/>
  <c r="G551" s="1"/>
  <c r="H534"/>
  <c r="H533" s="1"/>
  <c r="H532" s="1"/>
  <c r="G348"/>
  <c r="G347" s="1"/>
  <c r="G346" s="1"/>
  <c r="G345" s="1"/>
  <c r="G344" s="1"/>
  <c r="G635"/>
  <c r="G634" s="1"/>
  <c r="G633" s="1"/>
  <c r="G632" s="1"/>
  <c r="G719"/>
  <c r="G718" s="1"/>
  <c r="G606"/>
  <c r="G605" s="1"/>
  <c r="G816"/>
  <c r="G904"/>
  <c r="G903" s="1"/>
  <c r="G976"/>
  <c r="G975" s="1"/>
  <c r="H526"/>
  <c r="H525" s="1"/>
  <c r="H524" s="1"/>
  <c r="G435"/>
  <c r="G488"/>
  <c r="G487" s="1"/>
  <c r="G486" s="1"/>
  <c r="G485" s="1"/>
  <c r="G592"/>
  <c r="G591" s="1"/>
  <c r="G669"/>
  <c r="G668" s="1"/>
  <c r="G667" s="1"/>
  <c r="G1163"/>
  <c r="G1162" s="1"/>
  <c r="G1161" s="1"/>
  <c r="G1160" s="1"/>
  <c r="G1144" s="1"/>
  <c r="G1209"/>
  <c r="G1206" s="1"/>
  <c r="G1205" s="1"/>
  <c r="G102"/>
  <c r="G101" s="1"/>
  <c r="G88" s="1"/>
  <c r="G1192"/>
  <c r="G1191" s="1"/>
  <c r="G1190" s="1"/>
  <c r="G1189" s="1"/>
  <c r="G1403"/>
  <c r="G1402" s="1"/>
  <c r="G1063"/>
  <c r="G1062" s="1"/>
  <c r="G1058" s="1"/>
  <c r="G1053" s="1"/>
  <c r="H250"/>
  <c r="H249" s="1"/>
  <c r="H253"/>
  <c r="H252" s="1"/>
  <c r="G236"/>
  <c r="G171"/>
  <c r="G1044"/>
  <c r="G1043" s="1"/>
  <c r="G1042" s="1"/>
  <c r="H1217"/>
  <c r="H1216" s="1"/>
  <c r="S410" l="1"/>
  <c r="S406" s="1"/>
  <c r="S405" s="1"/>
  <c r="S399" s="1"/>
  <c r="S393" s="1"/>
  <c r="S355" s="1"/>
  <c r="S1642" s="1"/>
  <c r="Y411"/>
  <c r="H523"/>
  <c r="H522" s="1"/>
  <c r="G550"/>
  <c r="G714"/>
  <c r="G666"/>
  <c r="G665" s="1"/>
  <c r="H245"/>
  <c r="H236" s="1"/>
  <c r="H181" s="1"/>
  <c r="G526"/>
  <c r="G525" s="1"/>
  <c r="G524" s="1"/>
  <c r="G523" s="1"/>
  <c r="G522" s="1"/>
  <c r="G964"/>
  <c r="G963" s="1"/>
  <c r="G900"/>
  <c r="G899" s="1"/>
  <c r="G898" s="1"/>
  <c r="G897" s="1"/>
  <c r="G595"/>
  <c r="G594" s="1"/>
  <c r="G1516"/>
  <c r="G1511" s="1"/>
  <c r="G1503" s="1"/>
  <c r="G1525"/>
  <c r="G1522" s="1"/>
  <c r="G773"/>
  <c r="G772" s="1"/>
  <c r="G771" s="1"/>
  <c r="G770" s="1"/>
  <c r="G708"/>
  <c r="G707" s="1"/>
  <c r="G706" s="1"/>
  <c r="G582"/>
  <c r="H635"/>
  <c r="H634" s="1"/>
  <c r="H633" s="1"/>
  <c r="H632" s="1"/>
  <c r="H569" s="1"/>
  <c r="G328"/>
  <c r="G1388"/>
  <c r="G1387" s="1"/>
  <c r="G439"/>
  <c r="G434" s="1"/>
  <c r="G433" s="1"/>
  <c r="G428" s="1"/>
  <c r="G641"/>
  <c r="G640" s="1"/>
  <c r="H1538"/>
  <c r="H1212"/>
  <c r="H1211" s="1"/>
  <c r="H1204" s="1"/>
  <c r="H1188" s="1"/>
  <c r="H1092" s="1"/>
  <c r="G973"/>
  <c r="G972" s="1"/>
  <c r="H1044"/>
  <c r="H1043" s="1"/>
  <c r="H1042" s="1"/>
  <c r="H1004" s="1"/>
  <c r="H1002" s="1"/>
  <c r="G647"/>
  <c r="G646" s="1"/>
  <c r="G1212"/>
  <c r="G1211" s="1"/>
  <c r="G1204" s="1"/>
  <c r="G1188" s="1"/>
  <c r="G870"/>
  <c r="G869" s="1"/>
  <c r="G868" s="1"/>
  <c r="G867" s="1"/>
  <c r="Y410" l="1"/>
  <c r="Y406" s="1"/>
  <c r="AE406"/>
  <c r="AE405" s="1"/>
  <c r="AE399" s="1"/>
  <c r="AE393" s="1"/>
  <c r="AE355" s="1"/>
  <c r="AE1642" s="1"/>
  <c r="G701"/>
  <c r="G700" s="1"/>
  <c r="H773"/>
  <c r="H772" s="1"/>
  <c r="H771" s="1"/>
  <c r="H770" s="1"/>
  <c r="H743" s="1"/>
  <c r="G332"/>
  <c r="G802"/>
  <c r="G801" s="1"/>
  <c r="G800" s="1"/>
  <c r="G970"/>
  <c r="G969" s="1"/>
  <c r="G962" s="1"/>
  <c r="G961" s="1"/>
  <c r="G960" s="1"/>
  <c r="G958" s="1"/>
  <c r="G895"/>
  <c r="G894" s="1"/>
  <c r="G1361"/>
  <c r="G1360" s="1"/>
  <c r="G1359" s="1"/>
  <c r="G1358" s="1"/>
  <c r="G1357" s="1"/>
  <c r="G762"/>
  <c r="G761" s="1"/>
  <c r="G760" s="1"/>
  <c r="H683"/>
  <c r="H682" s="1"/>
  <c r="H687"/>
  <c r="H686" s="1"/>
  <c r="G484"/>
  <c r="G463" s="1"/>
  <c r="G854"/>
  <c r="H1335"/>
  <c r="H1334" s="1"/>
  <c r="H1333" s="1"/>
  <c r="H1323"/>
  <c r="H1322" s="1"/>
  <c r="H1315" s="1"/>
  <c r="G330"/>
  <c r="G377"/>
  <c r="G376" s="1"/>
  <c r="G814"/>
  <c r="G809" s="1"/>
  <c r="G808" s="1"/>
  <c r="G374"/>
  <c r="G373" s="1"/>
  <c r="H386"/>
  <c r="H385" s="1"/>
  <c r="H372" s="1"/>
  <c r="H178"/>
  <c r="H177" s="1"/>
  <c r="H176" s="1"/>
  <c r="H172" s="1"/>
  <c r="H171" s="1"/>
  <c r="H137" s="1"/>
  <c r="G125"/>
  <c r="G124" s="1"/>
  <c r="G123" s="1"/>
  <c r="G122" s="1"/>
  <c r="G121" s="1"/>
  <c r="G120" s="1"/>
  <c r="G386"/>
  <c r="G385" s="1"/>
  <c r="G64"/>
  <c r="G63" s="1"/>
  <c r="G55" s="1"/>
  <c r="G54" s="1"/>
  <c r="G47" s="1"/>
  <c r="G22"/>
  <c r="G21" s="1"/>
  <c r="G1394"/>
  <c r="G1393" s="1"/>
  <c r="G1018"/>
  <c r="G1017" s="1"/>
  <c r="G1016" s="1"/>
  <c r="G1622"/>
  <c r="G1621" s="1"/>
  <c r="G1474"/>
  <c r="G1473" s="1"/>
  <c r="G1497"/>
  <c r="G1496" s="1"/>
  <c r="G1495" s="1"/>
  <c r="G1592"/>
  <c r="H1540"/>
  <c r="H1535" s="1"/>
  <c r="G1547"/>
  <c r="G1542" s="1"/>
  <c r="G1433"/>
  <c r="G1432" s="1"/>
  <c r="H1547"/>
  <c r="G1588"/>
  <c r="G1128"/>
  <c r="G1127" s="1"/>
  <c r="G1520"/>
  <c r="G1519" s="1"/>
  <c r="G1122"/>
  <c r="G1121" s="1"/>
  <c r="G1439"/>
  <c r="G1438" s="1"/>
  <c r="G1530"/>
  <c r="G1527" s="1"/>
  <c r="G1492"/>
  <c r="G1491" s="1"/>
  <c r="G1490" s="1"/>
  <c r="G1489" s="1"/>
  <c r="G1619"/>
  <c r="G1618" s="1"/>
  <c r="Y405" l="1"/>
  <c r="Y399" s="1"/>
  <c r="Y393" s="1"/>
  <c r="Y355" s="1"/>
  <c r="Y1642" s="1"/>
  <c r="G1611"/>
  <c r="G1606" s="1"/>
  <c r="G1605" s="1"/>
  <c r="G883"/>
  <c r="G882" s="1"/>
  <c r="G845" s="1"/>
  <c r="H1330"/>
  <c r="H1329" s="1"/>
  <c r="H1328" s="1"/>
  <c r="H1301"/>
  <c r="G1112"/>
  <c r="G1111" s="1"/>
  <c r="G1092" s="1"/>
  <c r="G327"/>
  <c r="G326" s="1"/>
  <c r="G317" s="1"/>
  <c r="G306" s="1"/>
  <c r="G285" s="1"/>
  <c r="G1005"/>
  <c r="G1004" s="1"/>
  <c r="H520"/>
  <c r="G744"/>
  <c r="G743" s="1"/>
  <c r="G799"/>
  <c r="G798" s="1"/>
  <c r="G1073"/>
  <c r="G1072" s="1"/>
  <c r="G1071" s="1"/>
  <c r="G1070" s="1"/>
  <c r="G1052" s="1"/>
  <c r="H681"/>
  <c r="H666" s="1"/>
  <c r="H665" s="1"/>
  <c r="H663" s="1"/>
  <c r="G1540"/>
  <c r="G1535" s="1"/>
  <c r="G1518" s="1"/>
  <c r="G1494" s="1"/>
  <c r="G1483" s="1"/>
  <c r="G1397"/>
  <c r="G1396" s="1"/>
  <c r="G1368" s="1"/>
  <c r="G1367" s="1"/>
  <c r="G1366" s="1"/>
  <c r="G1298" s="1"/>
  <c r="G644"/>
  <c r="G643" s="1"/>
  <c r="G639" s="1"/>
  <c r="G638" s="1"/>
  <c r="G601"/>
  <c r="G590" s="1"/>
  <c r="G838"/>
  <c r="G837" s="1"/>
  <c r="G833" s="1"/>
  <c r="G832" s="1"/>
  <c r="G831" s="1"/>
  <c r="H1468"/>
  <c r="H1467" s="1"/>
  <c r="H1466" s="1"/>
  <c r="H1461" s="1"/>
  <c r="H1460" s="1"/>
  <c r="G403"/>
  <c r="G402" s="1"/>
  <c r="G401" s="1"/>
  <c r="G400" s="1"/>
  <c r="G399" s="1"/>
  <c r="G785"/>
  <c r="G784" s="1"/>
  <c r="G783" s="1"/>
  <c r="G782" s="1"/>
  <c r="G781" s="1"/>
  <c r="G397"/>
  <c r="G396" s="1"/>
  <c r="G395" s="1"/>
  <c r="G394" s="1"/>
  <c r="G1471"/>
  <c r="G1470" s="1"/>
  <c r="G1466" s="1"/>
  <c r="G1461" s="1"/>
  <c r="G1460" s="1"/>
  <c r="G143"/>
  <c r="G142" s="1"/>
  <c r="G86"/>
  <c r="G79" s="1"/>
  <c r="G78" s="1"/>
  <c r="G77" s="1"/>
  <c r="G76" s="1"/>
  <c r="G67" s="1"/>
  <c r="G372"/>
  <c r="H1300" l="1"/>
  <c r="H1298" s="1"/>
  <c r="G367"/>
  <c r="G366" s="1"/>
  <c r="G365" s="1"/>
  <c r="H367"/>
  <c r="H366" s="1"/>
  <c r="H365" s="1"/>
  <c r="H355" s="1"/>
  <c r="G1458"/>
  <c r="G1002"/>
  <c r="G663"/>
  <c r="G1590"/>
  <c r="G1587" s="1"/>
  <c r="G1586" s="1"/>
  <c r="G1585" s="1"/>
  <c r="G1584" s="1"/>
  <c r="G1582" s="1"/>
  <c r="G219"/>
  <c r="G218" s="1"/>
  <c r="G217" s="1"/>
  <c r="G216" s="1"/>
  <c r="G215" s="1"/>
  <c r="G181" s="1"/>
  <c r="G580"/>
  <c r="G579" s="1"/>
  <c r="G393"/>
  <c r="G41"/>
  <c r="G38" s="1"/>
  <c r="G37" s="1"/>
  <c r="G36" s="1"/>
  <c r="G35" s="1"/>
  <c r="G29"/>
  <c r="G24" s="1"/>
  <c r="G17" s="1"/>
  <c r="G16" s="1"/>
  <c r="G15" s="1"/>
  <c r="G587"/>
  <c r="G586" s="1"/>
  <c r="G140"/>
  <c r="G139" s="1"/>
  <c r="G137" s="1"/>
  <c r="G141"/>
  <c r="H1545"/>
  <c r="H1542" s="1"/>
  <c r="H1518" s="1"/>
  <c r="H1494" l="1"/>
  <c r="H1483" s="1"/>
  <c r="H1458" s="1"/>
  <c r="H1642" s="1"/>
  <c r="G355"/>
  <c r="G571"/>
  <c r="G570" s="1"/>
  <c r="G13"/>
  <c r="G569" l="1"/>
  <c r="G520" s="1"/>
  <c r="G1642" s="1"/>
</calcChain>
</file>

<file path=xl/sharedStrings.xml><?xml version="1.0" encoding="utf-8"?>
<sst xmlns="http://schemas.openxmlformats.org/spreadsheetml/2006/main" count="7392" uniqueCount="801">
  <si>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</si>
  <si>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</si>
  <si>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</si>
  <si>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</si>
  <si>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</si>
  <si>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</si>
  <si>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</si>
  <si>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</si>
  <si>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</si>
  <si>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</si>
  <si>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</si>
  <si>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</si>
  <si>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</si>
  <si>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</si>
  <si>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</si>
  <si>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</si>
  <si>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</si>
  <si>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</si>
  <si>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</si>
  <si>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</si>
  <si>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</si>
  <si>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</si>
  <si>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</si>
  <si>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</si>
  <si>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</si>
  <si>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</si>
  <si>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</si>
  <si>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</si>
  <si>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</si>
  <si>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</si>
  <si>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</si>
  <si>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</si>
  <si>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</si>
  <si>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</si>
  <si>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</si>
  <si>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</si>
  <si>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</si>
  <si>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</si>
  <si>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</si>
  <si>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</si>
  <si>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</si>
  <si>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</si>
  <si>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</si>
  <si>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</si>
  <si>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</si>
  <si>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</si>
  <si>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</si>
  <si>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</si>
  <si>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</si>
  <si>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</si>
  <si>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</si>
  <si>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</si>
  <si>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</si>
  <si>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</si>
  <si>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</si>
  <si>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</si>
  <si>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</si>
  <si>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</si>
  <si>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</si>
  <si>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</si>
  <si>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</si>
  <si>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</si>
  <si>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</si>
  <si>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</si>
  <si>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</si>
  <si>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</si>
  <si>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</si>
  <si>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</si>
  <si>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</si>
  <si>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</si>
  <si>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</si>
  <si>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</si>
  <si>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</si>
  <si>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</si>
  <si>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</si>
  <si>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</si>
  <si>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</si>
  <si>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</si>
  <si>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</si>
  <si>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</si>
  <si>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</si>
  <si>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</si>
  <si>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</si>
  <si>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</si>
  <si>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</si>
  <si>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</si>
  <si>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</si>
  <si>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</si>
  <si>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</si>
  <si>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</si>
  <si>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</si>
  <si>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</si>
  <si>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</si>
  <si>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</si>
  <si>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</si>
  <si>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</si>
  <si>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</si>
  <si>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</si>
  <si>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</si>
  <si>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</si>
  <si>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</si>
  <si>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</si>
  <si>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</si>
  <si>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</si>
  <si>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</si>
  <si>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</si>
  <si>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</si>
  <si>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</si>
  <si>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</si>
  <si>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</si>
  <si>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</si>
  <si>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</si>
  <si>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</si>
  <si>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</si>
  <si>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</si>
  <si>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</si>
  <si>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</si>
  <si>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</si>
  <si>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</si>
  <si>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</si>
  <si>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</si>
  <si>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</si>
  <si>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</si>
  <si>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</si>
  <si>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</si>
  <si>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</si>
  <si>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</si>
  <si>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</si>
  <si>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</si>
  <si>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</si>
  <si>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</si>
  <si>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</si>
  <si>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</si>
  <si>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</si>
  <si>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</si>
  <si>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</si>
  <si>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</si>
  <si>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</si>
  <si>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</si>
  <si>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</si>
  <si>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</si>
  <si>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</si>
  <si>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</si>
  <si>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</si>
  <si>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</si>
  <si>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</si>
  <si>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</si>
  <si>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</si>
  <si>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</si>
  <si>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</si>
  <si>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</si>
  <si>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</si>
  <si>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</si>
  <si>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</si>
  <si>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</si>
  <si>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</si>
  <si>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</si>
  <si>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</si>
  <si>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</si>
  <si>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</si>
  <si>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</si>
  <si>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</si>
  <si>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</si>
  <si>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</si>
  <si>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</si>
  <si>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</si>
  <si>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</si>
  <si>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</si>
  <si>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</si>
  <si>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</si>
  <si>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</si>
  <si>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</si>
  <si>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</si>
  <si>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</si>
  <si>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</si>
  <si>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</si>
  <si>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</si>
  <si>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</si>
  <si>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</si>
  <si>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</si>
  <si>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</si>
  <si>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</si>
  <si>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</si>
  <si>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</si>
  <si>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</si>
  <si>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</si>
  <si>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</si>
  <si>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</si>
  <si>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</si>
  <si>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</si>
  <si>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</si>
  <si>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</si>
  <si>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</si>
  <si>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</si>
  <si>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</si>
  <si>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</si>
  <si>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</si>
  <si>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</si>
  <si>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</si>
  <si>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</si>
  <si>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</si>
  <si>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</si>
  <si>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</si>
  <si>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</si>
  <si>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</si>
  <si>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</si>
  <si>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</si>
  <si>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</si>
  <si>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</si>
  <si>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</si>
  <si>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</si>
  <si>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</si>
  <si>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</si>
  <si>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</si>
  <si>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</si>
  <si>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</si>
  <si>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</si>
  <si>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</si>
  <si>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</si>
  <si>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</si>
  <si>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</si>
  <si>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</si>
  <si>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</si>
  <si>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</si>
  <si>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</si>
  <si>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</si>
  <si>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</si>
  <si>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</si>
  <si>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</si>
  <si>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</si>
  <si>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</si>
  <si>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</si>
  <si>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</si>
  <si>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</si>
  <si>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</si>
  <si>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</si>
  <si>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</si>
  <si>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</si>
  <si>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</si>
  <si>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</si>
  <si>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</si>
  <si>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</si>
  <si>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</si>
  <si>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</si>
  <si>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</si>
  <si>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</si>
  <si>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</si>
  <si>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</si>
  <si>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</si>
  <si>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</si>
  <si>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</si>
  <si>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</si>
  <si>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</si>
  <si>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</si>
  <si>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</si>
  <si>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</si>
  <si>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</si>
  <si>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</si>
  <si>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</si>
  <si>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</si>
  <si>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</si>
  <si>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</si>
  <si>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</si>
  <si>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</si>
  <si>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</si>
  <si>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</si>
  <si>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</si>
  <si>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</si>
  <si>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</si>
  <si>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</si>
  <si>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</si>
  <si>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</si>
  <si>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</si>
  <si>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</si>
  <si>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</si>
  <si>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</si>
  <si>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</si>
  <si>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</si>
  <si>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</si>
  <si>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</si>
  <si>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</si>
  <si>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</si>
  <si>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</si>
  <si>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</si>
  <si>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</si>
  <si>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</si>
  <si>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</si>
  <si>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</si>
  <si>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</si>
  <si>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</si>
  <si>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</si>
  <si>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</si>
  <si>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</si>
  <si>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</si>
  <si>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</si>
  <si>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</si>
  <si>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</si>
  <si>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</si>
  <si>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</si>
  <si>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</si>
  <si>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</si>
  <si>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</si>
  <si>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</si>
  <si>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</si>
  <si>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</si>
  <si>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</si>
  <si>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</si>
  <si>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</si>
  <si>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</si>
  <si>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</si>
  <si>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</si>
  <si>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</si>
  <si>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</si>
  <si>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</si>
  <si>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</si>
  <si>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</si>
  <si>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</si>
  <si>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</si>
  <si>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</si>
  <si>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</si>
  <si>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</si>
  <si>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</si>
  <si>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</si>
  <si>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</si>
  <si>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</si>
  <si>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</si>
  <si>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</si>
  <si>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</si>
  <si>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</si>
  <si>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</si>
  <si>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</si>
  <si>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</si>
  <si>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</si>
  <si>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</si>
  <si>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</si>
  <si>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</si>
  <si>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</si>
  <si>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</si>
  <si>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</si>
  <si>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</si>
  <si>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</si>
  <si>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</si>
  <si>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</si>
  <si>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</si>
  <si>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</si>
  <si>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</si>
  <si>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</si>
  <si>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</si>
  <si>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</si>
  <si>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</si>
  <si>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</si>
  <si>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</si>
  <si>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</si>
  <si>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</si>
  <si>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</si>
  <si>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</si>
  <si>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</si>
  <si>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</si>
  <si>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</si>
  <si>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</si>
  <si>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</si>
  <si>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</si>
  <si>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</si>
  <si>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</si>
  <si>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</si>
  <si>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</si>
  <si>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</si>
  <si>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</si>
  <si>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</si>
  <si>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</si>
  <si>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</si>
  <si>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</si>
  <si>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</si>
  <si>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</si>
  <si>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</si>
  <si>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</si>
  <si>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</si>
  <si>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</si>
  <si>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</si>
  <si>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</si>
  <si>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</si>
  <si>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</si>
  <si>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</si>
  <si>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</si>
  <si>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</si>
  <si>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</si>
  <si>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</si>
  <si>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</si>
  <si>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</si>
  <si>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</si>
  <si>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</si>
  <si>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</si>
  <si>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</si>
  <si>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</si>
  <si>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</si>
  <si>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</si>
  <si>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</si>
  <si>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</si>
  <si>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</si>
  <si>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</si>
  <si>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</si>
  <si>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</si>
  <si>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</si>
  <si>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</si>
  <si>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</si>
  <si>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</si>
  <si>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</si>
  <si>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</si>
  <si>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</si>
  <si>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</si>
  <si>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</si>
  <si>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</si>
  <si>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</si>
  <si>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</si>
  <si>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</si>
  <si>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</si>
  <si>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</si>
  <si>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</si>
  <si>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</si>
  <si>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</si>
  <si>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</si>
  <si>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</si>
  <si>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</si>
  <si>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</si>
  <si>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</si>
  <si>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</si>
  <si>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</si>
  <si>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</si>
  <si>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</si>
  <si>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</si>
  <si>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</si>
  <si>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</si>
  <si>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</si>
  <si>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</si>
  <si>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</si>
  <si>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</si>
  <si>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</si>
  <si>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</si>
  <si>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</si>
  <si>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</si>
  <si>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</si>
  <si>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</si>
  <si>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</si>
  <si>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</si>
  <si>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</si>
  <si>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</si>
  <si>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</si>
  <si>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</si>
  <si>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</si>
  <si>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</si>
  <si>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</si>
  <si>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</si>
  <si>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</si>
  <si>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</si>
  <si>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</si>
  <si>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</si>
  <si>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</si>
  <si>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</si>
  <si>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</si>
  <si>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</si>
  <si>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</si>
  <si>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</si>
  <si>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</si>
  <si>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</si>
  <si>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</si>
  <si>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</si>
  <si>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</si>
  <si>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</si>
  <si>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</si>
  <si>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</si>
  <si>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</si>
  <si>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</si>
  <si>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</si>
  <si>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</si>
  <si>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</si>
  <si>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</si>
  <si>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</si>
  <si>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</si>
  <si>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</si>
  <si>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</si>
  <si>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</si>
  <si>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</si>
  <si>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</si>
  <si>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</si>
  <si>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</si>
  <si>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</si>
  <si>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</si>
  <si>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</si>
  <si>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</si>
  <si>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</si>
  <si>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</si>
  <si>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</si>
  <si>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</si>
  <si>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</si>
  <si>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</si>
  <si>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</si>
  <si>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</si>
  <si>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</si>
  <si>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</si>
  <si>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</si>
  <si>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</si>
  <si>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</si>
  <si>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</si>
  <si>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</si>
  <si>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</si>
  <si>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</si>
  <si>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</si>
  <si>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</si>
  <si>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</si>
  <si>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</si>
  <si>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</si>
  <si>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</si>
  <si>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</si>
  <si>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</si>
  <si>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</si>
  <si>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</si>
  <si>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</si>
  <si>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</si>
  <si>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</si>
  <si>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</si>
  <si>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</si>
  <si>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</si>
  <si>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</si>
  <si>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</si>
  <si>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</si>
  <si>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</si>
  <si>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</si>
  <si>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</si>
  <si>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</si>
  <si>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</si>
  <si>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</si>
  <si>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</si>
  <si>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</si>
  <si>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</si>
  <si>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</si>
  <si>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</si>
  <si>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</si>
  <si>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</si>
  <si>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</si>
  <si>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</si>
  <si>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</si>
  <si>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</si>
  <si>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</si>
  <si>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</si>
  <si>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</si>
  <si>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</si>
  <si>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</si>
  <si>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</si>
  <si>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</si>
  <si>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</si>
  <si>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</si>
  <si>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</si>
  <si>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</si>
  <si>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</si>
  <si>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</si>
  <si>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</si>
  <si>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</si>
  <si>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</si>
  <si>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</si>
  <si>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</si>
  <si>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</si>
  <si>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</si>
  <si>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</si>
  <si>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</si>
  <si>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</si>
  <si>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</si>
  <si>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</si>
  <si>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</si>
  <si>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</si>
  <si>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</si>
  <si>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</si>
  <si>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</si>
  <si>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</si>
  <si>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</si>
  <si>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</si>
  <si>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</si>
  <si>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</si>
  <si>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</si>
  <si>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</si>
  <si>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</si>
  <si>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</si>
  <si>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</si>
  <si>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</si>
  <si>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</si>
  <si>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</si>
  <si>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</si>
  <si>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</si>
  <si>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</si>
  <si>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</si>
  <si>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</si>
  <si>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</si>
  <si>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</si>
  <si>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</si>
  <si>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</si>
  <si>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</si>
  <si>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</si>
  <si>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</si>
  <si>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</si>
  <si>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</si>
  <si>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</si>
  <si>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</si>
  <si>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</si>
  <si>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</si>
  <si>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</si>
  <si>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</si>
  <si>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</si>
  <si>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</si>
  <si>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</si>
  <si>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</si>
  <si>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</si>
  <si>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</si>
  <si>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</si>
  <si>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</si>
  <si>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</si>
  <si>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</si>
  <si>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</si>
  <si>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</si>
  <si>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</si>
  <si>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</si>
  <si>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</si>
  <si>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</si>
  <si>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</si>
  <si>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</si>
  <si>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</si>
  <si>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</si>
  <si>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</si>
  <si>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</si>
  <si>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</si>
  <si>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</si>
  <si>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</si>
  <si>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</si>
  <si>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</si>
  <si>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</si>
  <si>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</si>
  <si>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</si>
  <si>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</si>
  <si>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</si>
  <si>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</si>
  <si>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</si>
  <si>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</si>
  <si>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</si>
  <si>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</si>
  <si>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</si>
  <si>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</si>
  <si>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</si>
  <si>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</si>
  <si>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</si>
  <si>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</si>
  <si>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</si>
  <si>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</si>
  <si>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</si>
  <si>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</si>
  <si>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</si>
  <si>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</si>
  <si>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</si>
  <si>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</si>
  <si>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</si>
  <si>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</si>
  <si>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</si>
  <si>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</si>
  <si>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</si>
  <si>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</si>
  <si>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</si>
  <si>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</si>
  <si>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</si>
  <si>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</si>
  <si>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</si>
  <si>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</si>
  <si>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</si>
  <si>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</si>
  <si>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</si>
  <si>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</si>
  <si>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</si>
  <si>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</si>
  <si>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</si>
  <si>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</si>
  <si>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</si>
  <si>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</si>
  <si>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</si>
  <si>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</si>
  <si>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</si>
  <si>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</si>
  <si>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</si>
  <si>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</si>
  <si>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</si>
  <si>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</si>
  <si>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</si>
  <si>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</si>
  <si>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</si>
  <si>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</si>
  <si>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</si>
  <si>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</si>
  <si>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</si>
  <si>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</si>
  <si>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</si>
  <si>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</si>
  <si>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</si>
  <si>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</si>
  <si>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</si>
  <si>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</si>
  <si>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</si>
  <si>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</si>
  <si>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</si>
  <si>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</si>
  <si>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</si>
  <si>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</si>
  <si>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</si>
  <si>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</si>
  <si>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</si>
  <si>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</si>
  <si>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</si>
  <si>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</si>
  <si>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</si>
  <si>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</si>
  <si>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</si>
  <si>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</si>
  <si>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</si>
  <si>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</si>
  <si>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</si>
  <si>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</si>
  <si>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</si>
  <si>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</si>
  <si>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</si>
  <si>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</si>
  <si>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 xml:space="preserve">от __________ №_____ 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</si>
  <si>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</si>
  <si>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</si>
  <si>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</si>
  <si>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</si>
  <si>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</si>
  <si>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</si>
  <si>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</si>
  <si>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</si>
  <si>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</si>
  <si>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</si>
  <si>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</si>
  <si>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</si>
  <si>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</si>
  <si>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</si>
  <si>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</si>
  <si>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</si>
  <si>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</si>
  <si>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</si>
  <si>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</si>
  <si>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</si>
  <si>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</si>
  <si>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</si>
  <si>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</si>
  <si>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</si>
  <si>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</si>
  <si>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</si>
  <si>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</si>
  <si>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</si>
  <si>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</si>
  <si>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</si>
  <si>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</si>
  <si>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</si>
  <si>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</si>
  <si>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</si>
  <si>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</si>
  <si>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</si>
  <si>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</si>
  <si>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</si>
  <si>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</si>
  <si>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</si>
  <si>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</si>
  <si>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</si>
  <si>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</si>
  <si>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</si>
  <si>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</si>
  <si>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120 I5 55270</t>
  </si>
  <si>
    <r>
      <t xml:space="preserve">Субсидии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Малое и среднее предпринимательство и поддержка индивидуальной предпринимательской инициативы</t>
    </r>
    <r>
      <rPr>
        <sz val="13"/>
        <rFont val="Calibri"/>
        <family val="2"/>
        <charset val="204"/>
      </rPr>
      <t>»</t>
    </r>
  </si>
  <si>
    <t>990 00 12380</t>
  </si>
  <si>
    <t>280 00 76180</t>
  </si>
  <si>
    <t xml:space="preserve">Мероприятия на поддержку общественного самоуправления в части содержания управляющих микрорайонами </t>
  </si>
  <si>
    <t>990 00 79800</t>
  </si>
  <si>
    <t>990 00 S9800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</si>
  <si>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</si>
  <si>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 xml:space="preserve">990 00 Z0820 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</si>
  <si>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</si>
  <si>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</si>
  <si>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</si>
  <si>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 xml:space="preserve">330 00 S1130  </t>
  </si>
  <si>
    <t>010 00 S3560</t>
  </si>
  <si>
    <t>Строительство и реконструкция объектов культуры</t>
  </si>
  <si>
    <t>020 P5 S4950</t>
  </si>
  <si>
    <t>Создание условий для занятий физической культурой и спортом , массовым спортом</t>
  </si>
  <si>
    <t>240 G1 73520</t>
  </si>
  <si>
    <t>Разработка и корректировка проектной сметной документации и производство работ по ликвидации и рекультивации массивов существующих объектов размещения отходов (национальный проект) в рамках Государственной программы Самарской области «Охрана окружающей среды Самарской области на 2014-2025 годы и на период до 2030 года»</t>
  </si>
  <si>
    <t>Приложение 4</t>
  </si>
  <si>
    <t>990 00 04070</t>
  </si>
  <si>
    <t>090 00 04160</t>
  </si>
  <si>
    <t>Мероприятия в области повышения квалификации в сфере гражданской обороны и защиты населения от чрезвычайных ситуаций</t>
  </si>
  <si>
    <t>990 0076200</t>
  </si>
  <si>
    <t>990 00 04460</t>
  </si>
  <si>
    <t>Компенсация расходов гражданам, отнесенным к социально незащищенным категориям населения Самарской области, на приобретение пользовательского оборудования для приема сигнала эфирного цифрового наземного телевизионного вещания общероссийских обязательных общедоступных телеканалов и (или) радиоканалов на территории Самарской области</t>
  </si>
  <si>
    <t>030 00 73010</t>
  </si>
  <si>
    <t>010 00 L5170</t>
  </si>
  <si>
    <t>350</t>
  </si>
  <si>
    <t>Премии и гранты</t>
  </si>
  <si>
    <t>090 00 04250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</si>
</sst>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X1645"/>
  <sheetViews>
    <sheetView showZeros="0" tabSelected="1" view="pageBreakPreview" topLeftCell="A1614" zoomScaleNormal="80" zoomScaleSheetLayoutView="100" workbookViewId="0">
      <selection activeCell="BE1617" sqref="BE1617"/>
    </sheetView>
  </sheetViews>
  <sheetFormatPr defaultRowHeight="16.5"/>
  <cols>
    <col min="1" max="1" width="67.7109375" style="3" customWidth="1"/>
    <col min="2" max="2" width="6" style="4" customWidth="1"/>
    <col min="3" max="4" width="5.85546875" style="5" customWidth="1"/>
    <col min="5" max="5" width="15.7109375" style="4" customWidth="1"/>
    <col min="6" max="6" width="7.85546875" style="5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9.85546875" style="1" hidden="1" customWidth="1"/>
    <col min="28" max="28" width="18.28515625" style="1" hidden="1" customWidth="1"/>
    <col min="29" max="29" width="9.140625" style="1" hidden="1" customWidth="1"/>
    <col min="30" max="30" width="13.85546875" style="1" hidden="1" customWidth="1"/>
    <col min="31" max="31" width="15.42578125" style="1" hidden="1" customWidth="1"/>
    <col min="32" max="32" width="17.7109375" style="1" hidden="1" customWidth="1"/>
    <col min="33" max="33" width="19.85546875" style="1" hidden="1" customWidth="1"/>
    <col min="34" max="34" width="18.28515625" style="1" hidden="1" customWidth="1"/>
    <col min="35" max="35" width="9.140625" style="1" hidden="1" customWidth="1"/>
    <col min="36" max="36" width="10.140625" style="1" hidden="1" customWidth="1"/>
    <col min="37" max="37" width="16.140625" style="1" hidden="1" customWidth="1"/>
    <col min="38" max="38" width="17.7109375" style="1" hidden="1" customWidth="1"/>
    <col min="39" max="39" width="19.85546875" style="1" hidden="1" customWidth="1"/>
    <col min="40" max="40" width="18.28515625" style="1" hidden="1" customWidth="1"/>
    <col min="41" max="41" width="9.140625" style="1" hidden="1" customWidth="1"/>
    <col min="42" max="42" width="10.140625" style="1" hidden="1" customWidth="1"/>
    <col min="43" max="43" width="16.28515625" style="1" hidden="1" customWidth="1"/>
    <col min="44" max="44" width="17.7109375" style="1" hidden="1" customWidth="1"/>
    <col min="45" max="45" width="10.5703125" style="1" hidden="1" customWidth="1"/>
    <col min="46" max="46" width="10.85546875" style="1" hidden="1" customWidth="1"/>
    <col min="47" max="47" width="0" style="1" hidden="1" customWidth="1"/>
    <col min="48" max="48" width="11.140625" style="1" hidden="1" customWidth="1"/>
    <col min="49" max="49" width="16" style="1" customWidth="1"/>
    <col min="50" max="50" width="18.140625" style="1" customWidth="1"/>
    <col min="51" max="16384" width="9.140625" style="1"/>
  </cols>
  <sheetData>
    <row r="1" spans="1:50">
      <c r="A1" s="92" t="s">
        <v>789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</row>
    <row r="2" spans="1:50">
      <c r="A2" s="92" t="s">
        <v>403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>
      <c r="A3" s="92" t="s">
        <v>724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</row>
    <row r="4" spans="1:50" ht="30.75" customHeight="1"/>
    <row r="5" spans="1:50">
      <c r="A5" s="92" t="s">
        <v>490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</row>
    <row r="6" spans="1:50">
      <c r="A6" s="92" t="s">
        <v>403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</row>
    <row r="7" spans="1:50">
      <c r="A7" s="92" t="s">
        <v>723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</row>
    <row r="8" spans="1:50" ht="35.25" customHeight="1">
      <c r="A8" s="95"/>
      <c r="B8" s="95"/>
      <c r="C8" s="95"/>
      <c r="D8" s="95"/>
      <c r="E8" s="95"/>
      <c r="F8" s="95"/>
    </row>
    <row r="9" spans="1:50" ht="194.25" customHeight="1">
      <c r="A9" s="98" t="s">
        <v>706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</row>
    <row r="10" spans="1:50" ht="41.25" customHeight="1">
      <c r="A10" s="96" t="s">
        <v>0</v>
      </c>
      <c r="B10" s="97" t="s">
        <v>1</v>
      </c>
      <c r="C10" s="94" t="s">
        <v>2</v>
      </c>
      <c r="D10" s="94" t="s">
        <v>3</v>
      </c>
      <c r="E10" s="94" t="s">
        <v>4</v>
      </c>
      <c r="F10" s="94" t="s">
        <v>5</v>
      </c>
      <c r="G10" s="91" t="s">
        <v>402</v>
      </c>
      <c r="H10" s="91"/>
      <c r="I10" s="93" t="s">
        <v>725</v>
      </c>
      <c r="J10" s="93" t="s">
        <v>726</v>
      </c>
      <c r="K10" s="93" t="s">
        <v>727</v>
      </c>
      <c r="L10" s="93" t="s">
        <v>728</v>
      </c>
      <c r="M10" s="91" t="s">
        <v>402</v>
      </c>
      <c r="N10" s="91"/>
      <c r="O10" s="93" t="s">
        <v>725</v>
      </c>
      <c r="P10" s="93" t="s">
        <v>726</v>
      </c>
      <c r="Q10" s="93" t="s">
        <v>727</v>
      </c>
      <c r="R10" s="93" t="s">
        <v>728</v>
      </c>
      <c r="S10" s="91" t="s">
        <v>402</v>
      </c>
      <c r="T10" s="91"/>
      <c r="U10" s="93" t="s">
        <v>725</v>
      </c>
      <c r="V10" s="93" t="s">
        <v>726</v>
      </c>
      <c r="W10" s="93" t="s">
        <v>727</v>
      </c>
      <c r="X10" s="93" t="s">
        <v>728</v>
      </c>
      <c r="Y10" s="91" t="s">
        <v>402</v>
      </c>
      <c r="Z10" s="91"/>
      <c r="AA10" s="93" t="s">
        <v>725</v>
      </c>
      <c r="AB10" s="93" t="s">
        <v>726</v>
      </c>
      <c r="AC10" s="93" t="s">
        <v>727</v>
      </c>
      <c r="AD10" s="93" t="s">
        <v>728</v>
      </c>
      <c r="AE10" s="91" t="s">
        <v>402</v>
      </c>
      <c r="AF10" s="91"/>
      <c r="AG10" s="93" t="s">
        <v>725</v>
      </c>
      <c r="AH10" s="93" t="s">
        <v>726</v>
      </c>
      <c r="AI10" s="93" t="s">
        <v>727</v>
      </c>
      <c r="AJ10" s="93" t="s">
        <v>728</v>
      </c>
      <c r="AK10" s="91" t="s">
        <v>402</v>
      </c>
      <c r="AL10" s="91"/>
      <c r="AM10" s="93" t="s">
        <v>725</v>
      </c>
      <c r="AN10" s="93" t="s">
        <v>726</v>
      </c>
      <c r="AO10" s="93" t="s">
        <v>727</v>
      </c>
      <c r="AP10" s="93" t="s">
        <v>728</v>
      </c>
      <c r="AQ10" s="91" t="s">
        <v>402</v>
      </c>
      <c r="AR10" s="91"/>
      <c r="AS10" s="93" t="s">
        <v>725</v>
      </c>
      <c r="AT10" s="93" t="s">
        <v>726</v>
      </c>
      <c r="AU10" s="93" t="s">
        <v>727</v>
      </c>
      <c r="AV10" s="93" t="s">
        <v>728</v>
      </c>
      <c r="AW10" s="91" t="s">
        <v>402</v>
      </c>
      <c r="AX10" s="91"/>
    </row>
    <row r="11" spans="1:50" ht="56.25" hidden="1" customHeight="1">
      <c r="A11" s="96"/>
      <c r="B11" s="97"/>
      <c r="C11" s="94"/>
      <c r="D11" s="94"/>
      <c r="E11" s="94"/>
      <c r="F11" s="94"/>
      <c r="G11" s="91" t="s">
        <v>57</v>
      </c>
      <c r="H11" s="91" t="s">
        <v>471</v>
      </c>
      <c r="I11" s="93"/>
      <c r="J11" s="93"/>
      <c r="K11" s="93"/>
      <c r="L11" s="93"/>
      <c r="M11" s="91" t="s">
        <v>57</v>
      </c>
      <c r="N11" s="91" t="s">
        <v>471</v>
      </c>
      <c r="O11" s="93"/>
      <c r="P11" s="93"/>
      <c r="Q11" s="93"/>
      <c r="R11" s="93"/>
      <c r="S11" s="91" t="s">
        <v>57</v>
      </c>
      <c r="T11" s="91" t="s">
        <v>471</v>
      </c>
      <c r="U11" s="93"/>
      <c r="V11" s="93"/>
      <c r="W11" s="93"/>
      <c r="X11" s="93"/>
      <c r="Y11" s="91" t="s">
        <v>57</v>
      </c>
      <c r="Z11" s="91" t="s">
        <v>471</v>
      </c>
      <c r="AA11" s="93"/>
      <c r="AB11" s="93"/>
      <c r="AC11" s="93"/>
      <c r="AD11" s="93"/>
      <c r="AE11" s="91" t="s">
        <v>57</v>
      </c>
      <c r="AF11" s="91" t="s">
        <v>471</v>
      </c>
      <c r="AG11" s="93"/>
      <c r="AH11" s="93"/>
      <c r="AI11" s="93"/>
      <c r="AJ11" s="93"/>
      <c r="AK11" s="91" t="s">
        <v>57</v>
      </c>
      <c r="AL11" s="91" t="s">
        <v>471</v>
      </c>
      <c r="AM11" s="93"/>
      <c r="AN11" s="93"/>
      <c r="AO11" s="93"/>
      <c r="AP11" s="93"/>
      <c r="AQ11" s="91" t="s">
        <v>57</v>
      </c>
      <c r="AR11" s="91" t="s">
        <v>471</v>
      </c>
      <c r="AS11" s="93"/>
      <c r="AT11" s="93"/>
      <c r="AU11" s="93"/>
      <c r="AV11" s="93"/>
      <c r="AW11" s="91" t="s">
        <v>57</v>
      </c>
      <c r="AX11" s="91" t="s">
        <v>471</v>
      </c>
    </row>
    <row r="12" spans="1:50" ht="48" hidden="1" customHeight="1">
      <c r="A12" s="96"/>
      <c r="B12" s="97"/>
      <c r="C12" s="94"/>
      <c r="D12" s="94"/>
      <c r="E12" s="94"/>
      <c r="F12" s="94"/>
      <c r="G12" s="91"/>
      <c r="H12" s="91"/>
      <c r="I12" s="93"/>
      <c r="J12" s="93"/>
      <c r="K12" s="93"/>
      <c r="L12" s="93"/>
      <c r="M12" s="91"/>
      <c r="N12" s="91"/>
      <c r="O12" s="93"/>
      <c r="P12" s="93"/>
      <c r="Q12" s="93"/>
      <c r="R12" s="93"/>
      <c r="S12" s="91"/>
      <c r="T12" s="91"/>
      <c r="U12" s="93"/>
      <c r="V12" s="93"/>
      <c r="W12" s="93"/>
      <c r="X12" s="93"/>
      <c r="Y12" s="91"/>
      <c r="Z12" s="91"/>
      <c r="AA12" s="93"/>
      <c r="AB12" s="93"/>
      <c r="AC12" s="93"/>
      <c r="AD12" s="93"/>
      <c r="AE12" s="91"/>
      <c r="AF12" s="91"/>
      <c r="AG12" s="93"/>
      <c r="AH12" s="93"/>
      <c r="AI12" s="93"/>
      <c r="AJ12" s="93"/>
      <c r="AK12" s="91"/>
      <c r="AL12" s="91"/>
      <c r="AM12" s="93"/>
      <c r="AN12" s="93"/>
      <c r="AO12" s="93"/>
      <c r="AP12" s="93"/>
      <c r="AQ12" s="91"/>
      <c r="AR12" s="91"/>
      <c r="AS12" s="93"/>
      <c r="AT12" s="93"/>
      <c r="AU12" s="93"/>
      <c r="AV12" s="93"/>
      <c r="AW12" s="91"/>
      <c r="AX12" s="91"/>
    </row>
    <row r="13" spans="1:50" ht="20.25" hidden="1">
      <c r="A13" s="20" t="s">
        <v>77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  <c r="AA13" s="6">
        <f t="shared" ref="AA13:AF13" si="4">AA15+AA35+AA47</f>
        <v>0</v>
      </c>
      <c r="AB13" s="6">
        <f t="shared" si="4"/>
        <v>2436</v>
      </c>
      <c r="AC13" s="6">
        <f t="shared" si="4"/>
        <v>0</v>
      </c>
      <c r="AD13" s="6">
        <f t="shared" si="4"/>
        <v>0</v>
      </c>
      <c r="AE13" s="6">
        <f t="shared" si="4"/>
        <v>123497</v>
      </c>
      <c r="AF13" s="6">
        <f t="shared" si="4"/>
        <v>0</v>
      </c>
      <c r="AG13" s="6">
        <f t="shared" ref="AG13:AL13" si="5">AG15+AG35+AG47</f>
        <v>0</v>
      </c>
      <c r="AH13" s="6">
        <f t="shared" si="5"/>
        <v>0</v>
      </c>
      <c r="AI13" s="6">
        <f t="shared" si="5"/>
        <v>0</v>
      </c>
      <c r="AJ13" s="6">
        <f t="shared" si="5"/>
        <v>0</v>
      </c>
      <c r="AK13" s="6">
        <f t="shared" si="5"/>
        <v>123497</v>
      </c>
      <c r="AL13" s="6">
        <f t="shared" si="5"/>
        <v>0</v>
      </c>
      <c r="AM13" s="6">
        <f t="shared" ref="AM13:AR13" si="6">AM15+AM35+AM47</f>
        <v>0</v>
      </c>
      <c r="AN13" s="6">
        <f t="shared" si="6"/>
        <v>0</v>
      </c>
      <c r="AO13" s="6">
        <f t="shared" si="6"/>
        <v>0</v>
      </c>
      <c r="AP13" s="6">
        <f t="shared" si="6"/>
        <v>0</v>
      </c>
      <c r="AQ13" s="6">
        <f t="shared" si="6"/>
        <v>123497</v>
      </c>
      <c r="AR13" s="6">
        <f t="shared" si="6"/>
        <v>0</v>
      </c>
      <c r="AS13" s="6">
        <f t="shared" ref="AS13:AX13" si="7">AS15+AS35+AS47</f>
        <v>0</v>
      </c>
      <c r="AT13" s="6">
        <f t="shared" si="7"/>
        <v>0</v>
      </c>
      <c r="AU13" s="6">
        <f t="shared" si="7"/>
        <v>-137</v>
      </c>
      <c r="AV13" s="6">
        <f t="shared" si="7"/>
        <v>0</v>
      </c>
      <c r="AW13" s="6">
        <f t="shared" si="7"/>
        <v>123360</v>
      </c>
      <c r="AX13" s="6">
        <f t="shared" si="7"/>
        <v>0</v>
      </c>
    </row>
    <row r="14" spans="1:50" s="72" customFormat="1" hidden="1">
      <c r="A14" s="73"/>
      <c r="B14" s="27"/>
      <c r="C14" s="56"/>
      <c r="D14" s="56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75" hidden="1">
      <c r="A15" s="23" t="s">
        <v>78</v>
      </c>
      <c r="B15" s="24">
        <f>B13</f>
        <v>900</v>
      </c>
      <c r="C15" s="24" t="s">
        <v>21</v>
      </c>
      <c r="D15" s="24" t="s">
        <v>79</v>
      </c>
      <c r="E15" s="24"/>
      <c r="F15" s="24"/>
      <c r="G15" s="7">
        <f t="shared" ref="G15:V16" si="8">G16</f>
        <v>70695</v>
      </c>
      <c r="H15" s="7">
        <f t="shared" si="8"/>
        <v>0</v>
      </c>
      <c r="I15" s="7">
        <f t="shared" si="8"/>
        <v>0</v>
      </c>
      <c r="J15" s="7">
        <f t="shared" si="8"/>
        <v>0</v>
      </c>
      <c r="K15" s="7">
        <f t="shared" si="8"/>
        <v>0</v>
      </c>
      <c r="L15" s="7">
        <f t="shared" si="8"/>
        <v>0</v>
      </c>
      <c r="M15" s="7">
        <f t="shared" si="8"/>
        <v>70695</v>
      </c>
      <c r="N15" s="7">
        <f t="shared" si="8"/>
        <v>0</v>
      </c>
      <c r="O15" s="7">
        <f t="shared" si="8"/>
        <v>0</v>
      </c>
      <c r="P15" s="7">
        <f t="shared" si="8"/>
        <v>0</v>
      </c>
      <c r="Q15" s="7">
        <f t="shared" si="8"/>
        <v>0</v>
      </c>
      <c r="R15" s="7">
        <f t="shared" si="8"/>
        <v>0</v>
      </c>
      <c r="S15" s="7">
        <f t="shared" si="8"/>
        <v>70695</v>
      </c>
      <c r="T15" s="7">
        <f t="shared" si="8"/>
        <v>0</v>
      </c>
      <c r="U15" s="7">
        <f t="shared" si="8"/>
        <v>0</v>
      </c>
      <c r="V15" s="7">
        <f t="shared" si="8"/>
        <v>0</v>
      </c>
      <c r="W15" s="7">
        <f t="shared" ref="U15:AJ16" si="9">W16</f>
        <v>0</v>
      </c>
      <c r="X15" s="7">
        <f t="shared" si="9"/>
        <v>0</v>
      </c>
      <c r="Y15" s="7">
        <f t="shared" si="9"/>
        <v>70695</v>
      </c>
      <c r="Z15" s="7">
        <f t="shared" si="9"/>
        <v>0</v>
      </c>
      <c r="AA15" s="7">
        <f t="shared" si="9"/>
        <v>0</v>
      </c>
      <c r="AB15" s="7">
        <f t="shared" si="9"/>
        <v>2436</v>
      </c>
      <c r="AC15" s="7">
        <f t="shared" si="9"/>
        <v>0</v>
      </c>
      <c r="AD15" s="7">
        <f t="shared" si="9"/>
        <v>0</v>
      </c>
      <c r="AE15" s="7">
        <f t="shared" si="9"/>
        <v>73131</v>
      </c>
      <c r="AF15" s="7">
        <f t="shared" si="9"/>
        <v>0</v>
      </c>
      <c r="AG15" s="7">
        <f t="shared" si="9"/>
        <v>0</v>
      </c>
      <c r="AH15" s="7">
        <f t="shared" si="9"/>
        <v>0</v>
      </c>
      <c r="AI15" s="7">
        <f t="shared" si="9"/>
        <v>0</v>
      </c>
      <c r="AJ15" s="7">
        <f t="shared" si="9"/>
        <v>0</v>
      </c>
      <c r="AK15" s="7">
        <f t="shared" ref="AG15:AV16" si="10">AK16</f>
        <v>73131</v>
      </c>
      <c r="AL15" s="7">
        <f t="shared" si="10"/>
        <v>0</v>
      </c>
      <c r="AM15" s="7">
        <f t="shared" si="10"/>
        <v>0</v>
      </c>
      <c r="AN15" s="7">
        <f t="shared" si="10"/>
        <v>0</v>
      </c>
      <c r="AO15" s="7">
        <f t="shared" si="10"/>
        <v>0</v>
      </c>
      <c r="AP15" s="7">
        <f t="shared" si="10"/>
        <v>0</v>
      </c>
      <c r="AQ15" s="7">
        <f t="shared" si="10"/>
        <v>73131</v>
      </c>
      <c r="AR15" s="7">
        <f t="shared" si="10"/>
        <v>0</v>
      </c>
      <c r="AS15" s="7">
        <f t="shared" si="10"/>
        <v>0</v>
      </c>
      <c r="AT15" s="7">
        <f t="shared" si="10"/>
        <v>0</v>
      </c>
      <c r="AU15" s="7">
        <f t="shared" si="10"/>
        <v>-83</v>
      </c>
      <c r="AV15" s="7">
        <f t="shared" si="10"/>
        <v>0</v>
      </c>
      <c r="AW15" s="7">
        <f t="shared" ref="AS15:AX16" si="11">AW16</f>
        <v>73048</v>
      </c>
      <c r="AX15" s="7">
        <f t="shared" si="11"/>
        <v>0</v>
      </c>
    </row>
    <row r="16" spans="1:50" ht="17.100000000000001" hidden="1" customHeight="1">
      <c r="A16" s="25" t="s">
        <v>61</v>
      </c>
      <c r="B16" s="26">
        <f>B15</f>
        <v>900</v>
      </c>
      <c r="C16" s="26" t="s">
        <v>21</v>
      </c>
      <c r="D16" s="26" t="s">
        <v>79</v>
      </c>
      <c r="E16" s="26" t="s">
        <v>62</v>
      </c>
      <c r="F16" s="26"/>
      <c r="G16" s="8">
        <f t="shared" si="8"/>
        <v>70695</v>
      </c>
      <c r="H16" s="8">
        <f t="shared" si="8"/>
        <v>0</v>
      </c>
      <c r="I16" s="8">
        <f t="shared" si="8"/>
        <v>0</v>
      </c>
      <c r="J16" s="8">
        <f t="shared" si="8"/>
        <v>0</v>
      </c>
      <c r="K16" s="8">
        <f t="shared" si="8"/>
        <v>0</v>
      </c>
      <c r="L16" s="8">
        <f t="shared" si="8"/>
        <v>0</v>
      </c>
      <c r="M16" s="8">
        <f t="shared" si="8"/>
        <v>70695</v>
      </c>
      <c r="N16" s="8">
        <f t="shared" si="8"/>
        <v>0</v>
      </c>
      <c r="O16" s="8">
        <f t="shared" si="8"/>
        <v>0</v>
      </c>
      <c r="P16" s="8">
        <f t="shared" si="8"/>
        <v>0</v>
      </c>
      <c r="Q16" s="8">
        <f t="shared" si="8"/>
        <v>0</v>
      </c>
      <c r="R16" s="8">
        <f t="shared" si="8"/>
        <v>0</v>
      </c>
      <c r="S16" s="8">
        <f t="shared" si="8"/>
        <v>70695</v>
      </c>
      <c r="T16" s="8">
        <f t="shared" si="8"/>
        <v>0</v>
      </c>
      <c r="U16" s="8">
        <f t="shared" si="9"/>
        <v>0</v>
      </c>
      <c r="V16" s="8">
        <f t="shared" si="9"/>
        <v>0</v>
      </c>
      <c r="W16" s="8">
        <f t="shared" si="9"/>
        <v>0</v>
      </c>
      <c r="X16" s="8">
        <f t="shared" si="9"/>
        <v>0</v>
      </c>
      <c r="Y16" s="8">
        <f t="shared" si="9"/>
        <v>70695</v>
      </c>
      <c r="Z16" s="8">
        <f t="shared" si="9"/>
        <v>0</v>
      </c>
      <c r="AA16" s="8">
        <f t="shared" si="9"/>
        <v>0</v>
      </c>
      <c r="AB16" s="8">
        <f t="shared" si="9"/>
        <v>2436</v>
      </c>
      <c r="AC16" s="8">
        <f t="shared" si="9"/>
        <v>0</v>
      </c>
      <c r="AD16" s="8">
        <f t="shared" si="9"/>
        <v>0</v>
      </c>
      <c r="AE16" s="8">
        <f t="shared" si="9"/>
        <v>73131</v>
      </c>
      <c r="AF16" s="8">
        <f t="shared" si="9"/>
        <v>0</v>
      </c>
      <c r="AG16" s="8">
        <f t="shared" si="10"/>
        <v>0</v>
      </c>
      <c r="AH16" s="8">
        <f t="shared" si="10"/>
        <v>0</v>
      </c>
      <c r="AI16" s="8">
        <f t="shared" si="10"/>
        <v>0</v>
      </c>
      <c r="AJ16" s="8">
        <f t="shared" si="10"/>
        <v>0</v>
      </c>
      <c r="AK16" s="8">
        <f t="shared" si="10"/>
        <v>73131</v>
      </c>
      <c r="AL16" s="8">
        <f t="shared" si="10"/>
        <v>0</v>
      </c>
      <c r="AM16" s="8">
        <f t="shared" si="10"/>
        <v>0</v>
      </c>
      <c r="AN16" s="8">
        <f t="shared" si="10"/>
        <v>0</v>
      </c>
      <c r="AO16" s="8">
        <f t="shared" si="10"/>
        <v>0</v>
      </c>
      <c r="AP16" s="8">
        <f t="shared" si="10"/>
        <v>0</v>
      </c>
      <c r="AQ16" s="8">
        <f t="shared" si="10"/>
        <v>73131</v>
      </c>
      <c r="AR16" s="8">
        <f t="shared" si="10"/>
        <v>0</v>
      </c>
      <c r="AS16" s="8">
        <f t="shared" si="11"/>
        <v>0</v>
      </c>
      <c r="AT16" s="8">
        <f t="shared" si="11"/>
        <v>0</v>
      </c>
      <c r="AU16" s="8">
        <f t="shared" si="11"/>
        <v>-83</v>
      </c>
      <c r="AV16" s="8">
        <f t="shared" si="11"/>
        <v>0</v>
      </c>
      <c r="AW16" s="8">
        <f t="shared" si="11"/>
        <v>73048</v>
      </c>
      <c r="AX16" s="8">
        <f t="shared" si="11"/>
        <v>0</v>
      </c>
    </row>
    <row r="17" spans="1:50" ht="33" hidden="1">
      <c r="A17" s="25" t="s">
        <v>80</v>
      </c>
      <c r="B17" s="26">
        <f>B16</f>
        <v>900</v>
      </c>
      <c r="C17" s="26" t="s">
        <v>21</v>
      </c>
      <c r="D17" s="26" t="s">
        <v>79</v>
      </c>
      <c r="E17" s="26" t="s">
        <v>81</v>
      </c>
      <c r="F17" s="26"/>
      <c r="G17" s="8">
        <f>G18+G21+G24</f>
        <v>70695</v>
      </c>
      <c r="H17" s="8">
        <f t="shared" ref="H17:N17" si="12">H18+H21+H24</f>
        <v>0</v>
      </c>
      <c r="I17" s="8">
        <f t="shared" si="12"/>
        <v>0</v>
      </c>
      <c r="J17" s="8">
        <f t="shared" si="12"/>
        <v>0</v>
      </c>
      <c r="K17" s="8">
        <f t="shared" si="12"/>
        <v>0</v>
      </c>
      <c r="L17" s="8">
        <f t="shared" si="12"/>
        <v>0</v>
      </c>
      <c r="M17" s="8">
        <f t="shared" si="12"/>
        <v>70695</v>
      </c>
      <c r="N17" s="8">
        <f t="shared" si="12"/>
        <v>0</v>
      </c>
      <c r="O17" s="8">
        <f t="shared" ref="O17:T17" si="13">O18+O21+O24</f>
        <v>0</v>
      </c>
      <c r="P17" s="8">
        <f t="shared" si="13"/>
        <v>0</v>
      </c>
      <c r="Q17" s="8">
        <f t="shared" si="13"/>
        <v>0</v>
      </c>
      <c r="R17" s="8">
        <f t="shared" si="13"/>
        <v>0</v>
      </c>
      <c r="S17" s="8">
        <f t="shared" si="13"/>
        <v>70695</v>
      </c>
      <c r="T17" s="8">
        <f t="shared" si="13"/>
        <v>0</v>
      </c>
      <c r="U17" s="8">
        <f t="shared" ref="U17:Z17" si="14">U18+U21+U24</f>
        <v>0</v>
      </c>
      <c r="V17" s="8">
        <f t="shared" si="14"/>
        <v>0</v>
      </c>
      <c r="W17" s="8">
        <f t="shared" si="14"/>
        <v>0</v>
      </c>
      <c r="X17" s="8">
        <f t="shared" si="14"/>
        <v>0</v>
      </c>
      <c r="Y17" s="8">
        <f t="shared" si="14"/>
        <v>70695</v>
      </c>
      <c r="Z17" s="8">
        <f t="shared" si="14"/>
        <v>0</v>
      </c>
      <c r="AA17" s="8">
        <f t="shared" ref="AA17:AF17" si="15">AA18+AA21+AA24</f>
        <v>0</v>
      </c>
      <c r="AB17" s="8">
        <f t="shared" si="15"/>
        <v>2436</v>
      </c>
      <c r="AC17" s="8">
        <f t="shared" si="15"/>
        <v>0</v>
      </c>
      <c r="AD17" s="8">
        <f t="shared" si="15"/>
        <v>0</v>
      </c>
      <c r="AE17" s="8">
        <f t="shared" si="15"/>
        <v>73131</v>
      </c>
      <c r="AF17" s="8">
        <f t="shared" si="15"/>
        <v>0</v>
      </c>
      <c r="AG17" s="8">
        <f t="shared" ref="AG17:AL17" si="16">AG18+AG21+AG24</f>
        <v>0</v>
      </c>
      <c r="AH17" s="8">
        <f t="shared" si="16"/>
        <v>0</v>
      </c>
      <c r="AI17" s="8">
        <f t="shared" si="16"/>
        <v>0</v>
      </c>
      <c r="AJ17" s="8">
        <f t="shared" si="16"/>
        <v>0</v>
      </c>
      <c r="AK17" s="8">
        <f t="shared" si="16"/>
        <v>73131</v>
      </c>
      <c r="AL17" s="8">
        <f t="shared" si="16"/>
        <v>0</v>
      </c>
      <c r="AM17" s="8">
        <f t="shared" ref="AM17:AR17" si="17">AM18+AM21+AM24</f>
        <v>0</v>
      </c>
      <c r="AN17" s="8">
        <f t="shared" si="17"/>
        <v>0</v>
      </c>
      <c r="AO17" s="8">
        <f t="shared" si="17"/>
        <v>0</v>
      </c>
      <c r="AP17" s="8">
        <f t="shared" si="17"/>
        <v>0</v>
      </c>
      <c r="AQ17" s="8">
        <f t="shared" si="17"/>
        <v>73131</v>
      </c>
      <c r="AR17" s="8">
        <f t="shared" si="17"/>
        <v>0</v>
      </c>
      <c r="AS17" s="8">
        <f t="shared" ref="AS17:AX17" si="18">AS18+AS21+AS24</f>
        <v>0</v>
      </c>
      <c r="AT17" s="8">
        <f t="shared" si="18"/>
        <v>0</v>
      </c>
      <c r="AU17" s="8">
        <f t="shared" si="18"/>
        <v>-83</v>
      </c>
      <c r="AV17" s="8">
        <f t="shared" si="18"/>
        <v>0</v>
      </c>
      <c r="AW17" s="8">
        <f t="shared" si="18"/>
        <v>73048</v>
      </c>
      <c r="AX17" s="8">
        <f t="shared" si="18"/>
        <v>0</v>
      </c>
    </row>
    <row r="18" spans="1:50" ht="33" hidden="1">
      <c r="A18" s="25" t="s">
        <v>82</v>
      </c>
      <c r="B18" s="26">
        <f>B17</f>
        <v>900</v>
      </c>
      <c r="C18" s="26" t="s">
        <v>21</v>
      </c>
      <c r="D18" s="26" t="s">
        <v>79</v>
      </c>
      <c r="E18" s="26" t="s">
        <v>83</v>
      </c>
      <c r="F18" s="26"/>
      <c r="G18" s="8">
        <f t="shared" ref="G18:V19" si="19">G19</f>
        <v>2288</v>
      </c>
      <c r="H18" s="8">
        <f t="shared" si="19"/>
        <v>0</v>
      </c>
      <c r="I18" s="8">
        <f t="shared" si="19"/>
        <v>0</v>
      </c>
      <c r="J18" s="8">
        <f t="shared" si="19"/>
        <v>0</v>
      </c>
      <c r="K18" s="8">
        <f t="shared" si="19"/>
        <v>0</v>
      </c>
      <c r="L18" s="8">
        <f t="shared" si="19"/>
        <v>0</v>
      </c>
      <c r="M18" s="8">
        <f t="shared" si="19"/>
        <v>2288</v>
      </c>
      <c r="N18" s="8">
        <f t="shared" si="19"/>
        <v>0</v>
      </c>
      <c r="O18" s="8">
        <f t="shared" si="19"/>
        <v>0</v>
      </c>
      <c r="P18" s="8">
        <f t="shared" si="19"/>
        <v>0</v>
      </c>
      <c r="Q18" s="8">
        <f t="shared" si="19"/>
        <v>0</v>
      </c>
      <c r="R18" s="8">
        <f t="shared" si="19"/>
        <v>0</v>
      </c>
      <c r="S18" s="8">
        <f t="shared" si="19"/>
        <v>2288</v>
      </c>
      <c r="T18" s="8">
        <f t="shared" si="19"/>
        <v>0</v>
      </c>
      <c r="U18" s="8">
        <f t="shared" si="19"/>
        <v>0</v>
      </c>
      <c r="V18" s="8">
        <f t="shared" si="19"/>
        <v>0</v>
      </c>
      <c r="W18" s="8">
        <f t="shared" ref="U18:AJ19" si="20">W19</f>
        <v>0</v>
      </c>
      <c r="X18" s="8">
        <f t="shared" si="20"/>
        <v>0</v>
      </c>
      <c r="Y18" s="8">
        <f t="shared" si="20"/>
        <v>2288</v>
      </c>
      <c r="Z18" s="8">
        <f t="shared" si="20"/>
        <v>0</v>
      </c>
      <c r="AA18" s="8">
        <f t="shared" si="20"/>
        <v>0</v>
      </c>
      <c r="AB18" s="8">
        <f t="shared" si="20"/>
        <v>0</v>
      </c>
      <c r="AC18" s="8">
        <f t="shared" si="20"/>
        <v>0</v>
      </c>
      <c r="AD18" s="8">
        <f t="shared" si="20"/>
        <v>0</v>
      </c>
      <c r="AE18" s="8">
        <f t="shared" si="20"/>
        <v>2288</v>
      </c>
      <c r="AF18" s="8">
        <f t="shared" si="20"/>
        <v>0</v>
      </c>
      <c r="AG18" s="8">
        <f t="shared" si="20"/>
        <v>0</v>
      </c>
      <c r="AH18" s="8">
        <f t="shared" si="20"/>
        <v>0</v>
      </c>
      <c r="AI18" s="8">
        <f t="shared" si="20"/>
        <v>0</v>
      </c>
      <c r="AJ18" s="8">
        <f t="shared" si="20"/>
        <v>0</v>
      </c>
      <c r="AK18" s="8">
        <f t="shared" ref="AG18:AV19" si="21">AK19</f>
        <v>2288</v>
      </c>
      <c r="AL18" s="8">
        <f t="shared" si="21"/>
        <v>0</v>
      </c>
      <c r="AM18" s="8">
        <f t="shared" si="21"/>
        <v>0</v>
      </c>
      <c r="AN18" s="8">
        <f t="shared" si="21"/>
        <v>0</v>
      </c>
      <c r="AO18" s="8">
        <f t="shared" si="21"/>
        <v>0</v>
      </c>
      <c r="AP18" s="8">
        <f t="shared" si="21"/>
        <v>0</v>
      </c>
      <c r="AQ18" s="8">
        <f t="shared" si="21"/>
        <v>2288</v>
      </c>
      <c r="AR18" s="8">
        <f t="shared" si="21"/>
        <v>0</v>
      </c>
      <c r="AS18" s="8">
        <f t="shared" si="21"/>
        <v>0</v>
      </c>
      <c r="AT18" s="8">
        <f t="shared" si="21"/>
        <v>0</v>
      </c>
      <c r="AU18" s="8">
        <f t="shared" si="21"/>
        <v>0</v>
      </c>
      <c r="AV18" s="8">
        <f t="shared" si="21"/>
        <v>0</v>
      </c>
      <c r="AW18" s="8">
        <f t="shared" ref="AS18:AX19" si="22">AW19</f>
        <v>2288</v>
      </c>
      <c r="AX18" s="8">
        <f t="shared" si="22"/>
        <v>0</v>
      </c>
    </row>
    <row r="19" spans="1:50" ht="66" hidden="1">
      <c r="A19" s="25" t="s">
        <v>447</v>
      </c>
      <c r="B19" s="26">
        <f>B18</f>
        <v>900</v>
      </c>
      <c r="C19" s="26" t="s">
        <v>21</v>
      </c>
      <c r="D19" s="26" t="s">
        <v>79</v>
      </c>
      <c r="E19" s="26" t="s">
        <v>83</v>
      </c>
      <c r="F19" s="26" t="s">
        <v>84</v>
      </c>
      <c r="G19" s="9">
        <f t="shared" si="19"/>
        <v>2288</v>
      </c>
      <c r="H19" s="9">
        <f t="shared" si="19"/>
        <v>0</v>
      </c>
      <c r="I19" s="9">
        <f t="shared" si="19"/>
        <v>0</v>
      </c>
      <c r="J19" s="9">
        <f t="shared" si="19"/>
        <v>0</v>
      </c>
      <c r="K19" s="9">
        <f t="shared" si="19"/>
        <v>0</v>
      </c>
      <c r="L19" s="9">
        <f t="shared" si="19"/>
        <v>0</v>
      </c>
      <c r="M19" s="9">
        <f t="shared" si="19"/>
        <v>2288</v>
      </c>
      <c r="N19" s="9">
        <f t="shared" si="19"/>
        <v>0</v>
      </c>
      <c r="O19" s="9">
        <f t="shared" si="19"/>
        <v>0</v>
      </c>
      <c r="P19" s="9">
        <f t="shared" si="19"/>
        <v>0</v>
      </c>
      <c r="Q19" s="9">
        <f t="shared" si="19"/>
        <v>0</v>
      </c>
      <c r="R19" s="9">
        <f t="shared" si="19"/>
        <v>0</v>
      </c>
      <c r="S19" s="9">
        <f t="shared" si="19"/>
        <v>2288</v>
      </c>
      <c r="T19" s="9">
        <f t="shared" si="19"/>
        <v>0</v>
      </c>
      <c r="U19" s="9">
        <f t="shared" si="20"/>
        <v>0</v>
      </c>
      <c r="V19" s="9">
        <f t="shared" si="20"/>
        <v>0</v>
      </c>
      <c r="W19" s="9">
        <f t="shared" si="20"/>
        <v>0</v>
      </c>
      <c r="X19" s="9">
        <f t="shared" si="20"/>
        <v>0</v>
      </c>
      <c r="Y19" s="9">
        <f t="shared" si="20"/>
        <v>2288</v>
      </c>
      <c r="Z19" s="9">
        <f t="shared" si="20"/>
        <v>0</v>
      </c>
      <c r="AA19" s="9">
        <f t="shared" si="20"/>
        <v>0</v>
      </c>
      <c r="AB19" s="9">
        <f t="shared" si="20"/>
        <v>0</v>
      </c>
      <c r="AC19" s="9">
        <f t="shared" si="20"/>
        <v>0</v>
      </c>
      <c r="AD19" s="9">
        <f t="shared" si="20"/>
        <v>0</v>
      </c>
      <c r="AE19" s="9">
        <f t="shared" si="20"/>
        <v>2288</v>
      </c>
      <c r="AF19" s="9">
        <f t="shared" si="20"/>
        <v>0</v>
      </c>
      <c r="AG19" s="9">
        <f t="shared" si="21"/>
        <v>0</v>
      </c>
      <c r="AH19" s="9">
        <f t="shared" si="21"/>
        <v>0</v>
      </c>
      <c r="AI19" s="9">
        <f t="shared" si="21"/>
        <v>0</v>
      </c>
      <c r="AJ19" s="9">
        <f t="shared" si="21"/>
        <v>0</v>
      </c>
      <c r="AK19" s="9">
        <f t="shared" si="21"/>
        <v>2288</v>
      </c>
      <c r="AL19" s="9">
        <f t="shared" si="21"/>
        <v>0</v>
      </c>
      <c r="AM19" s="9">
        <f t="shared" si="21"/>
        <v>0</v>
      </c>
      <c r="AN19" s="9">
        <f t="shared" si="21"/>
        <v>0</v>
      </c>
      <c r="AO19" s="9">
        <f t="shared" si="21"/>
        <v>0</v>
      </c>
      <c r="AP19" s="9">
        <f t="shared" si="21"/>
        <v>0</v>
      </c>
      <c r="AQ19" s="9">
        <f t="shared" si="21"/>
        <v>2288</v>
      </c>
      <c r="AR19" s="9">
        <f t="shared" si="21"/>
        <v>0</v>
      </c>
      <c r="AS19" s="9">
        <f t="shared" si="22"/>
        <v>0</v>
      </c>
      <c r="AT19" s="9">
        <f t="shared" si="22"/>
        <v>0</v>
      </c>
      <c r="AU19" s="9">
        <f t="shared" si="22"/>
        <v>0</v>
      </c>
      <c r="AV19" s="9">
        <f t="shared" si="22"/>
        <v>0</v>
      </c>
      <c r="AW19" s="9">
        <f t="shared" si="22"/>
        <v>2288</v>
      </c>
      <c r="AX19" s="9">
        <f t="shared" si="22"/>
        <v>0</v>
      </c>
    </row>
    <row r="20" spans="1:50" ht="33" hidden="1">
      <c r="A20" s="25" t="s">
        <v>85</v>
      </c>
      <c r="B20" s="26">
        <f>B19</f>
        <v>900</v>
      </c>
      <c r="C20" s="26" t="s">
        <v>21</v>
      </c>
      <c r="D20" s="26" t="s">
        <v>79</v>
      </c>
      <c r="E20" s="26" t="s">
        <v>83</v>
      </c>
      <c r="F20" s="26" t="s">
        <v>86</v>
      </c>
      <c r="G20" s="9">
        <f>2200+88</f>
        <v>2288</v>
      </c>
      <c r="H20" s="10"/>
      <c r="I20" s="84"/>
      <c r="J20" s="84"/>
      <c r="K20" s="84"/>
      <c r="L20" s="84"/>
      <c r="M20" s="9">
        <f>G20+I20+J20+K20+L20</f>
        <v>2288</v>
      </c>
      <c r="N20" s="9">
        <f>H20+L20</f>
        <v>0</v>
      </c>
      <c r="O20" s="85"/>
      <c r="P20" s="85"/>
      <c r="Q20" s="85"/>
      <c r="R20" s="85"/>
      <c r="S20" s="9">
        <f>M20+O20+P20+Q20+R20</f>
        <v>2288</v>
      </c>
      <c r="T20" s="9">
        <f>N20+R20</f>
        <v>0</v>
      </c>
      <c r="U20" s="85"/>
      <c r="V20" s="85"/>
      <c r="W20" s="85"/>
      <c r="X20" s="85"/>
      <c r="Y20" s="9">
        <f>S20+U20+V20+W20+X20</f>
        <v>2288</v>
      </c>
      <c r="Z20" s="9">
        <f>T20+X20</f>
        <v>0</v>
      </c>
      <c r="AA20" s="85"/>
      <c r="AB20" s="85"/>
      <c r="AC20" s="85"/>
      <c r="AD20" s="85"/>
      <c r="AE20" s="9">
        <f>Y20+AA20+AB20+AC20+AD20</f>
        <v>2288</v>
      </c>
      <c r="AF20" s="9">
        <f>Z20+AD20</f>
        <v>0</v>
      </c>
      <c r="AG20" s="85"/>
      <c r="AH20" s="85"/>
      <c r="AI20" s="85"/>
      <c r="AJ20" s="85"/>
      <c r="AK20" s="9">
        <f>AE20+AG20+AH20+AI20+AJ20</f>
        <v>2288</v>
      </c>
      <c r="AL20" s="9">
        <f>AF20+AJ20</f>
        <v>0</v>
      </c>
      <c r="AM20" s="85"/>
      <c r="AN20" s="85"/>
      <c r="AO20" s="85"/>
      <c r="AP20" s="85"/>
      <c r="AQ20" s="9">
        <f>AK20+AM20+AN20+AO20+AP20</f>
        <v>2288</v>
      </c>
      <c r="AR20" s="9">
        <f>AL20+AP20</f>
        <v>0</v>
      </c>
      <c r="AS20" s="85"/>
      <c r="AT20" s="85"/>
      <c r="AU20" s="85"/>
      <c r="AV20" s="85"/>
      <c r="AW20" s="9">
        <f>AQ20+AS20+AT20+AU20+AV20</f>
        <v>2288</v>
      </c>
      <c r="AX20" s="9">
        <f>AR20+AV20</f>
        <v>0</v>
      </c>
    </row>
    <row r="21" spans="1:50" ht="33" hidden="1">
      <c r="A21" s="25" t="s">
        <v>87</v>
      </c>
      <c r="B21" s="26">
        <f>B19</f>
        <v>900</v>
      </c>
      <c r="C21" s="26" t="s">
        <v>21</v>
      </c>
      <c r="D21" s="26" t="s">
        <v>79</v>
      </c>
      <c r="E21" s="26" t="s">
        <v>88</v>
      </c>
      <c r="F21" s="26"/>
      <c r="G21" s="9">
        <f t="shared" ref="G21:V22" si="23">G22</f>
        <v>1506</v>
      </c>
      <c r="H21" s="9">
        <f t="shared" si="23"/>
        <v>0</v>
      </c>
      <c r="I21" s="9">
        <f t="shared" si="23"/>
        <v>0</v>
      </c>
      <c r="J21" s="9">
        <f t="shared" si="23"/>
        <v>0</v>
      </c>
      <c r="K21" s="9">
        <f t="shared" si="23"/>
        <v>0</v>
      </c>
      <c r="L21" s="9">
        <f t="shared" si="23"/>
        <v>0</v>
      </c>
      <c r="M21" s="9">
        <f t="shared" si="23"/>
        <v>1506</v>
      </c>
      <c r="N21" s="9">
        <f t="shared" si="23"/>
        <v>0</v>
      </c>
      <c r="O21" s="9">
        <f t="shared" si="23"/>
        <v>0</v>
      </c>
      <c r="P21" s="9">
        <f t="shared" si="23"/>
        <v>0</v>
      </c>
      <c r="Q21" s="9">
        <f t="shared" si="23"/>
        <v>0</v>
      </c>
      <c r="R21" s="9">
        <f t="shared" si="23"/>
        <v>0</v>
      </c>
      <c r="S21" s="9">
        <f t="shared" si="23"/>
        <v>1506</v>
      </c>
      <c r="T21" s="9">
        <f t="shared" si="23"/>
        <v>0</v>
      </c>
      <c r="U21" s="9">
        <f t="shared" si="23"/>
        <v>0</v>
      </c>
      <c r="V21" s="9">
        <f t="shared" si="23"/>
        <v>0</v>
      </c>
      <c r="W21" s="9">
        <f t="shared" ref="U21:AJ22" si="24">W22</f>
        <v>0</v>
      </c>
      <c r="X21" s="9">
        <f t="shared" si="24"/>
        <v>0</v>
      </c>
      <c r="Y21" s="9">
        <f t="shared" si="24"/>
        <v>1506</v>
      </c>
      <c r="Z21" s="9">
        <f t="shared" si="24"/>
        <v>0</v>
      </c>
      <c r="AA21" s="9">
        <f t="shared" si="24"/>
        <v>0</v>
      </c>
      <c r="AB21" s="9">
        <f t="shared" si="24"/>
        <v>0</v>
      </c>
      <c r="AC21" s="9">
        <f t="shared" si="24"/>
        <v>0</v>
      </c>
      <c r="AD21" s="9">
        <f t="shared" si="24"/>
        <v>0</v>
      </c>
      <c r="AE21" s="9">
        <f t="shared" si="24"/>
        <v>1506</v>
      </c>
      <c r="AF21" s="9">
        <f t="shared" si="24"/>
        <v>0</v>
      </c>
      <c r="AG21" s="9">
        <f t="shared" si="24"/>
        <v>0</v>
      </c>
      <c r="AH21" s="9">
        <f t="shared" si="24"/>
        <v>0</v>
      </c>
      <c r="AI21" s="9">
        <f t="shared" si="24"/>
        <v>0</v>
      </c>
      <c r="AJ21" s="9">
        <f t="shared" si="24"/>
        <v>0</v>
      </c>
      <c r="AK21" s="9">
        <f t="shared" ref="AG21:AV22" si="25">AK22</f>
        <v>1506</v>
      </c>
      <c r="AL21" s="9">
        <f t="shared" si="25"/>
        <v>0</v>
      </c>
      <c r="AM21" s="9">
        <f t="shared" si="25"/>
        <v>0</v>
      </c>
      <c r="AN21" s="9">
        <f t="shared" si="25"/>
        <v>0</v>
      </c>
      <c r="AO21" s="9">
        <f t="shared" si="25"/>
        <v>0</v>
      </c>
      <c r="AP21" s="9">
        <f t="shared" si="25"/>
        <v>0</v>
      </c>
      <c r="AQ21" s="9">
        <f t="shared" si="25"/>
        <v>1506</v>
      </c>
      <c r="AR21" s="9">
        <f t="shared" si="25"/>
        <v>0</v>
      </c>
      <c r="AS21" s="9">
        <f t="shared" si="25"/>
        <v>0</v>
      </c>
      <c r="AT21" s="9">
        <f t="shared" si="25"/>
        <v>0</v>
      </c>
      <c r="AU21" s="9">
        <f t="shared" si="25"/>
        <v>0</v>
      </c>
      <c r="AV21" s="9">
        <f t="shared" si="25"/>
        <v>0</v>
      </c>
      <c r="AW21" s="9">
        <f t="shared" ref="AS21:AX22" si="26">AW22</f>
        <v>1506</v>
      </c>
      <c r="AX21" s="9">
        <f t="shared" si="26"/>
        <v>0</v>
      </c>
    </row>
    <row r="22" spans="1:50" ht="66" hidden="1">
      <c r="A22" s="25" t="s">
        <v>447</v>
      </c>
      <c r="B22" s="26">
        <f>B21</f>
        <v>900</v>
      </c>
      <c r="C22" s="26" t="s">
        <v>21</v>
      </c>
      <c r="D22" s="26" t="s">
        <v>79</v>
      </c>
      <c r="E22" s="26" t="s">
        <v>88</v>
      </c>
      <c r="F22" s="26" t="s">
        <v>84</v>
      </c>
      <c r="G22" s="9">
        <f t="shared" si="23"/>
        <v>1506</v>
      </c>
      <c r="H22" s="9">
        <f t="shared" si="23"/>
        <v>0</v>
      </c>
      <c r="I22" s="9">
        <f t="shared" si="23"/>
        <v>0</v>
      </c>
      <c r="J22" s="9">
        <f t="shared" si="23"/>
        <v>0</v>
      </c>
      <c r="K22" s="9">
        <f t="shared" si="23"/>
        <v>0</v>
      </c>
      <c r="L22" s="9">
        <f t="shared" si="23"/>
        <v>0</v>
      </c>
      <c r="M22" s="9">
        <f t="shared" si="23"/>
        <v>1506</v>
      </c>
      <c r="N22" s="9">
        <f t="shared" si="23"/>
        <v>0</v>
      </c>
      <c r="O22" s="9">
        <f t="shared" si="23"/>
        <v>0</v>
      </c>
      <c r="P22" s="9">
        <f t="shared" si="23"/>
        <v>0</v>
      </c>
      <c r="Q22" s="9">
        <f t="shared" si="23"/>
        <v>0</v>
      </c>
      <c r="R22" s="9">
        <f t="shared" si="23"/>
        <v>0</v>
      </c>
      <c r="S22" s="9">
        <f t="shared" si="23"/>
        <v>1506</v>
      </c>
      <c r="T22" s="9">
        <f t="shared" si="23"/>
        <v>0</v>
      </c>
      <c r="U22" s="9">
        <f t="shared" si="24"/>
        <v>0</v>
      </c>
      <c r="V22" s="9">
        <f t="shared" si="24"/>
        <v>0</v>
      </c>
      <c r="W22" s="9">
        <f t="shared" si="24"/>
        <v>0</v>
      </c>
      <c r="X22" s="9">
        <f t="shared" si="24"/>
        <v>0</v>
      </c>
      <c r="Y22" s="9">
        <f t="shared" si="24"/>
        <v>1506</v>
      </c>
      <c r="Z22" s="9">
        <f t="shared" si="24"/>
        <v>0</v>
      </c>
      <c r="AA22" s="9">
        <f t="shared" si="24"/>
        <v>0</v>
      </c>
      <c r="AB22" s="9">
        <f t="shared" si="24"/>
        <v>0</v>
      </c>
      <c r="AC22" s="9">
        <f t="shared" si="24"/>
        <v>0</v>
      </c>
      <c r="AD22" s="9">
        <f t="shared" si="24"/>
        <v>0</v>
      </c>
      <c r="AE22" s="9">
        <f t="shared" si="24"/>
        <v>1506</v>
      </c>
      <c r="AF22" s="9">
        <f t="shared" si="24"/>
        <v>0</v>
      </c>
      <c r="AG22" s="9">
        <f t="shared" si="25"/>
        <v>0</v>
      </c>
      <c r="AH22" s="9">
        <f t="shared" si="25"/>
        <v>0</v>
      </c>
      <c r="AI22" s="9">
        <f t="shared" si="25"/>
        <v>0</v>
      </c>
      <c r="AJ22" s="9">
        <f t="shared" si="25"/>
        <v>0</v>
      </c>
      <c r="AK22" s="9">
        <f t="shared" si="25"/>
        <v>1506</v>
      </c>
      <c r="AL22" s="9">
        <f t="shared" si="25"/>
        <v>0</v>
      </c>
      <c r="AM22" s="9">
        <f t="shared" si="25"/>
        <v>0</v>
      </c>
      <c r="AN22" s="9">
        <f t="shared" si="25"/>
        <v>0</v>
      </c>
      <c r="AO22" s="9">
        <f t="shared" si="25"/>
        <v>0</v>
      </c>
      <c r="AP22" s="9">
        <f t="shared" si="25"/>
        <v>0</v>
      </c>
      <c r="AQ22" s="9">
        <f t="shared" si="25"/>
        <v>1506</v>
      </c>
      <c r="AR22" s="9">
        <f t="shared" si="25"/>
        <v>0</v>
      </c>
      <c r="AS22" s="9">
        <f t="shared" si="26"/>
        <v>0</v>
      </c>
      <c r="AT22" s="9">
        <f t="shared" si="26"/>
        <v>0</v>
      </c>
      <c r="AU22" s="9">
        <f t="shared" si="26"/>
        <v>0</v>
      </c>
      <c r="AV22" s="9">
        <f t="shared" si="26"/>
        <v>0</v>
      </c>
      <c r="AW22" s="9">
        <f t="shared" si="26"/>
        <v>1506</v>
      </c>
      <c r="AX22" s="9">
        <f t="shared" si="26"/>
        <v>0</v>
      </c>
    </row>
    <row r="23" spans="1:50" ht="33" hidden="1">
      <c r="A23" s="25" t="s">
        <v>85</v>
      </c>
      <c r="B23" s="26">
        <f>B22</f>
        <v>900</v>
      </c>
      <c r="C23" s="26" t="s">
        <v>21</v>
      </c>
      <c r="D23" s="26" t="s">
        <v>79</v>
      </c>
      <c r="E23" s="26" t="s">
        <v>88</v>
      </c>
      <c r="F23" s="26" t="s">
        <v>86</v>
      </c>
      <c r="G23" s="9">
        <f>1363+143</f>
        <v>1506</v>
      </c>
      <c r="H23" s="10"/>
      <c r="I23" s="84"/>
      <c r="J23" s="84"/>
      <c r="K23" s="84"/>
      <c r="L23" s="84"/>
      <c r="M23" s="9">
        <f>G23+I23+J23+K23+L23</f>
        <v>1506</v>
      </c>
      <c r="N23" s="9">
        <f>H23+L23</f>
        <v>0</v>
      </c>
      <c r="O23" s="85"/>
      <c r="P23" s="85"/>
      <c r="Q23" s="85"/>
      <c r="R23" s="85"/>
      <c r="S23" s="9">
        <f>M23+O23+P23+Q23+R23</f>
        <v>1506</v>
      </c>
      <c r="T23" s="9">
        <f>N23+R23</f>
        <v>0</v>
      </c>
      <c r="U23" s="85"/>
      <c r="V23" s="85"/>
      <c r="W23" s="85"/>
      <c r="X23" s="85"/>
      <c r="Y23" s="9">
        <f>S23+U23+V23+W23+X23</f>
        <v>1506</v>
      </c>
      <c r="Z23" s="9">
        <f>T23+X23</f>
        <v>0</v>
      </c>
      <c r="AA23" s="85"/>
      <c r="AB23" s="85"/>
      <c r="AC23" s="85"/>
      <c r="AD23" s="85"/>
      <c r="AE23" s="9">
        <f>Y23+AA23+AB23+AC23+AD23</f>
        <v>1506</v>
      </c>
      <c r="AF23" s="9">
        <f>Z23+AD23</f>
        <v>0</v>
      </c>
      <c r="AG23" s="85"/>
      <c r="AH23" s="85"/>
      <c r="AI23" s="85"/>
      <c r="AJ23" s="85"/>
      <c r="AK23" s="9">
        <f>AE23+AG23+AH23+AI23+AJ23</f>
        <v>1506</v>
      </c>
      <c r="AL23" s="9">
        <f>AF23+AJ23</f>
        <v>0</v>
      </c>
      <c r="AM23" s="85"/>
      <c r="AN23" s="85"/>
      <c r="AO23" s="85"/>
      <c r="AP23" s="85"/>
      <c r="AQ23" s="9">
        <f>AK23+AM23+AN23+AO23+AP23</f>
        <v>1506</v>
      </c>
      <c r="AR23" s="9">
        <f>AL23+AP23</f>
        <v>0</v>
      </c>
      <c r="AS23" s="85"/>
      <c r="AT23" s="85"/>
      <c r="AU23" s="85"/>
      <c r="AV23" s="85"/>
      <c r="AW23" s="9">
        <f>AQ23+AS23+AT23+AU23+AV23</f>
        <v>1506</v>
      </c>
      <c r="AX23" s="9">
        <f>AR23+AV23</f>
        <v>0</v>
      </c>
    </row>
    <row r="24" spans="1:50" ht="17.100000000000001" hidden="1" customHeight="1">
      <c r="A24" s="25" t="s">
        <v>89</v>
      </c>
      <c r="B24" s="26">
        <f>B22</f>
        <v>900</v>
      </c>
      <c r="C24" s="26" t="s">
        <v>21</v>
      </c>
      <c r="D24" s="26" t="s">
        <v>79</v>
      </c>
      <c r="E24" s="26" t="s">
        <v>90</v>
      </c>
      <c r="F24" s="26"/>
      <c r="G24" s="8">
        <f t="shared" ref="G24" si="27">G25+G27+G31+G29</f>
        <v>66901</v>
      </c>
      <c r="H24" s="8">
        <f t="shared" ref="H24:N24" si="28">H25+H27+H31+H29</f>
        <v>0</v>
      </c>
      <c r="I24" s="8">
        <f t="shared" si="28"/>
        <v>0</v>
      </c>
      <c r="J24" s="8">
        <f t="shared" si="28"/>
        <v>0</v>
      </c>
      <c r="K24" s="8">
        <f t="shared" si="28"/>
        <v>0</v>
      </c>
      <c r="L24" s="8">
        <f t="shared" si="28"/>
        <v>0</v>
      </c>
      <c r="M24" s="8">
        <f t="shared" si="28"/>
        <v>66901</v>
      </c>
      <c r="N24" s="8">
        <f t="shared" si="28"/>
        <v>0</v>
      </c>
      <c r="O24" s="8">
        <f t="shared" ref="O24:T24" si="29">O25+O27+O31+O29</f>
        <v>0</v>
      </c>
      <c r="P24" s="8">
        <f t="shared" si="29"/>
        <v>0</v>
      </c>
      <c r="Q24" s="8">
        <f t="shared" si="29"/>
        <v>0</v>
      </c>
      <c r="R24" s="8">
        <f t="shared" si="29"/>
        <v>0</v>
      </c>
      <c r="S24" s="8">
        <f t="shared" si="29"/>
        <v>66901</v>
      </c>
      <c r="T24" s="8">
        <f t="shared" si="29"/>
        <v>0</v>
      </c>
      <c r="U24" s="8">
        <f t="shared" ref="U24:Z24" si="30">U25+U27+U31+U29</f>
        <v>0</v>
      </c>
      <c r="V24" s="8">
        <f t="shared" si="30"/>
        <v>0</v>
      </c>
      <c r="W24" s="8">
        <f t="shared" si="30"/>
        <v>0</v>
      </c>
      <c r="X24" s="8">
        <f t="shared" si="30"/>
        <v>0</v>
      </c>
      <c r="Y24" s="8">
        <f t="shared" si="30"/>
        <v>66901</v>
      </c>
      <c r="Z24" s="8">
        <f t="shared" si="30"/>
        <v>0</v>
      </c>
      <c r="AA24" s="8">
        <f t="shared" ref="AA24:AF24" si="31">AA25+AA27+AA31+AA29</f>
        <v>0</v>
      </c>
      <c r="AB24" s="8">
        <f t="shared" si="31"/>
        <v>2436</v>
      </c>
      <c r="AC24" s="8">
        <f t="shared" si="31"/>
        <v>0</v>
      </c>
      <c r="AD24" s="8">
        <f t="shared" si="31"/>
        <v>0</v>
      </c>
      <c r="AE24" s="8">
        <f t="shared" si="31"/>
        <v>69337</v>
      </c>
      <c r="AF24" s="8">
        <f t="shared" si="31"/>
        <v>0</v>
      </c>
      <c r="AG24" s="8">
        <f t="shared" ref="AG24:AL24" si="32">AG25+AG27+AG31+AG29</f>
        <v>0</v>
      </c>
      <c r="AH24" s="8">
        <f t="shared" si="32"/>
        <v>0</v>
      </c>
      <c r="AI24" s="8">
        <f t="shared" si="32"/>
        <v>0</v>
      </c>
      <c r="AJ24" s="8">
        <f t="shared" si="32"/>
        <v>0</v>
      </c>
      <c r="AK24" s="8">
        <f t="shared" si="32"/>
        <v>69337</v>
      </c>
      <c r="AL24" s="8">
        <f t="shared" si="32"/>
        <v>0</v>
      </c>
      <c r="AM24" s="8">
        <f t="shared" ref="AM24:AR24" si="33">AM25+AM27+AM31+AM29</f>
        <v>0</v>
      </c>
      <c r="AN24" s="8">
        <f t="shared" si="33"/>
        <v>0</v>
      </c>
      <c r="AO24" s="8">
        <f t="shared" si="33"/>
        <v>0</v>
      </c>
      <c r="AP24" s="8">
        <f t="shared" si="33"/>
        <v>0</v>
      </c>
      <c r="AQ24" s="8">
        <f t="shared" si="33"/>
        <v>69337</v>
      </c>
      <c r="AR24" s="8">
        <f t="shared" si="33"/>
        <v>0</v>
      </c>
      <c r="AS24" s="8">
        <f t="shared" ref="AS24:AX24" si="34">AS25+AS27+AS31+AS29</f>
        <v>0</v>
      </c>
      <c r="AT24" s="8">
        <f t="shared" si="34"/>
        <v>0</v>
      </c>
      <c r="AU24" s="8">
        <f t="shared" si="34"/>
        <v>-83</v>
      </c>
      <c r="AV24" s="8">
        <f t="shared" si="34"/>
        <v>0</v>
      </c>
      <c r="AW24" s="8">
        <f t="shared" si="34"/>
        <v>69254</v>
      </c>
      <c r="AX24" s="8">
        <f t="shared" si="34"/>
        <v>0</v>
      </c>
    </row>
    <row r="25" spans="1:50" ht="66" hidden="1">
      <c r="A25" s="25" t="s">
        <v>447</v>
      </c>
      <c r="B25" s="26">
        <f>B24</f>
        <v>900</v>
      </c>
      <c r="C25" s="26" t="s">
        <v>21</v>
      </c>
      <c r="D25" s="26" t="s">
        <v>79</v>
      </c>
      <c r="E25" s="26" t="s">
        <v>90</v>
      </c>
      <c r="F25" s="26" t="s">
        <v>84</v>
      </c>
      <c r="G25" s="9">
        <f t="shared" ref="G25:AX25" si="35">G26</f>
        <v>53468</v>
      </c>
      <c r="H25" s="9">
        <f t="shared" si="35"/>
        <v>0</v>
      </c>
      <c r="I25" s="9">
        <f t="shared" si="35"/>
        <v>0</v>
      </c>
      <c r="J25" s="9">
        <f t="shared" si="35"/>
        <v>0</v>
      </c>
      <c r="K25" s="9">
        <f t="shared" si="35"/>
        <v>0</v>
      </c>
      <c r="L25" s="9">
        <f t="shared" si="35"/>
        <v>0</v>
      </c>
      <c r="M25" s="9">
        <f t="shared" si="35"/>
        <v>53468</v>
      </c>
      <c r="N25" s="9">
        <f t="shared" si="35"/>
        <v>0</v>
      </c>
      <c r="O25" s="9">
        <f t="shared" si="35"/>
        <v>0</v>
      </c>
      <c r="P25" s="9">
        <f t="shared" si="35"/>
        <v>0</v>
      </c>
      <c r="Q25" s="9">
        <f t="shared" si="35"/>
        <v>0</v>
      </c>
      <c r="R25" s="9">
        <f t="shared" si="35"/>
        <v>0</v>
      </c>
      <c r="S25" s="9">
        <f t="shared" si="35"/>
        <v>53468</v>
      </c>
      <c r="T25" s="9">
        <f t="shared" si="35"/>
        <v>0</v>
      </c>
      <c r="U25" s="9">
        <f t="shared" si="35"/>
        <v>0</v>
      </c>
      <c r="V25" s="9">
        <f t="shared" si="35"/>
        <v>0</v>
      </c>
      <c r="W25" s="9">
        <f t="shared" si="35"/>
        <v>0</v>
      </c>
      <c r="X25" s="9">
        <f t="shared" si="35"/>
        <v>0</v>
      </c>
      <c r="Y25" s="9">
        <f t="shared" si="35"/>
        <v>53468</v>
      </c>
      <c r="Z25" s="9">
        <f t="shared" si="35"/>
        <v>0</v>
      </c>
      <c r="AA25" s="9">
        <f t="shared" si="35"/>
        <v>0</v>
      </c>
      <c r="AB25" s="9">
        <f t="shared" si="35"/>
        <v>2436</v>
      </c>
      <c r="AC25" s="9">
        <f t="shared" si="35"/>
        <v>0</v>
      </c>
      <c r="AD25" s="9">
        <f t="shared" si="35"/>
        <v>0</v>
      </c>
      <c r="AE25" s="9">
        <f t="shared" si="35"/>
        <v>55904</v>
      </c>
      <c r="AF25" s="9">
        <f t="shared" si="35"/>
        <v>0</v>
      </c>
      <c r="AG25" s="9">
        <f t="shared" si="35"/>
        <v>0</v>
      </c>
      <c r="AH25" s="9">
        <f t="shared" si="35"/>
        <v>0</v>
      </c>
      <c r="AI25" s="9">
        <f t="shared" si="35"/>
        <v>0</v>
      </c>
      <c r="AJ25" s="9">
        <f t="shared" si="35"/>
        <v>0</v>
      </c>
      <c r="AK25" s="9">
        <f t="shared" si="35"/>
        <v>55904</v>
      </c>
      <c r="AL25" s="9">
        <f t="shared" si="35"/>
        <v>0</v>
      </c>
      <c r="AM25" s="9">
        <f t="shared" si="35"/>
        <v>0</v>
      </c>
      <c r="AN25" s="9">
        <f t="shared" si="35"/>
        <v>0</v>
      </c>
      <c r="AO25" s="9">
        <f t="shared" si="35"/>
        <v>0</v>
      </c>
      <c r="AP25" s="9">
        <f t="shared" si="35"/>
        <v>0</v>
      </c>
      <c r="AQ25" s="9">
        <f t="shared" si="35"/>
        <v>55904</v>
      </c>
      <c r="AR25" s="9">
        <f t="shared" si="35"/>
        <v>0</v>
      </c>
      <c r="AS25" s="9">
        <f t="shared" si="35"/>
        <v>0</v>
      </c>
      <c r="AT25" s="9">
        <f t="shared" si="35"/>
        <v>0</v>
      </c>
      <c r="AU25" s="9">
        <f t="shared" si="35"/>
        <v>0</v>
      </c>
      <c r="AV25" s="9">
        <f t="shared" si="35"/>
        <v>0</v>
      </c>
      <c r="AW25" s="9">
        <f t="shared" si="35"/>
        <v>55904</v>
      </c>
      <c r="AX25" s="9">
        <f t="shared" si="35"/>
        <v>0</v>
      </c>
    </row>
    <row r="26" spans="1:50" ht="33" hidden="1">
      <c r="A26" s="25" t="s">
        <v>85</v>
      </c>
      <c r="B26" s="26">
        <f>B25</f>
        <v>900</v>
      </c>
      <c r="C26" s="26" t="s">
        <v>21</v>
      </c>
      <c r="D26" s="26" t="s">
        <v>79</v>
      </c>
      <c r="E26" s="26" t="s">
        <v>90</v>
      </c>
      <c r="F26" s="26" t="s">
        <v>86</v>
      </c>
      <c r="G26" s="9">
        <f>51422+2046</f>
        <v>53468</v>
      </c>
      <c r="H26" s="10"/>
      <c r="I26" s="84"/>
      <c r="J26" s="84"/>
      <c r="K26" s="84"/>
      <c r="L26" s="84"/>
      <c r="M26" s="9">
        <f>G26+I26+J26+K26+L26</f>
        <v>53468</v>
      </c>
      <c r="N26" s="9">
        <f>H26+L26</f>
        <v>0</v>
      </c>
      <c r="O26" s="85"/>
      <c r="P26" s="85"/>
      <c r="Q26" s="85"/>
      <c r="R26" s="85"/>
      <c r="S26" s="9">
        <f>M26+O26+P26+Q26+R26</f>
        <v>53468</v>
      </c>
      <c r="T26" s="9">
        <f>N26+R26</f>
        <v>0</v>
      </c>
      <c r="U26" s="85"/>
      <c r="V26" s="85"/>
      <c r="W26" s="85"/>
      <c r="X26" s="85"/>
      <c r="Y26" s="9">
        <f>S26+U26+V26+W26+X26</f>
        <v>53468</v>
      </c>
      <c r="Z26" s="9">
        <f>T26+X26</f>
        <v>0</v>
      </c>
      <c r="AA26" s="85"/>
      <c r="AB26" s="9">
        <v>2436</v>
      </c>
      <c r="AC26" s="85"/>
      <c r="AD26" s="85"/>
      <c r="AE26" s="9">
        <f>Y26+AA26+AB26+AC26+AD26</f>
        <v>55904</v>
      </c>
      <c r="AF26" s="9">
        <f>Z26+AD26</f>
        <v>0</v>
      </c>
      <c r="AG26" s="85"/>
      <c r="AH26" s="9"/>
      <c r="AI26" s="85"/>
      <c r="AJ26" s="85"/>
      <c r="AK26" s="9">
        <f>AE26+AG26+AH26+AI26+AJ26</f>
        <v>55904</v>
      </c>
      <c r="AL26" s="9">
        <f>AF26+AJ26</f>
        <v>0</v>
      </c>
      <c r="AM26" s="85"/>
      <c r="AN26" s="9"/>
      <c r="AO26" s="85"/>
      <c r="AP26" s="85"/>
      <c r="AQ26" s="9">
        <f>AK26+AM26+AN26+AO26+AP26</f>
        <v>55904</v>
      </c>
      <c r="AR26" s="9">
        <f>AL26+AP26</f>
        <v>0</v>
      </c>
      <c r="AS26" s="85"/>
      <c r="AT26" s="9"/>
      <c r="AU26" s="85"/>
      <c r="AV26" s="85"/>
      <c r="AW26" s="9">
        <f>AQ26+AS26+AT26+AU26+AV26</f>
        <v>55904</v>
      </c>
      <c r="AX26" s="9">
        <f>AR26+AV26</f>
        <v>0</v>
      </c>
    </row>
    <row r="27" spans="1:50" ht="33" hidden="1">
      <c r="A27" s="25" t="s">
        <v>242</v>
      </c>
      <c r="B27" s="26">
        <f>B20</f>
        <v>900</v>
      </c>
      <c r="C27" s="26" t="s">
        <v>21</v>
      </c>
      <c r="D27" s="26" t="s">
        <v>79</v>
      </c>
      <c r="E27" s="26" t="s">
        <v>90</v>
      </c>
      <c r="F27" s="26" t="s">
        <v>30</v>
      </c>
      <c r="G27" s="9">
        <f t="shared" ref="G27:AX27" si="36">G28</f>
        <v>12954</v>
      </c>
      <c r="H27" s="9">
        <f t="shared" si="36"/>
        <v>0</v>
      </c>
      <c r="I27" s="9">
        <f t="shared" si="36"/>
        <v>0</v>
      </c>
      <c r="J27" s="9">
        <f t="shared" si="36"/>
        <v>0</v>
      </c>
      <c r="K27" s="9">
        <f t="shared" si="36"/>
        <v>0</v>
      </c>
      <c r="L27" s="9">
        <f t="shared" si="36"/>
        <v>0</v>
      </c>
      <c r="M27" s="9">
        <f t="shared" si="36"/>
        <v>12954</v>
      </c>
      <c r="N27" s="9">
        <f t="shared" si="36"/>
        <v>0</v>
      </c>
      <c r="O27" s="9">
        <f t="shared" si="36"/>
        <v>0</v>
      </c>
      <c r="P27" s="9">
        <f t="shared" si="36"/>
        <v>0</v>
      </c>
      <c r="Q27" s="9">
        <f t="shared" si="36"/>
        <v>0</v>
      </c>
      <c r="R27" s="9">
        <f t="shared" si="36"/>
        <v>0</v>
      </c>
      <c r="S27" s="9">
        <f t="shared" si="36"/>
        <v>12954</v>
      </c>
      <c r="T27" s="9">
        <f t="shared" si="36"/>
        <v>0</v>
      </c>
      <c r="U27" s="9">
        <f t="shared" si="36"/>
        <v>0</v>
      </c>
      <c r="V27" s="9">
        <f t="shared" si="36"/>
        <v>0</v>
      </c>
      <c r="W27" s="9">
        <f t="shared" si="36"/>
        <v>0</v>
      </c>
      <c r="X27" s="9">
        <f t="shared" si="36"/>
        <v>0</v>
      </c>
      <c r="Y27" s="9">
        <f t="shared" si="36"/>
        <v>12954</v>
      </c>
      <c r="Z27" s="9">
        <f t="shared" si="36"/>
        <v>0</v>
      </c>
      <c r="AA27" s="9">
        <f t="shared" si="36"/>
        <v>0</v>
      </c>
      <c r="AB27" s="9">
        <f t="shared" si="36"/>
        <v>0</v>
      </c>
      <c r="AC27" s="9">
        <f t="shared" si="36"/>
        <v>0</v>
      </c>
      <c r="AD27" s="9">
        <f t="shared" si="36"/>
        <v>0</v>
      </c>
      <c r="AE27" s="9">
        <f t="shared" si="36"/>
        <v>12954</v>
      </c>
      <c r="AF27" s="9">
        <f t="shared" si="36"/>
        <v>0</v>
      </c>
      <c r="AG27" s="9">
        <f t="shared" si="36"/>
        <v>0</v>
      </c>
      <c r="AH27" s="9">
        <f t="shared" si="36"/>
        <v>0</v>
      </c>
      <c r="AI27" s="9">
        <f t="shared" si="36"/>
        <v>0</v>
      </c>
      <c r="AJ27" s="9">
        <f t="shared" si="36"/>
        <v>0</v>
      </c>
      <c r="AK27" s="9">
        <f t="shared" si="36"/>
        <v>12954</v>
      </c>
      <c r="AL27" s="9">
        <f t="shared" si="36"/>
        <v>0</v>
      </c>
      <c r="AM27" s="9">
        <f t="shared" si="36"/>
        <v>0</v>
      </c>
      <c r="AN27" s="9">
        <f t="shared" si="36"/>
        <v>0</v>
      </c>
      <c r="AO27" s="9">
        <f t="shared" si="36"/>
        <v>0</v>
      </c>
      <c r="AP27" s="9">
        <f t="shared" si="36"/>
        <v>0</v>
      </c>
      <c r="AQ27" s="9">
        <f t="shared" si="36"/>
        <v>12954</v>
      </c>
      <c r="AR27" s="9">
        <f t="shared" si="36"/>
        <v>0</v>
      </c>
      <c r="AS27" s="9">
        <f t="shared" si="36"/>
        <v>0</v>
      </c>
      <c r="AT27" s="9">
        <f t="shared" si="36"/>
        <v>0</v>
      </c>
      <c r="AU27" s="9">
        <f t="shared" si="36"/>
        <v>-83</v>
      </c>
      <c r="AV27" s="9">
        <f t="shared" si="36"/>
        <v>0</v>
      </c>
      <c r="AW27" s="9">
        <f t="shared" si="36"/>
        <v>12871</v>
      </c>
      <c r="AX27" s="9">
        <f t="shared" si="36"/>
        <v>0</v>
      </c>
    </row>
    <row r="28" spans="1:50" ht="33" hidden="1">
      <c r="A28" s="25" t="s">
        <v>36</v>
      </c>
      <c r="B28" s="26">
        <v>900</v>
      </c>
      <c r="C28" s="26" t="s">
        <v>21</v>
      </c>
      <c r="D28" s="26" t="s">
        <v>79</v>
      </c>
      <c r="E28" s="26" t="s">
        <v>90</v>
      </c>
      <c r="F28" s="26" t="s">
        <v>37</v>
      </c>
      <c r="G28" s="9">
        <f>9011+3943</f>
        <v>12954</v>
      </c>
      <c r="H28" s="10"/>
      <c r="I28" s="84"/>
      <c r="J28" s="84"/>
      <c r="K28" s="84"/>
      <c r="L28" s="84"/>
      <c r="M28" s="9">
        <f>G28+I28+J28+K28+L28</f>
        <v>12954</v>
      </c>
      <c r="N28" s="9">
        <f>H28+L28</f>
        <v>0</v>
      </c>
      <c r="O28" s="85"/>
      <c r="P28" s="85"/>
      <c r="Q28" s="85"/>
      <c r="R28" s="85"/>
      <c r="S28" s="9">
        <f>M28+O28+P28+Q28+R28</f>
        <v>12954</v>
      </c>
      <c r="T28" s="9">
        <f>N28+R28</f>
        <v>0</v>
      </c>
      <c r="U28" s="85"/>
      <c r="V28" s="85"/>
      <c r="W28" s="85"/>
      <c r="X28" s="85"/>
      <c r="Y28" s="9">
        <f>S28+U28+V28+W28+X28</f>
        <v>12954</v>
      </c>
      <c r="Z28" s="9">
        <f>T28+X28</f>
        <v>0</v>
      </c>
      <c r="AA28" s="85"/>
      <c r="AB28" s="85"/>
      <c r="AC28" s="85"/>
      <c r="AD28" s="85"/>
      <c r="AE28" s="9">
        <f>Y28+AA28+AB28+AC28+AD28</f>
        <v>12954</v>
      </c>
      <c r="AF28" s="9">
        <f>Z28+AD28</f>
        <v>0</v>
      </c>
      <c r="AG28" s="85"/>
      <c r="AH28" s="85"/>
      <c r="AI28" s="85"/>
      <c r="AJ28" s="85"/>
      <c r="AK28" s="9">
        <f>AE28+AG28+AH28+AI28+AJ28</f>
        <v>12954</v>
      </c>
      <c r="AL28" s="9">
        <f>AF28+AJ28</f>
        <v>0</v>
      </c>
      <c r="AM28" s="85"/>
      <c r="AN28" s="85"/>
      <c r="AO28" s="85"/>
      <c r="AP28" s="85"/>
      <c r="AQ28" s="9">
        <f>AK28+AM28+AN28+AO28+AP28</f>
        <v>12954</v>
      </c>
      <c r="AR28" s="9">
        <f>AL28+AP28</f>
        <v>0</v>
      </c>
      <c r="AS28" s="85"/>
      <c r="AT28" s="85"/>
      <c r="AU28" s="9">
        <v>-83</v>
      </c>
      <c r="AV28" s="85"/>
      <c r="AW28" s="9">
        <f>AQ28+AS28+AT28+AU28+AV28</f>
        <v>12871</v>
      </c>
      <c r="AX28" s="9">
        <f>AR28+AV28</f>
        <v>0</v>
      </c>
    </row>
    <row r="29" spans="1:50" ht="17.100000000000001" hidden="1" customHeight="1">
      <c r="A29" s="25" t="s">
        <v>100</v>
      </c>
      <c r="B29" s="26">
        <v>900</v>
      </c>
      <c r="C29" s="26" t="s">
        <v>21</v>
      </c>
      <c r="D29" s="26" t="s">
        <v>79</v>
      </c>
      <c r="E29" s="26" t="s">
        <v>90</v>
      </c>
      <c r="F29" s="26" t="s">
        <v>101</v>
      </c>
      <c r="G29" s="8">
        <f t="shared" ref="G29:AX29" si="37">G30</f>
        <v>98</v>
      </c>
      <c r="H29" s="8">
        <f t="shared" si="37"/>
        <v>0</v>
      </c>
      <c r="I29" s="8">
        <f t="shared" si="37"/>
        <v>0</v>
      </c>
      <c r="J29" s="8">
        <f t="shared" si="37"/>
        <v>0</v>
      </c>
      <c r="K29" s="8">
        <f t="shared" si="37"/>
        <v>0</v>
      </c>
      <c r="L29" s="8">
        <f t="shared" si="37"/>
        <v>0</v>
      </c>
      <c r="M29" s="8">
        <f t="shared" si="37"/>
        <v>98</v>
      </c>
      <c r="N29" s="8">
        <f t="shared" si="37"/>
        <v>0</v>
      </c>
      <c r="O29" s="8">
        <f t="shared" si="37"/>
        <v>0</v>
      </c>
      <c r="P29" s="8">
        <f t="shared" si="37"/>
        <v>0</v>
      </c>
      <c r="Q29" s="8">
        <f t="shared" si="37"/>
        <v>0</v>
      </c>
      <c r="R29" s="8">
        <f t="shared" si="37"/>
        <v>0</v>
      </c>
      <c r="S29" s="8">
        <f t="shared" si="37"/>
        <v>98</v>
      </c>
      <c r="T29" s="8">
        <f t="shared" si="37"/>
        <v>0</v>
      </c>
      <c r="U29" s="8">
        <f t="shared" si="37"/>
        <v>0</v>
      </c>
      <c r="V29" s="8">
        <f t="shared" si="37"/>
        <v>0</v>
      </c>
      <c r="W29" s="8">
        <f t="shared" si="37"/>
        <v>0</v>
      </c>
      <c r="X29" s="8">
        <f t="shared" si="37"/>
        <v>0</v>
      </c>
      <c r="Y29" s="8">
        <f t="shared" si="37"/>
        <v>98</v>
      </c>
      <c r="Z29" s="8">
        <f t="shared" si="37"/>
        <v>0</v>
      </c>
      <c r="AA29" s="8">
        <f t="shared" si="37"/>
        <v>0</v>
      </c>
      <c r="AB29" s="8">
        <f t="shared" si="37"/>
        <v>0</v>
      </c>
      <c r="AC29" s="8">
        <f t="shared" si="37"/>
        <v>0</v>
      </c>
      <c r="AD29" s="8">
        <f t="shared" si="37"/>
        <v>0</v>
      </c>
      <c r="AE29" s="8">
        <f t="shared" si="37"/>
        <v>98</v>
      </c>
      <c r="AF29" s="8">
        <f t="shared" si="37"/>
        <v>0</v>
      </c>
      <c r="AG29" s="8">
        <f t="shared" si="37"/>
        <v>0</v>
      </c>
      <c r="AH29" s="8">
        <f t="shared" si="37"/>
        <v>0</v>
      </c>
      <c r="AI29" s="8">
        <f t="shared" si="37"/>
        <v>0</v>
      </c>
      <c r="AJ29" s="8">
        <f t="shared" si="37"/>
        <v>0</v>
      </c>
      <c r="AK29" s="8">
        <f t="shared" si="37"/>
        <v>98</v>
      </c>
      <c r="AL29" s="8">
        <f t="shared" si="37"/>
        <v>0</v>
      </c>
      <c r="AM29" s="8">
        <f t="shared" si="37"/>
        <v>0</v>
      </c>
      <c r="AN29" s="8">
        <f t="shared" si="37"/>
        <v>0</v>
      </c>
      <c r="AO29" s="8">
        <f t="shared" si="37"/>
        <v>0</v>
      </c>
      <c r="AP29" s="8">
        <f t="shared" si="37"/>
        <v>0</v>
      </c>
      <c r="AQ29" s="8">
        <f t="shared" si="37"/>
        <v>98</v>
      </c>
      <c r="AR29" s="8">
        <f t="shared" si="37"/>
        <v>0</v>
      </c>
      <c r="AS29" s="8">
        <f t="shared" si="37"/>
        <v>0</v>
      </c>
      <c r="AT29" s="8">
        <f t="shared" si="37"/>
        <v>0</v>
      </c>
      <c r="AU29" s="8">
        <f t="shared" si="37"/>
        <v>0</v>
      </c>
      <c r="AV29" s="8">
        <f t="shared" si="37"/>
        <v>0</v>
      </c>
      <c r="AW29" s="8">
        <f t="shared" si="37"/>
        <v>98</v>
      </c>
      <c r="AX29" s="8">
        <f t="shared" si="37"/>
        <v>0</v>
      </c>
    </row>
    <row r="30" spans="1:50" ht="17.100000000000001" hidden="1" customHeight="1">
      <c r="A30" s="25" t="s">
        <v>102</v>
      </c>
      <c r="B30" s="26">
        <v>900</v>
      </c>
      <c r="C30" s="26" t="s">
        <v>21</v>
      </c>
      <c r="D30" s="26" t="s">
        <v>79</v>
      </c>
      <c r="E30" s="26" t="s">
        <v>90</v>
      </c>
      <c r="F30" s="26" t="s">
        <v>103</v>
      </c>
      <c r="G30" s="8">
        <v>98</v>
      </c>
      <c r="H30" s="8"/>
      <c r="I30" s="84"/>
      <c r="J30" s="84"/>
      <c r="K30" s="84"/>
      <c r="L30" s="84"/>
      <c r="M30" s="9">
        <f>G30+I30+J30+K30+L30</f>
        <v>98</v>
      </c>
      <c r="N30" s="9">
        <f>H30+L30</f>
        <v>0</v>
      </c>
      <c r="O30" s="85"/>
      <c r="P30" s="85"/>
      <c r="Q30" s="85"/>
      <c r="R30" s="85"/>
      <c r="S30" s="9">
        <f>M30+O30+P30+Q30+R30</f>
        <v>98</v>
      </c>
      <c r="T30" s="9">
        <f>N30+R30</f>
        <v>0</v>
      </c>
      <c r="U30" s="85"/>
      <c r="V30" s="85"/>
      <c r="W30" s="85"/>
      <c r="X30" s="85"/>
      <c r="Y30" s="9">
        <f>S30+U30+V30+W30+X30</f>
        <v>98</v>
      </c>
      <c r="Z30" s="9">
        <f>T30+X30</f>
        <v>0</v>
      </c>
      <c r="AA30" s="85"/>
      <c r="AB30" s="85"/>
      <c r="AC30" s="85"/>
      <c r="AD30" s="85"/>
      <c r="AE30" s="9">
        <f>Y30+AA30+AB30+AC30+AD30</f>
        <v>98</v>
      </c>
      <c r="AF30" s="9">
        <f>Z30+AD30</f>
        <v>0</v>
      </c>
      <c r="AG30" s="85"/>
      <c r="AH30" s="85"/>
      <c r="AI30" s="85"/>
      <c r="AJ30" s="85"/>
      <c r="AK30" s="9">
        <f>AE30+AG30+AH30+AI30+AJ30</f>
        <v>98</v>
      </c>
      <c r="AL30" s="9">
        <f>AF30+AJ30</f>
        <v>0</v>
      </c>
      <c r="AM30" s="85"/>
      <c r="AN30" s="85"/>
      <c r="AO30" s="85"/>
      <c r="AP30" s="85"/>
      <c r="AQ30" s="9">
        <f>AK30+AM30+AN30+AO30+AP30</f>
        <v>98</v>
      </c>
      <c r="AR30" s="9">
        <f>AL30+AP30</f>
        <v>0</v>
      </c>
      <c r="AS30" s="85"/>
      <c r="AT30" s="85"/>
      <c r="AU30" s="85"/>
      <c r="AV30" s="85"/>
      <c r="AW30" s="9">
        <f>AQ30+AS30+AT30+AU30+AV30</f>
        <v>98</v>
      </c>
      <c r="AX30" s="9">
        <f>AR30+AV30</f>
        <v>0</v>
      </c>
    </row>
    <row r="31" spans="1:50" ht="17.100000000000001" hidden="1" customHeight="1">
      <c r="A31" s="25" t="s">
        <v>65</v>
      </c>
      <c r="B31" s="26">
        <v>900</v>
      </c>
      <c r="C31" s="26" t="s">
        <v>21</v>
      </c>
      <c r="D31" s="26" t="s">
        <v>79</v>
      </c>
      <c r="E31" s="26" t="s">
        <v>90</v>
      </c>
      <c r="F31" s="26" t="s">
        <v>66</v>
      </c>
      <c r="G31" s="8">
        <f>G33+G32</f>
        <v>381</v>
      </c>
      <c r="H31" s="8">
        <f t="shared" ref="H31:N31" si="38">H33+H32</f>
        <v>0</v>
      </c>
      <c r="I31" s="8">
        <f t="shared" si="38"/>
        <v>0</v>
      </c>
      <c r="J31" s="8">
        <f t="shared" si="38"/>
        <v>0</v>
      </c>
      <c r="K31" s="8">
        <f t="shared" si="38"/>
        <v>0</v>
      </c>
      <c r="L31" s="8">
        <f t="shared" si="38"/>
        <v>0</v>
      </c>
      <c r="M31" s="8">
        <f t="shared" si="38"/>
        <v>381</v>
      </c>
      <c r="N31" s="8">
        <f t="shared" si="38"/>
        <v>0</v>
      </c>
      <c r="O31" s="8">
        <f t="shared" ref="O31:T31" si="39">O33+O32</f>
        <v>0</v>
      </c>
      <c r="P31" s="8">
        <f t="shared" si="39"/>
        <v>0</v>
      </c>
      <c r="Q31" s="8">
        <f t="shared" si="39"/>
        <v>0</v>
      </c>
      <c r="R31" s="8">
        <f t="shared" si="39"/>
        <v>0</v>
      </c>
      <c r="S31" s="8">
        <f t="shared" si="39"/>
        <v>381</v>
      </c>
      <c r="T31" s="8">
        <f t="shared" si="39"/>
        <v>0</v>
      </c>
      <c r="U31" s="8">
        <f t="shared" ref="U31:Z31" si="40">U33+U32</f>
        <v>0</v>
      </c>
      <c r="V31" s="8">
        <f t="shared" si="40"/>
        <v>0</v>
      </c>
      <c r="W31" s="8">
        <f t="shared" si="40"/>
        <v>0</v>
      </c>
      <c r="X31" s="8">
        <f t="shared" si="40"/>
        <v>0</v>
      </c>
      <c r="Y31" s="8">
        <f t="shared" si="40"/>
        <v>381</v>
      </c>
      <c r="Z31" s="8">
        <f t="shared" si="40"/>
        <v>0</v>
      </c>
      <c r="AA31" s="8">
        <f t="shared" ref="AA31:AF31" si="41">AA33+AA32</f>
        <v>0</v>
      </c>
      <c r="AB31" s="8">
        <f t="shared" si="41"/>
        <v>0</v>
      </c>
      <c r="AC31" s="8">
        <f t="shared" si="41"/>
        <v>0</v>
      </c>
      <c r="AD31" s="8">
        <f t="shared" si="41"/>
        <v>0</v>
      </c>
      <c r="AE31" s="8">
        <f t="shared" si="41"/>
        <v>381</v>
      </c>
      <c r="AF31" s="8">
        <f t="shared" si="41"/>
        <v>0</v>
      </c>
      <c r="AG31" s="8">
        <f t="shared" ref="AG31:AL31" si="42">AG33+AG32</f>
        <v>0</v>
      </c>
      <c r="AH31" s="8">
        <f t="shared" si="42"/>
        <v>0</v>
      </c>
      <c r="AI31" s="8">
        <f t="shared" si="42"/>
        <v>0</v>
      </c>
      <c r="AJ31" s="8">
        <f t="shared" si="42"/>
        <v>0</v>
      </c>
      <c r="AK31" s="8">
        <f t="shared" si="42"/>
        <v>381</v>
      </c>
      <c r="AL31" s="8">
        <f t="shared" si="42"/>
        <v>0</v>
      </c>
      <c r="AM31" s="8">
        <f t="shared" ref="AM31:AR31" si="43">AM33+AM32</f>
        <v>0</v>
      </c>
      <c r="AN31" s="8">
        <f t="shared" si="43"/>
        <v>0</v>
      </c>
      <c r="AO31" s="8">
        <f t="shared" si="43"/>
        <v>0</v>
      </c>
      <c r="AP31" s="8">
        <f t="shared" si="43"/>
        <v>0</v>
      </c>
      <c r="AQ31" s="8">
        <f t="shared" si="43"/>
        <v>381</v>
      </c>
      <c r="AR31" s="8">
        <f t="shared" si="43"/>
        <v>0</v>
      </c>
      <c r="AS31" s="8">
        <f t="shared" ref="AS31:AX31" si="44">AS33+AS32</f>
        <v>0</v>
      </c>
      <c r="AT31" s="8">
        <f t="shared" si="44"/>
        <v>0</v>
      </c>
      <c r="AU31" s="8">
        <f t="shared" si="44"/>
        <v>0</v>
      </c>
      <c r="AV31" s="8">
        <f t="shared" si="44"/>
        <v>0</v>
      </c>
      <c r="AW31" s="8">
        <f t="shared" si="44"/>
        <v>381</v>
      </c>
      <c r="AX31" s="8">
        <f t="shared" si="44"/>
        <v>0</v>
      </c>
    </row>
    <row r="32" spans="1:50" ht="17.100000000000001" hidden="1" customHeight="1">
      <c r="A32" s="25" t="s">
        <v>154</v>
      </c>
      <c r="B32" s="26" t="s">
        <v>451</v>
      </c>
      <c r="C32" s="26" t="s">
        <v>21</v>
      </c>
      <c r="D32" s="26" t="s">
        <v>79</v>
      </c>
      <c r="E32" s="26" t="s">
        <v>90</v>
      </c>
      <c r="F32" s="26" t="s">
        <v>615</v>
      </c>
      <c r="G32" s="8">
        <f>10-10</f>
        <v>0</v>
      </c>
      <c r="H32" s="8"/>
      <c r="I32" s="84"/>
      <c r="J32" s="84"/>
      <c r="K32" s="84"/>
      <c r="L32" s="84"/>
      <c r="M32" s="84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</row>
    <row r="33" spans="1:50" ht="17.100000000000001" hidden="1" customHeight="1">
      <c r="A33" s="25" t="s">
        <v>91</v>
      </c>
      <c r="B33" s="26">
        <v>900</v>
      </c>
      <c r="C33" s="26" t="s">
        <v>21</v>
      </c>
      <c r="D33" s="26" t="s">
        <v>79</v>
      </c>
      <c r="E33" s="26" t="s">
        <v>90</v>
      </c>
      <c r="F33" s="26" t="s">
        <v>68</v>
      </c>
      <c r="G33" s="8">
        <f>371+10</f>
        <v>381</v>
      </c>
      <c r="H33" s="8"/>
      <c r="I33" s="84"/>
      <c r="J33" s="84"/>
      <c r="K33" s="84"/>
      <c r="L33" s="84"/>
      <c r="M33" s="9">
        <f>G33+I33+J33+K33+L33</f>
        <v>381</v>
      </c>
      <c r="N33" s="9">
        <f>H33+L33</f>
        <v>0</v>
      </c>
      <c r="O33" s="85"/>
      <c r="P33" s="85"/>
      <c r="Q33" s="85"/>
      <c r="R33" s="85"/>
      <c r="S33" s="9">
        <f>M33+O33+P33+Q33+R33</f>
        <v>381</v>
      </c>
      <c r="T33" s="9">
        <f>N33+R33</f>
        <v>0</v>
      </c>
      <c r="U33" s="85"/>
      <c r="V33" s="85"/>
      <c r="W33" s="85"/>
      <c r="X33" s="85"/>
      <c r="Y33" s="9">
        <f>S33+U33+V33+W33+X33</f>
        <v>381</v>
      </c>
      <c r="Z33" s="9">
        <f>T33+X33</f>
        <v>0</v>
      </c>
      <c r="AA33" s="85"/>
      <c r="AB33" s="85"/>
      <c r="AC33" s="85"/>
      <c r="AD33" s="85"/>
      <c r="AE33" s="9">
        <f>Y33+AA33+AB33+AC33+AD33</f>
        <v>381</v>
      </c>
      <c r="AF33" s="9">
        <f>Z33+AD33</f>
        <v>0</v>
      </c>
      <c r="AG33" s="85"/>
      <c r="AH33" s="85"/>
      <c r="AI33" s="85"/>
      <c r="AJ33" s="85"/>
      <c r="AK33" s="9">
        <f>AE33+AG33+AH33+AI33+AJ33</f>
        <v>381</v>
      </c>
      <c r="AL33" s="9">
        <f>AF33+AJ33</f>
        <v>0</v>
      </c>
      <c r="AM33" s="85"/>
      <c r="AN33" s="85"/>
      <c r="AO33" s="85"/>
      <c r="AP33" s="85"/>
      <c r="AQ33" s="9">
        <f>AK33+AM33+AN33+AO33+AP33</f>
        <v>381</v>
      </c>
      <c r="AR33" s="9">
        <f>AL33+AP33</f>
        <v>0</v>
      </c>
      <c r="AS33" s="85"/>
      <c r="AT33" s="85"/>
      <c r="AU33" s="85"/>
      <c r="AV33" s="85"/>
      <c r="AW33" s="9">
        <f>AQ33+AS33+AT33+AU33+AV33</f>
        <v>381</v>
      </c>
      <c r="AX33" s="9">
        <f>AR33+AV33</f>
        <v>0</v>
      </c>
    </row>
    <row r="34" spans="1:50" hidden="1">
      <c r="A34" s="25"/>
      <c r="B34" s="26"/>
      <c r="C34" s="26"/>
      <c r="D34" s="26"/>
      <c r="E34" s="26"/>
      <c r="F34" s="26"/>
      <c r="G34" s="9"/>
      <c r="H34" s="10"/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</row>
    <row r="35" spans="1:50" ht="56.25" hidden="1">
      <c r="A35" s="23" t="s">
        <v>92</v>
      </c>
      <c r="B35" s="24">
        <f>B31</f>
        <v>900</v>
      </c>
      <c r="C35" s="24" t="s">
        <v>21</v>
      </c>
      <c r="D35" s="24" t="s">
        <v>16</v>
      </c>
      <c r="E35" s="24"/>
      <c r="F35" s="24"/>
      <c r="G35" s="7">
        <f t="shared" ref="G35:V37" si="45">G36</f>
        <v>16265</v>
      </c>
      <c r="H35" s="7">
        <f t="shared" si="45"/>
        <v>0</v>
      </c>
      <c r="I35" s="7">
        <f t="shared" si="45"/>
        <v>0</v>
      </c>
      <c r="J35" s="7">
        <f t="shared" si="45"/>
        <v>0</v>
      </c>
      <c r="K35" s="7">
        <f t="shared" si="45"/>
        <v>0</v>
      </c>
      <c r="L35" s="7">
        <f t="shared" si="45"/>
        <v>0</v>
      </c>
      <c r="M35" s="7">
        <f t="shared" si="45"/>
        <v>16265</v>
      </c>
      <c r="N35" s="7">
        <f t="shared" si="45"/>
        <v>0</v>
      </c>
      <c r="O35" s="7">
        <f t="shared" si="45"/>
        <v>0</v>
      </c>
      <c r="P35" s="7">
        <f t="shared" si="45"/>
        <v>0</v>
      </c>
      <c r="Q35" s="7">
        <f t="shared" si="45"/>
        <v>0</v>
      </c>
      <c r="R35" s="7">
        <f t="shared" si="45"/>
        <v>0</v>
      </c>
      <c r="S35" s="7">
        <f t="shared" si="45"/>
        <v>16265</v>
      </c>
      <c r="T35" s="7">
        <f t="shared" si="45"/>
        <v>0</v>
      </c>
      <c r="U35" s="7">
        <f t="shared" si="45"/>
        <v>0</v>
      </c>
      <c r="V35" s="7">
        <f t="shared" si="45"/>
        <v>0</v>
      </c>
      <c r="W35" s="7">
        <f t="shared" ref="U35:AJ37" si="46">W36</f>
        <v>0</v>
      </c>
      <c r="X35" s="7">
        <f t="shared" si="46"/>
        <v>0</v>
      </c>
      <c r="Y35" s="7">
        <f t="shared" si="46"/>
        <v>16265</v>
      </c>
      <c r="Z35" s="7">
        <f t="shared" si="46"/>
        <v>0</v>
      </c>
      <c r="AA35" s="7">
        <f t="shared" si="46"/>
        <v>0</v>
      </c>
      <c r="AB35" s="7">
        <f t="shared" si="46"/>
        <v>0</v>
      </c>
      <c r="AC35" s="7">
        <f t="shared" si="46"/>
        <v>0</v>
      </c>
      <c r="AD35" s="7">
        <f t="shared" si="46"/>
        <v>0</v>
      </c>
      <c r="AE35" s="7">
        <f t="shared" si="46"/>
        <v>16265</v>
      </c>
      <c r="AF35" s="7">
        <f t="shared" si="46"/>
        <v>0</v>
      </c>
      <c r="AG35" s="7">
        <f t="shared" si="46"/>
        <v>0</v>
      </c>
      <c r="AH35" s="7">
        <f t="shared" si="46"/>
        <v>0</v>
      </c>
      <c r="AI35" s="7">
        <f t="shared" si="46"/>
        <v>0</v>
      </c>
      <c r="AJ35" s="7">
        <f t="shared" si="46"/>
        <v>0</v>
      </c>
      <c r="AK35" s="7">
        <f t="shared" ref="AG35:AV37" si="47">AK36</f>
        <v>16265</v>
      </c>
      <c r="AL35" s="7">
        <f t="shared" si="47"/>
        <v>0</v>
      </c>
      <c r="AM35" s="7">
        <f t="shared" si="47"/>
        <v>0</v>
      </c>
      <c r="AN35" s="7">
        <f t="shared" si="47"/>
        <v>0</v>
      </c>
      <c r="AO35" s="7">
        <f t="shared" si="47"/>
        <v>0</v>
      </c>
      <c r="AP35" s="7">
        <f t="shared" si="47"/>
        <v>0</v>
      </c>
      <c r="AQ35" s="7">
        <f t="shared" si="47"/>
        <v>16265</v>
      </c>
      <c r="AR35" s="7">
        <f t="shared" si="47"/>
        <v>0</v>
      </c>
      <c r="AS35" s="7">
        <f t="shared" si="47"/>
        <v>0</v>
      </c>
      <c r="AT35" s="7">
        <f t="shared" si="47"/>
        <v>0</v>
      </c>
      <c r="AU35" s="7">
        <f t="shared" si="47"/>
        <v>-21</v>
      </c>
      <c r="AV35" s="7">
        <f t="shared" si="47"/>
        <v>0</v>
      </c>
      <c r="AW35" s="7">
        <f t="shared" ref="AS35:AX37" si="48">AW36</f>
        <v>16244</v>
      </c>
      <c r="AX35" s="7">
        <f t="shared" si="48"/>
        <v>0</v>
      </c>
    </row>
    <row r="36" spans="1:50" ht="17.100000000000001" hidden="1" customHeight="1">
      <c r="A36" s="25" t="s">
        <v>61</v>
      </c>
      <c r="B36" s="26">
        <f>B35</f>
        <v>900</v>
      </c>
      <c r="C36" s="26" t="s">
        <v>21</v>
      </c>
      <c r="D36" s="26" t="s">
        <v>16</v>
      </c>
      <c r="E36" s="26" t="s">
        <v>62</v>
      </c>
      <c r="F36" s="26"/>
      <c r="G36" s="8">
        <f t="shared" si="45"/>
        <v>16265</v>
      </c>
      <c r="H36" s="8">
        <f t="shared" si="45"/>
        <v>0</v>
      </c>
      <c r="I36" s="8">
        <f t="shared" si="45"/>
        <v>0</v>
      </c>
      <c r="J36" s="8">
        <f t="shared" si="45"/>
        <v>0</v>
      </c>
      <c r="K36" s="8">
        <f t="shared" si="45"/>
        <v>0</v>
      </c>
      <c r="L36" s="8">
        <f t="shared" si="45"/>
        <v>0</v>
      </c>
      <c r="M36" s="8">
        <f t="shared" si="45"/>
        <v>16265</v>
      </c>
      <c r="N36" s="8">
        <f t="shared" si="45"/>
        <v>0</v>
      </c>
      <c r="O36" s="8">
        <f t="shared" si="45"/>
        <v>0</v>
      </c>
      <c r="P36" s="8">
        <f t="shared" si="45"/>
        <v>0</v>
      </c>
      <c r="Q36" s="8">
        <f t="shared" si="45"/>
        <v>0</v>
      </c>
      <c r="R36" s="8">
        <f t="shared" si="45"/>
        <v>0</v>
      </c>
      <c r="S36" s="8">
        <f t="shared" si="45"/>
        <v>16265</v>
      </c>
      <c r="T36" s="8">
        <f t="shared" si="45"/>
        <v>0</v>
      </c>
      <c r="U36" s="8">
        <f t="shared" si="46"/>
        <v>0</v>
      </c>
      <c r="V36" s="8">
        <f t="shared" si="46"/>
        <v>0</v>
      </c>
      <c r="W36" s="8">
        <f t="shared" si="46"/>
        <v>0</v>
      </c>
      <c r="X36" s="8">
        <f t="shared" si="46"/>
        <v>0</v>
      </c>
      <c r="Y36" s="8">
        <f t="shared" si="46"/>
        <v>16265</v>
      </c>
      <c r="Z36" s="8">
        <f t="shared" si="46"/>
        <v>0</v>
      </c>
      <c r="AA36" s="8">
        <f t="shared" si="46"/>
        <v>0</v>
      </c>
      <c r="AB36" s="8">
        <f t="shared" si="46"/>
        <v>0</v>
      </c>
      <c r="AC36" s="8">
        <f t="shared" si="46"/>
        <v>0</v>
      </c>
      <c r="AD36" s="8">
        <f t="shared" si="46"/>
        <v>0</v>
      </c>
      <c r="AE36" s="8">
        <f t="shared" si="46"/>
        <v>16265</v>
      </c>
      <c r="AF36" s="8">
        <f t="shared" si="46"/>
        <v>0</v>
      </c>
      <c r="AG36" s="8">
        <f t="shared" si="47"/>
        <v>0</v>
      </c>
      <c r="AH36" s="8">
        <f t="shared" si="47"/>
        <v>0</v>
      </c>
      <c r="AI36" s="8">
        <f t="shared" si="47"/>
        <v>0</v>
      </c>
      <c r="AJ36" s="8">
        <f t="shared" si="47"/>
        <v>0</v>
      </c>
      <c r="AK36" s="8">
        <f t="shared" si="47"/>
        <v>16265</v>
      </c>
      <c r="AL36" s="8">
        <f t="shared" si="47"/>
        <v>0</v>
      </c>
      <c r="AM36" s="8">
        <f t="shared" si="47"/>
        <v>0</v>
      </c>
      <c r="AN36" s="8">
        <f t="shared" si="47"/>
        <v>0</v>
      </c>
      <c r="AO36" s="8">
        <f t="shared" si="47"/>
        <v>0</v>
      </c>
      <c r="AP36" s="8">
        <f t="shared" si="47"/>
        <v>0</v>
      </c>
      <c r="AQ36" s="8">
        <f t="shared" si="47"/>
        <v>16265</v>
      </c>
      <c r="AR36" s="8">
        <f t="shared" si="47"/>
        <v>0</v>
      </c>
      <c r="AS36" s="8">
        <f t="shared" si="48"/>
        <v>0</v>
      </c>
      <c r="AT36" s="8">
        <f t="shared" si="48"/>
        <v>0</v>
      </c>
      <c r="AU36" s="8">
        <f t="shared" si="48"/>
        <v>-21</v>
      </c>
      <c r="AV36" s="8">
        <f t="shared" si="48"/>
        <v>0</v>
      </c>
      <c r="AW36" s="8">
        <f t="shared" si="48"/>
        <v>16244</v>
      </c>
      <c r="AX36" s="8">
        <f t="shared" si="48"/>
        <v>0</v>
      </c>
    </row>
    <row r="37" spans="1:50" ht="33" hidden="1">
      <c r="A37" s="25" t="s">
        <v>80</v>
      </c>
      <c r="B37" s="26">
        <f>B36</f>
        <v>900</v>
      </c>
      <c r="C37" s="26" t="s">
        <v>21</v>
      </c>
      <c r="D37" s="26" t="s">
        <v>16</v>
      </c>
      <c r="E37" s="26" t="s">
        <v>81</v>
      </c>
      <c r="F37" s="26"/>
      <c r="G37" s="11">
        <f t="shared" si="45"/>
        <v>16265</v>
      </c>
      <c r="H37" s="11">
        <f t="shared" si="45"/>
        <v>0</v>
      </c>
      <c r="I37" s="11">
        <f t="shared" si="45"/>
        <v>0</v>
      </c>
      <c r="J37" s="11">
        <f t="shared" si="45"/>
        <v>0</v>
      </c>
      <c r="K37" s="11">
        <f t="shared" si="45"/>
        <v>0</v>
      </c>
      <c r="L37" s="11">
        <f t="shared" si="45"/>
        <v>0</v>
      </c>
      <c r="M37" s="11">
        <f t="shared" si="45"/>
        <v>16265</v>
      </c>
      <c r="N37" s="11">
        <f t="shared" si="45"/>
        <v>0</v>
      </c>
      <c r="O37" s="11">
        <f t="shared" si="45"/>
        <v>0</v>
      </c>
      <c r="P37" s="11">
        <f t="shared" si="45"/>
        <v>0</v>
      </c>
      <c r="Q37" s="11">
        <f t="shared" si="45"/>
        <v>0</v>
      </c>
      <c r="R37" s="11">
        <f t="shared" si="45"/>
        <v>0</v>
      </c>
      <c r="S37" s="11">
        <f t="shared" si="45"/>
        <v>16265</v>
      </c>
      <c r="T37" s="11">
        <f t="shared" si="45"/>
        <v>0</v>
      </c>
      <c r="U37" s="11">
        <f t="shared" si="46"/>
        <v>0</v>
      </c>
      <c r="V37" s="11">
        <f t="shared" si="46"/>
        <v>0</v>
      </c>
      <c r="W37" s="11">
        <f t="shared" si="46"/>
        <v>0</v>
      </c>
      <c r="X37" s="11">
        <f t="shared" si="46"/>
        <v>0</v>
      </c>
      <c r="Y37" s="11">
        <f t="shared" si="46"/>
        <v>16265</v>
      </c>
      <c r="Z37" s="11">
        <f t="shared" si="46"/>
        <v>0</v>
      </c>
      <c r="AA37" s="11">
        <f t="shared" si="46"/>
        <v>0</v>
      </c>
      <c r="AB37" s="11">
        <f t="shared" si="46"/>
        <v>0</v>
      </c>
      <c r="AC37" s="11">
        <f t="shared" si="46"/>
        <v>0</v>
      </c>
      <c r="AD37" s="11">
        <f t="shared" si="46"/>
        <v>0</v>
      </c>
      <c r="AE37" s="11">
        <f t="shared" si="46"/>
        <v>16265</v>
      </c>
      <c r="AF37" s="11">
        <f t="shared" si="46"/>
        <v>0</v>
      </c>
      <c r="AG37" s="11">
        <f t="shared" si="47"/>
        <v>0</v>
      </c>
      <c r="AH37" s="11">
        <f t="shared" si="47"/>
        <v>0</v>
      </c>
      <c r="AI37" s="11">
        <f t="shared" si="47"/>
        <v>0</v>
      </c>
      <c r="AJ37" s="11">
        <f t="shared" si="47"/>
        <v>0</v>
      </c>
      <c r="AK37" s="11">
        <f t="shared" si="47"/>
        <v>16265</v>
      </c>
      <c r="AL37" s="11">
        <f t="shared" si="47"/>
        <v>0</v>
      </c>
      <c r="AM37" s="11">
        <f t="shared" si="47"/>
        <v>0</v>
      </c>
      <c r="AN37" s="11">
        <f t="shared" si="47"/>
        <v>0</v>
      </c>
      <c r="AO37" s="11">
        <f t="shared" si="47"/>
        <v>0</v>
      </c>
      <c r="AP37" s="11">
        <f t="shared" si="47"/>
        <v>0</v>
      </c>
      <c r="AQ37" s="11">
        <f t="shared" si="47"/>
        <v>16265</v>
      </c>
      <c r="AR37" s="11">
        <f t="shared" si="47"/>
        <v>0</v>
      </c>
      <c r="AS37" s="11">
        <f t="shared" si="48"/>
        <v>0</v>
      </c>
      <c r="AT37" s="11">
        <f t="shared" si="48"/>
        <v>0</v>
      </c>
      <c r="AU37" s="11">
        <f t="shared" si="48"/>
        <v>-21</v>
      </c>
      <c r="AV37" s="11">
        <f t="shared" si="48"/>
        <v>0</v>
      </c>
      <c r="AW37" s="11">
        <f t="shared" si="48"/>
        <v>16244</v>
      </c>
      <c r="AX37" s="11">
        <f t="shared" si="48"/>
        <v>0</v>
      </c>
    </row>
    <row r="38" spans="1:50" ht="17.100000000000001" hidden="1" customHeight="1">
      <c r="A38" s="25" t="s">
        <v>89</v>
      </c>
      <c r="B38" s="26">
        <f>B37</f>
        <v>900</v>
      </c>
      <c r="C38" s="26" t="s">
        <v>21</v>
      </c>
      <c r="D38" s="26" t="s">
        <v>16</v>
      </c>
      <c r="E38" s="26" t="s">
        <v>90</v>
      </c>
      <c r="F38" s="26"/>
      <c r="G38" s="8">
        <f t="shared" ref="G38" si="49">G39+G41+G43</f>
        <v>16265</v>
      </c>
      <c r="H38" s="8">
        <f t="shared" ref="H38:N38" si="50">H39+H41+H43</f>
        <v>0</v>
      </c>
      <c r="I38" s="8">
        <f t="shared" si="50"/>
        <v>0</v>
      </c>
      <c r="J38" s="8">
        <f t="shared" si="50"/>
        <v>0</v>
      </c>
      <c r="K38" s="8">
        <f t="shared" si="50"/>
        <v>0</v>
      </c>
      <c r="L38" s="8">
        <f t="shared" si="50"/>
        <v>0</v>
      </c>
      <c r="M38" s="8">
        <f t="shared" si="50"/>
        <v>16265</v>
      </c>
      <c r="N38" s="8">
        <f t="shared" si="50"/>
        <v>0</v>
      </c>
      <c r="O38" s="8">
        <f t="shared" ref="O38:T38" si="51">O39+O41+O43</f>
        <v>0</v>
      </c>
      <c r="P38" s="8">
        <f t="shared" si="51"/>
        <v>0</v>
      </c>
      <c r="Q38" s="8">
        <f t="shared" si="51"/>
        <v>0</v>
      </c>
      <c r="R38" s="8">
        <f t="shared" si="51"/>
        <v>0</v>
      </c>
      <c r="S38" s="8">
        <f t="shared" si="51"/>
        <v>16265</v>
      </c>
      <c r="T38" s="8">
        <f t="shared" si="51"/>
        <v>0</v>
      </c>
      <c r="U38" s="8">
        <f t="shared" ref="U38:Z38" si="52">U39+U41+U43</f>
        <v>0</v>
      </c>
      <c r="V38" s="8">
        <f t="shared" si="52"/>
        <v>0</v>
      </c>
      <c r="W38" s="8">
        <f t="shared" si="52"/>
        <v>0</v>
      </c>
      <c r="X38" s="8">
        <f t="shared" si="52"/>
        <v>0</v>
      </c>
      <c r="Y38" s="8">
        <f t="shared" si="52"/>
        <v>16265</v>
      </c>
      <c r="Z38" s="8">
        <f t="shared" si="52"/>
        <v>0</v>
      </c>
      <c r="AA38" s="8">
        <f t="shared" ref="AA38:AF38" si="53">AA39+AA41+AA43</f>
        <v>0</v>
      </c>
      <c r="AB38" s="8">
        <f t="shared" si="53"/>
        <v>0</v>
      </c>
      <c r="AC38" s="8">
        <f t="shared" si="53"/>
        <v>0</v>
      </c>
      <c r="AD38" s="8">
        <f t="shared" si="53"/>
        <v>0</v>
      </c>
      <c r="AE38" s="8">
        <f t="shared" si="53"/>
        <v>16265</v>
      </c>
      <c r="AF38" s="8">
        <f t="shared" si="53"/>
        <v>0</v>
      </c>
      <c r="AG38" s="8">
        <f t="shared" ref="AG38:AL38" si="54">AG39+AG41+AG43</f>
        <v>0</v>
      </c>
      <c r="AH38" s="8">
        <f t="shared" si="54"/>
        <v>0</v>
      </c>
      <c r="AI38" s="8">
        <f t="shared" si="54"/>
        <v>0</v>
      </c>
      <c r="AJ38" s="8">
        <f t="shared" si="54"/>
        <v>0</v>
      </c>
      <c r="AK38" s="8">
        <f t="shared" si="54"/>
        <v>16265</v>
      </c>
      <c r="AL38" s="8">
        <f t="shared" si="54"/>
        <v>0</v>
      </c>
      <c r="AM38" s="8">
        <f t="shared" ref="AM38:AR38" si="55">AM39+AM41+AM43</f>
        <v>0</v>
      </c>
      <c r="AN38" s="8">
        <f t="shared" si="55"/>
        <v>0</v>
      </c>
      <c r="AO38" s="8">
        <f t="shared" si="55"/>
        <v>0</v>
      </c>
      <c r="AP38" s="8">
        <f t="shared" si="55"/>
        <v>0</v>
      </c>
      <c r="AQ38" s="8">
        <f t="shared" si="55"/>
        <v>16265</v>
      </c>
      <c r="AR38" s="8">
        <f t="shared" si="55"/>
        <v>0</v>
      </c>
      <c r="AS38" s="8">
        <f t="shared" ref="AS38:AX38" si="56">AS39+AS41+AS43</f>
        <v>0</v>
      </c>
      <c r="AT38" s="8">
        <f t="shared" si="56"/>
        <v>0</v>
      </c>
      <c r="AU38" s="8">
        <f t="shared" si="56"/>
        <v>-21</v>
      </c>
      <c r="AV38" s="8">
        <f t="shared" si="56"/>
        <v>0</v>
      </c>
      <c r="AW38" s="8">
        <f t="shared" si="56"/>
        <v>16244</v>
      </c>
      <c r="AX38" s="8">
        <f t="shared" si="56"/>
        <v>0</v>
      </c>
    </row>
    <row r="39" spans="1:50" ht="66" hidden="1">
      <c r="A39" s="25" t="s">
        <v>447</v>
      </c>
      <c r="B39" s="26">
        <f>B38</f>
        <v>900</v>
      </c>
      <c r="C39" s="26" t="s">
        <v>21</v>
      </c>
      <c r="D39" s="26" t="s">
        <v>16</v>
      </c>
      <c r="E39" s="26" t="s">
        <v>90</v>
      </c>
      <c r="F39" s="26" t="s">
        <v>84</v>
      </c>
      <c r="G39" s="9">
        <f t="shared" ref="G39:AX39" si="57">G40</f>
        <v>14849</v>
      </c>
      <c r="H39" s="9">
        <f t="shared" si="57"/>
        <v>0</v>
      </c>
      <c r="I39" s="9">
        <f t="shared" si="57"/>
        <v>0</v>
      </c>
      <c r="J39" s="9">
        <f t="shared" si="57"/>
        <v>0</v>
      </c>
      <c r="K39" s="9">
        <f t="shared" si="57"/>
        <v>0</v>
      </c>
      <c r="L39" s="9">
        <f t="shared" si="57"/>
        <v>0</v>
      </c>
      <c r="M39" s="9">
        <f t="shared" si="57"/>
        <v>14849</v>
      </c>
      <c r="N39" s="9">
        <f t="shared" si="57"/>
        <v>0</v>
      </c>
      <c r="O39" s="9">
        <f t="shared" si="57"/>
        <v>0</v>
      </c>
      <c r="P39" s="9">
        <f t="shared" si="57"/>
        <v>0</v>
      </c>
      <c r="Q39" s="9">
        <f t="shared" si="57"/>
        <v>0</v>
      </c>
      <c r="R39" s="9">
        <f t="shared" si="57"/>
        <v>0</v>
      </c>
      <c r="S39" s="9">
        <f t="shared" si="57"/>
        <v>14849</v>
      </c>
      <c r="T39" s="9">
        <f t="shared" si="57"/>
        <v>0</v>
      </c>
      <c r="U39" s="9">
        <f t="shared" si="57"/>
        <v>0</v>
      </c>
      <c r="V39" s="9">
        <f t="shared" si="57"/>
        <v>0</v>
      </c>
      <c r="W39" s="9">
        <f t="shared" si="57"/>
        <v>0</v>
      </c>
      <c r="X39" s="9">
        <f t="shared" si="57"/>
        <v>0</v>
      </c>
      <c r="Y39" s="9">
        <f t="shared" si="57"/>
        <v>14849</v>
      </c>
      <c r="Z39" s="9">
        <f t="shared" si="57"/>
        <v>0</v>
      </c>
      <c r="AA39" s="9">
        <f t="shared" si="57"/>
        <v>0</v>
      </c>
      <c r="AB39" s="9">
        <f t="shared" si="57"/>
        <v>0</v>
      </c>
      <c r="AC39" s="9">
        <f t="shared" si="57"/>
        <v>0</v>
      </c>
      <c r="AD39" s="9">
        <f t="shared" si="57"/>
        <v>0</v>
      </c>
      <c r="AE39" s="9">
        <f t="shared" si="57"/>
        <v>14849</v>
      </c>
      <c r="AF39" s="9">
        <f t="shared" si="57"/>
        <v>0</v>
      </c>
      <c r="AG39" s="9">
        <f t="shared" si="57"/>
        <v>0</v>
      </c>
      <c r="AH39" s="9">
        <f t="shared" si="57"/>
        <v>0</v>
      </c>
      <c r="AI39" s="9">
        <f t="shared" si="57"/>
        <v>0</v>
      </c>
      <c r="AJ39" s="9">
        <f t="shared" si="57"/>
        <v>0</v>
      </c>
      <c r="AK39" s="9">
        <f t="shared" si="57"/>
        <v>14849</v>
      </c>
      <c r="AL39" s="9">
        <f t="shared" si="57"/>
        <v>0</v>
      </c>
      <c r="AM39" s="9">
        <f t="shared" si="57"/>
        <v>0</v>
      </c>
      <c r="AN39" s="9">
        <f t="shared" si="57"/>
        <v>0</v>
      </c>
      <c r="AO39" s="9">
        <f t="shared" si="57"/>
        <v>0</v>
      </c>
      <c r="AP39" s="9">
        <f t="shared" si="57"/>
        <v>0</v>
      </c>
      <c r="AQ39" s="9">
        <f t="shared" si="57"/>
        <v>14849</v>
      </c>
      <c r="AR39" s="9">
        <f t="shared" si="57"/>
        <v>0</v>
      </c>
      <c r="AS39" s="9">
        <f t="shared" si="57"/>
        <v>0</v>
      </c>
      <c r="AT39" s="9">
        <f t="shared" si="57"/>
        <v>0</v>
      </c>
      <c r="AU39" s="9">
        <f t="shared" si="57"/>
        <v>0</v>
      </c>
      <c r="AV39" s="9">
        <f t="shared" si="57"/>
        <v>0</v>
      </c>
      <c r="AW39" s="9">
        <f t="shared" si="57"/>
        <v>14849</v>
      </c>
      <c r="AX39" s="9">
        <f t="shared" si="57"/>
        <v>0</v>
      </c>
    </row>
    <row r="40" spans="1:50" ht="33" hidden="1">
      <c r="A40" s="25" t="s">
        <v>85</v>
      </c>
      <c r="B40" s="26">
        <f>B39</f>
        <v>900</v>
      </c>
      <c r="C40" s="26" t="s">
        <v>21</v>
      </c>
      <c r="D40" s="26" t="s">
        <v>16</v>
      </c>
      <c r="E40" s="26" t="s">
        <v>90</v>
      </c>
      <c r="F40" s="26" t="s">
        <v>86</v>
      </c>
      <c r="G40" s="9">
        <f>14280+569</f>
        <v>14849</v>
      </c>
      <c r="H40" s="10"/>
      <c r="I40" s="84"/>
      <c r="J40" s="84"/>
      <c r="K40" s="84"/>
      <c r="L40" s="84"/>
      <c r="M40" s="9">
        <f>G40+I40+J40+K40+L40</f>
        <v>14849</v>
      </c>
      <c r="N40" s="9">
        <f>H40+L40</f>
        <v>0</v>
      </c>
      <c r="O40" s="85"/>
      <c r="P40" s="85"/>
      <c r="Q40" s="85"/>
      <c r="R40" s="85"/>
      <c r="S40" s="9">
        <f>M40+O40+P40+Q40+R40</f>
        <v>14849</v>
      </c>
      <c r="T40" s="9">
        <f>N40+R40</f>
        <v>0</v>
      </c>
      <c r="U40" s="85"/>
      <c r="V40" s="85"/>
      <c r="W40" s="85"/>
      <c r="X40" s="85"/>
      <c r="Y40" s="9">
        <f>S40+U40+V40+W40+X40</f>
        <v>14849</v>
      </c>
      <c r="Z40" s="9">
        <f>T40+X40</f>
        <v>0</v>
      </c>
      <c r="AA40" s="85"/>
      <c r="AB40" s="85"/>
      <c r="AC40" s="85"/>
      <c r="AD40" s="85"/>
      <c r="AE40" s="9">
        <f>Y40+AA40+AB40+AC40+AD40</f>
        <v>14849</v>
      </c>
      <c r="AF40" s="9">
        <f>Z40+AD40</f>
        <v>0</v>
      </c>
      <c r="AG40" s="85"/>
      <c r="AH40" s="85"/>
      <c r="AI40" s="85"/>
      <c r="AJ40" s="85"/>
      <c r="AK40" s="9">
        <f>AE40+AG40+AH40+AI40+AJ40</f>
        <v>14849</v>
      </c>
      <c r="AL40" s="9">
        <f>AF40+AJ40</f>
        <v>0</v>
      </c>
      <c r="AM40" s="85"/>
      <c r="AN40" s="85"/>
      <c r="AO40" s="85"/>
      <c r="AP40" s="85"/>
      <c r="AQ40" s="9">
        <f>AK40+AM40+AN40+AO40+AP40</f>
        <v>14849</v>
      </c>
      <c r="AR40" s="9">
        <f>AL40+AP40</f>
        <v>0</v>
      </c>
      <c r="AS40" s="85"/>
      <c r="AT40" s="85"/>
      <c r="AU40" s="85"/>
      <c r="AV40" s="85"/>
      <c r="AW40" s="9">
        <f>AQ40+AS40+AT40+AU40+AV40</f>
        <v>14849</v>
      </c>
      <c r="AX40" s="9">
        <f>AR40+AV40</f>
        <v>0</v>
      </c>
    </row>
    <row r="41" spans="1:50" ht="33" hidden="1">
      <c r="A41" s="25" t="s">
        <v>242</v>
      </c>
      <c r="B41" s="26">
        <f>B39</f>
        <v>900</v>
      </c>
      <c r="C41" s="26" t="s">
        <v>21</v>
      </c>
      <c r="D41" s="26" t="s">
        <v>16</v>
      </c>
      <c r="E41" s="26" t="s">
        <v>90</v>
      </c>
      <c r="F41" s="26" t="s">
        <v>30</v>
      </c>
      <c r="G41" s="9">
        <f t="shared" ref="G41:AX41" si="58">G42</f>
        <v>1411</v>
      </c>
      <c r="H41" s="9">
        <f t="shared" si="58"/>
        <v>0</v>
      </c>
      <c r="I41" s="9">
        <f t="shared" si="58"/>
        <v>0</v>
      </c>
      <c r="J41" s="9">
        <f t="shared" si="58"/>
        <v>0</v>
      </c>
      <c r="K41" s="9">
        <f t="shared" si="58"/>
        <v>0</v>
      </c>
      <c r="L41" s="9">
        <f t="shared" si="58"/>
        <v>0</v>
      </c>
      <c r="M41" s="9">
        <f t="shared" si="58"/>
        <v>1411</v>
      </c>
      <c r="N41" s="9">
        <f t="shared" si="58"/>
        <v>0</v>
      </c>
      <c r="O41" s="9">
        <f t="shared" si="58"/>
        <v>0</v>
      </c>
      <c r="P41" s="9">
        <f t="shared" si="58"/>
        <v>0</v>
      </c>
      <c r="Q41" s="9">
        <f t="shared" si="58"/>
        <v>0</v>
      </c>
      <c r="R41" s="9">
        <f t="shared" si="58"/>
        <v>0</v>
      </c>
      <c r="S41" s="9">
        <f t="shared" si="58"/>
        <v>1411</v>
      </c>
      <c r="T41" s="9">
        <f t="shared" si="58"/>
        <v>0</v>
      </c>
      <c r="U41" s="9">
        <f t="shared" si="58"/>
        <v>0</v>
      </c>
      <c r="V41" s="9">
        <f t="shared" si="58"/>
        <v>0</v>
      </c>
      <c r="W41" s="9">
        <f t="shared" si="58"/>
        <v>0</v>
      </c>
      <c r="X41" s="9">
        <f t="shared" si="58"/>
        <v>0</v>
      </c>
      <c r="Y41" s="9">
        <f t="shared" si="58"/>
        <v>1411</v>
      </c>
      <c r="Z41" s="9">
        <f t="shared" si="58"/>
        <v>0</v>
      </c>
      <c r="AA41" s="9">
        <f t="shared" si="58"/>
        <v>0</v>
      </c>
      <c r="AB41" s="9">
        <f t="shared" si="58"/>
        <v>0</v>
      </c>
      <c r="AC41" s="9">
        <f t="shared" si="58"/>
        <v>0</v>
      </c>
      <c r="AD41" s="9">
        <f t="shared" si="58"/>
        <v>0</v>
      </c>
      <c r="AE41" s="9">
        <f t="shared" si="58"/>
        <v>1411</v>
      </c>
      <c r="AF41" s="9">
        <f t="shared" si="58"/>
        <v>0</v>
      </c>
      <c r="AG41" s="9">
        <f t="shared" si="58"/>
        <v>0</v>
      </c>
      <c r="AH41" s="9">
        <f t="shared" si="58"/>
        <v>0</v>
      </c>
      <c r="AI41" s="9">
        <f t="shared" si="58"/>
        <v>0</v>
      </c>
      <c r="AJ41" s="9">
        <f t="shared" si="58"/>
        <v>0</v>
      </c>
      <c r="AK41" s="9">
        <f t="shared" si="58"/>
        <v>1411</v>
      </c>
      <c r="AL41" s="9">
        <f t="shared" si="58"/>
        <v>0</v>
      </c>
      <c r="AM41" s="9">
        <f t="shared" si="58"/>
        <v>0</v>
      </c>
      <c r="AN41" s="9">
        <f t="shared" si="58"/>
        <v>0</v>
      </c>
      <c r="AO41" s="9">
        <f t="shared" si="58"/>
        <v>0</v>
      </c>
      <c r="AP41" s="9">
        <f t="shared" si="58"/>
        <v>0</v>
      </c>
      <c r="AQ41" s="9">
        <f t="shared" si="58"/>
        <v>1411</v>
      </c>
      <c r="AR41" s="9">
        <f t="shared" si="58"/>
        <v>0</v>
      </c>
      <c r="AS41" s="9">
        <f t="shared" si="58"/>
        <v>0</v>
      </c>
      <c r="AT41" s="9">
        <f t="shared" si="58"/>
        <v>0</v>
      </c>
      <c r="AU41" s="9">
        <f t="shared" si="58"/>
        <v>-21</v>
      </c>
      <c r="AV41" s="9">
        <f t="shared" si="58"/>
        <v>0</v>
      </c>
      <c r="AW41" s="9">
        <f t="shared" si="58"/>
        <v>1390</v>
      </c>
      <c r="AX41" s="9">
        <f t="shared" si="58"/>
        <v>0</v>
      </c>
    </row>
    <row r="42" spans="1:50" ht="33" hidden="1">
      <c r="A42" s="25" t="s">
        <v>36</v>
      </c>
      <c r="B42" s="26">
        <f>B40</f>
        <v>900</v>
      </c>
      <c r="C42" s="26" t="s">
        <v>21</v>
      </c>
      <c r="D42" s="26" t="s">
        <v>16</v>
      </c>
      <c r="E42" s="26" t="s">
        <v>90</v>
      </c>
      <c r="F42" s="26" t="s">
        <v>37</v>
      </c>
      <c r="G42" s="9">
        <v>1411</v>
      </c>
      <c r="H42" s="10"/>
      <c r="I42" s="84"/>
      <c r="J42" s="84"/>
      <c r="K42" s="84"/>
      <c r="L42" s="84"/>
      <c r="M42" s="9">
        <f>G42+I42+J42+K42+L42</f>
        <v>1411</v>
      </c>
      <c r="N42" s="9">
        <f>H42+L42</f>
        <v>0</v>
      </c>
      <c r="O42" s="85"/>
      <c r="P42" s="85"/>
      <c r="Q42" s="85"/>
      <c r="R42" s="85"/>
      <c r="S42" s="9">
        <f>M42+O42+P42+Q42+R42</f>
        <v>1411</v>
      </c>
      <c r="T42" s="9">
        <f>N42+R42</f>
        <v>0</v>
      </c>
      <c r="U42" s="85"/>
      <c r="V42" s="85"/>
      <c r="W42" s="85"/>
      <c r="X42" s="85"/>
      <c r="Y42" s="9">
        <f>S42+U42+V42+W42+X42</f>
        <v>1411</v>
      </c>
      <c r="Z42" s="9">
        <f>T42+X42</f>
        <v>0</v>
      </c>
      <c r="AA42" s="85"/>
      <c r="AB42" s="85"/>
      <c r="AC42" s="85"/>
      <c r="AD42" s="85"/>
      <c r="AE42" s="9">
        <f>Y42+AA42+AB42+AC42+AD42</f>
        <v>1411</v>
      </c>
      <c r="AF42" s="9">
        <f>Z42+AD42</f>
        <v>0</v>
      </c>
      <c r="AG42" s="85"/>
      <c r="AH42" s="85"/>
      <c r="AI42" s="85"/>
      <c r="AJ42" s="85"/>
      <c r="AK42" s="9">
        <f>AE42+AG42+AH42+AI42+AJ42</f>
        <v>1411</v>
      </c>
      <c r="AL42" s="9">
        <f>AF42+AJ42</f>
        <v>0</v>
      </c>
      <c r="AM42" s="85"/>
      <c r="AN42" s="85"/>
      <c r="AO42" s="85"/>
      <c r="AP42" s="85"/>
      <c r="AQ42" s="9">
        <f>AK42+AM42+AN42+AO42+AP42</f>
        <v>1411</v>
      </c>
      <c r="AR42" s="9">
        <f>AL42+AP42</f>
        <v>0</v>
      </c>
      <c r="AS42" s="85"/>
      <c r="AT42" s="85"/>
      <c r="AU42" s="9">
        <v>-21</v>
      </c>
      <c r="AV42" s="85"/>
      <c r="AW42" s="9">
        <f>AQ42+AS42+AT42+AU42+AV42</f>
        <v>1390</v>
      </c>
      <c r="AX42" s="9">
        <f>AR42+AV42</f>
        <v>0</v>
      </c>
    </row>
    <row r="43" spans="1:50" ht="17.100000000000001" hidden="1" customHeight="1">
      <c r="A43" s="25" t="s">
        <v>65</v>
      </c>
      <c r="B43" s="26">
        <f>B41</f>
        <v>900</v>
      </c>
      <c r="C43" s="26" t="s">
        <v>21</v>
      </c>
      <c r="D43" s="26" t="s">
        <v>16</v>
      </c>
      <c r="E43" s="26" t="s">
        <v>90</v>
      </c>
      <c r="F43" s="26" t="s">
        <v>66</v>
      </c>
      <c r="G43" s="8">
        <f t="shared" ref="G43:N43" si="59">G44+G45</f>
        <v>5</v>
      </c>
      <c r="H43" s="8">
        <f t="shared" si="59"/>
        <v>0</v>
      </c>
      <c r="I43" s="8">
        <f t="shared" si="59"/>
        <v>0</v>
      </c>
      <c r="J43" s="8">
        <f t="shared" si="59"/>
        <v>0</v>
      </c>
      <c r="K43" s="8">
        <f t="shared" si="59"/>
        <v>0</v>
      </c>
      <c r="L43" s="8">
        <f t="shared" si="59"/>
        <v>0</v>
      </c>
      <c r="M43" s="8">
        <f t="shared" si="59"/>
        <v>5</v>
      </c>
      <c r="N43" s="8">
        <f t="shared" si="59"/>
        <v>0</v>
      </c>
      <c r="O43" s="8">
        <f t="shared" ref="O43:T43" si="60">O44+O45</f>
        <v>0</v>
      </c>
      <c r="P43" s="8">
        <f t="shared" si="60"/>
        <v>0</v>
      </c>
      <c r="Q43" s="8">
        <f t="shared" si="60"/>
        <v>0</v>
      </c>
      <c r="R43" s="8">
        <f t="shared" si="60"/>
        <v>0</v>
      </c>
      <c r="S43" s="8">
        <f t="shared" si="60"/>
        <v>5</v>
      </c>
      <c r="T43" s="8">
        <f t="shared" si="60"/>
        <v>0</v>
      </c>
      <c r="U43" s="8">
        <f t="shared" ref="U43:Z43" si="61">U44+U45</f>
        <v>0</v>
      </c>
      <c r="V43" s="8">
        <f t="shared" si="61"/>
        <v>0</v>
      </c>
      <c r="W43" s="8">
        <f t="shared" si="61"/>
        <v>0</v>
      </c>
      <c r="X43" s="8">
        <f t="shared" si="61"/>
        <v>0</v>
      </c>
      <c r="Y43" s="8">
        <f t="shared" si="61"/>
        <v>5</v>
      </c>
      <c r="Z43" s="8">
        <f t="shared" si="61"/>
        <v>0</v>
      </c>
      <c r="AA43" s="8">
        <f t="shared" ref="AA43:AF43" si="62">AA44+AA45</f>
        <v>0</v>
      </c>
      <c r="AB43" s="8">
        <f t="shared" si="62"/>
        <v>0</v>
      </c>
      <c r="AC43" s="8">
        <f t="shared" si="62"/>
        <v>0</v>
      </c>
      <c r="AD43" s="8">
        <f t="shared" si="62"/>
        <v>0</v>
      </c>
      <c r="AE43" s="8">
        <f t="shared" si="62"/>
        <v>5</v>
      </c>
      <c r="AF43" s="8">
        <f t="shared" si="62"/>
        <v>0</v>
      </c>
      <c r="AG43" s="8">
        <f t="shared" ref="AG43:AL43" si="63">AG44+AG45</f>
        <v>0</v>
      </c>
      <c r="AH43" s="8">
        <f t="shared" si="63"/>
        <v>0</v>
      </c>
      <c r="AI43" s="8">
        <f t="shared" si="63"/>
        <v>0</v>
      </c>
      <c r="AJ43" s="8">
        <f t="shared" si="63"/>
        <v>0</v>
      </c>
      <c r="AK43" s="8">
        <f t="shared" si="63"/>
        <v>5</v>
      </c>
      <c r="AL43" s="8">
        <f t="shared" si="63"/>
        <v>0</v>
      </c>
      <c r="AM43" s="8">
        <f t="shared" ref="AM43:AR43" si="64">AM44+AM45</f>
        <v>0</v>
      </c>
      <c r="AN43" s="8">
        <f t="shared" si="64"/>
        <v>0</v>
      </c>
      <c r="AO43" s="8">
        <f t="shared" si="64"/>
        <v>0</v>
      </c>
      <c r="AP43" s="8">
        <f t="shared" si="64"/>
        <v>0</v>
      </c>
      <c r="AQ43" s="8">
        <f t="shared" si="64"/>
        <v>5</v>
      </c>
      <c r="AR43" s="8">
        <f t="shared" si="64"/>
        <v>0</v>
      </c>
      <c r="AS43" s="8">
        <f t="shared" ref="AS43:AX43" si="65">AS44+AS45</f>
        <v>0</v>
      </c>
      <c r="AT43" s="8">
        <f t="shared" si="65"/>
        <v>0</v>
      </c>
      <c r="AU43" s="8">
        <f t="shared" si="65"/>
        <v>0</v>
      </c>
      <c r="AV43" s="8">
        <f t="shared" si="65"/>
        <v>0</v>
      </c>
      <c r="AW43" s="8">
        <f t="shared" si="65"/>
        <v>5</v>
      </c>
      <c r="AX43" s="8">
        <f t="shared" si="65"/>
        <v>0</v>
      </c>
    </row>
    <row r="44" spans="1:50" ht="17.100000000000001" hidden="1" customHeight="1">
      <c r="A44" s="25" t="s">
        <v>154</v>
      </c>
      <c r="B44" s="26">
        <f>B42</f>
        <v>900</v>
      </c>
      <c r="C44" s="26" t="s">
        <v>21</v>
      </c>
      <c r="D44" s="26" t="s">
        <v>16</v>
      </c>
      <c r="E44" s="26" t="s">
        <v>90</v>
      </c>
      <c r="F44" s="26" t="s">
        <v>615</v>
      </c>
      <c r="G44" s="8"/>
      <c r="H44" s="8"/>
      <c r="I44" s="84"/>
      <c r="J44" s="84"/>
      <c r="K44" s="84"/>
      <c r="L44" s="84"/>
      <c r="M44" s="84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</row>
    <row r="45" spans="1:50" ht="17.100000000000001" hidden="1" customHeight="1">
      <c r="A45" s="25" t="s">
        <v>91</v>
      </c>
      <c r="B45" s="26">
        <v>900</v>
      </c>
      <c r="C45" s="26" t="s">
        <v>21</v>
      </c>
      <c r="D45" s="26" t="s">
        <v>16</v>
      </c>
      <c r="E45" s="26" t="s">
        <v>90</v>
      </c>
      <c r="F45" s="26" t="s">
        <v>68</v>
      </c>
      <c r="G45" s="8">
        <v>5</v>
      </c>
      <c r="H45" s="8"/>
      <c r="I45" s="84"/>
      <c r="J45" s="84"/>
      <c r="K45" s="84"/>
      <c r="L45" s="84"/>
      <c r="M45" s="9">
        <f>G45+I45+J45+K45+L45</f>
        <v>5</v>
      </c>
      <c r="N45" s="9">
        <f>H45+L45</f>
        <v>0</v>
      </c>
      <c r="O45" s="85"/>
      <c r="P45" s="85"/>
      <c r="Q45" s="85"/>
      <c r="R45" s="85"/>
      <c r="S45" s="9">
        <f>M45+O45+P45+Q45+R45</f>
        <v>5</v>
      </c>
      <c r="T45" s="9">
        <f>N45+R45</f>
        <v>0</v>
      </c>
      <c r="U45" s="85"/>
      <c r="V45" s="85"/>
      <c r="W45" s="85"/>
      <c r="X45" s="85"/>
      <c r="Y45" s="9">
        <f>S45+U45+V45+W45+X45</f>
        <v>5</v>
      </c>
      <c r="Z45" s="9">
        <f>T45+X45</f>
        <v>0</v>
      </c>
      <c r="AA45" s="85"/>
      <c r="AB45" s="85"/>
      <c r="AC45" s="85"/>
      <c r="AD45" s="85"/>
      <c r="AE45" s="9">
        <f>Y45+AA45+AB45+AC45+AD45</f>
        <v>5</v>
      </c>
      <c r="AF45" s="9">
        <f>Z45+AD45</f>
        <v>0</v>
      </c>
      <c r="AG45" s="85"/>
      <c r="AH45" s="85"/>
      <c r="AI45" s="85"/>
      <c r="AJ45" s="85"/>
      <c r="AK45" s="9">
        <f>AE45+AG45+AH45+AI45+AJ45</f>
        <v>5</v>
      </c>
      <c r="AL45" s="9">
        <f>AF45+AJ45</f>
        <v>0</v>
      </c>
      <c r="AM45" s="85"/>
      <c r="AN45" s="85"/>
      <c r="AO45" s="85"/>
      <c r="AP45" s="85"/>
      <c r="AQ45" s="9">
        <f>AK45+AM45+AN45+AO45+AP45</f>
        <v>5</v>
      </c>
      <c r="AR45" s="9">
        <f>AL45+AP45</f>
        <v>0</v>
      </c>
      <c r="AS45" s="85"/>
      <c r="AT45" s="85"/>
      <c r="AU45" s="85"/>
      <c r="AV45" s="85"/>
      <c r="AW45" s="9">
        <f>AQ45+AS45+AT45+AU45+AV45</f>
        <v>5</v>
      </c>
      <c r="AX45" s="9">
        <f>AR45+AV45</f>
        <v>0</v>
      </c>
    </row>
    <row r="46" spans="1:50" hidden="1">
      <c r="A46" s="25"/>
      <c r="B46" s="26"/>
      <c r="C46" s="26"/>
      <c r="D46" s="26"/>
      <c r="E46" s="26"/>
      <c r="F46" s="26"/>
      <c r="G46" s="9"/>
      <c r="H46" s="10"/>
      <c r="I46" s="84"/>
      <c r="J46" s="84"/>
      <c r="K46" s="84"/>
      <c r="L46" s="84"/>
      <c r="M46" s="84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</row>
    <row r="47" spans="1:50" ht="18.75" hidden="1">
      <c r="A47" s="23" t="s">
        <v>58</v>
      </c>
      <c r="B47" s="24">
        <f>B31</f>
        <v>900</v>
      </c>
      <c r="C47" s="24" t="s">
        <v>21</v>
      </c>
      <c r="D47" s="24" t="s">
        <v>59</v>
      </c>
      <c r="E47" s="24"/>
      <c r="F47" s="24"/>
      <c r="G47" s="7">
        <f t="shared" ref="G47" si="66">G54+G48</f>
        <v>34101</v>
      </c>
      <c r="H47" s="7">
        <f t="shared" ref="H47:N47" si="67">H54+H48</f>
        <v>0</v>
      </c>
      <c r="I47" s="7">
        <f t="shared" si="67"/>
        <v>0</v>
      </c>
      <c r="J47" s="7">
        <f t="shared" si="67"/>
        <v>0</v>
      </c>
      <c r="K47" s="7">
        <f t="shared" si="67"/>
        <v>0</v>
      </c>
      <c r="L47" s="7">
        <f t="shared" si="67"/>
        <v>0</v>
      </c>
      <c r="M47" s="7">
        <f t="shared" si="67"/>
        <v>34101</v>
      </c>
      <c r="N47" s="7">
        <f t="shared" si="67"/>
        <v>0</v>
      </c>
      <c r="O47" s="7">
        <f t="shared" ref="O47:T47" si="68">O54+O48</f>
        <v>0</v>
      </c>
      <c r="P47" s="7">
        <f t="shared" si="68"/>
        <v>0</v>
      </c>
      <c r="Q47" s="7">
        <f t="shared" si="68"/>
        <v>0</v>
      </c>
      <c r="R47" s="7">
        <f t="shared" si="68"/>
        <v>0</v>
      </c>
      <c r="S47" s="7">
        <f t="shared" si="68"/>
        <v>34101</v>
      </c>
      <c r="T47" s="7">
        <f t="shared" si="68"/>
        <v>0</v>
      </c>
      <c r="U47" s="7">
        <f t="shared" ref="U47:Z47" si="69">U54+U48</f>
        <v>0</v>
      </c>
      <c r="V47" s="7">
        <f t="shared" si="69"/>
        <v>0</v>
      </c>
      <c r="W47" s="7">
        <f t="shared" si="69"/>
        <v>0</v>
      </c>
      <c r="X47" s="7">
        <f t="shared" si="69"/>
        <v>0</v>
      </c>
      <c r="Y47" s="7">
        <f t="shared" si="69"/>
        <v>34101</v>
      </c>
      <c r="Z47" s="7">
        <f t="shared" si="69"/>
        <v>0</v>
      </c>
      <c r="AA47" s="7">
        <f t="shared" ref="AA47:AF47" si="70">AA54+AA48</f>
        <v>0</v>
      </c>
      <c r="AB47" s="7">
        <f t="shared" si="70"/>
        <v>0</v>
      </c>
      <c r="AC47" s="7">
        <f t="shared" si="70"/>
        <v>0</v>
      </c>
      <c r="AD47" s="7">
        <f t="shared" si="70"/>
        <v>0</v>
      </c>
      <c r="AE47" s="7">
        <f t="shared" si="70"/>
        <v>34101</v>
      </c>
      <c r="AF47" s="7">
        <f t="shared" si="70"/>
        <v>0</v>
      </c>
      <c r="AG47" s="7">
        <f t="shared" ref="AG47:AL47" si="71">AG54+AG48</f>
        <v>0</v>
      </c>
      <c r="AH47" s="7">
        <f t="shared" si="71"/>
        <v>0</v>
      </c>
      <c r="AI47" s="7">
        <f t="shared" si="71"/>
        <v>0</v>
      </c>
      <c r="AJ47" s="7">
        <f t="shared" si="71"/>
        <v>0</v>
      </c>
      <c r="AK47" s="7">
        <f t="shared" si="71"/>
        <v>34101</v>
      </c>
      <c r="AL47" s="7">
        <f t="shared" si="71"/>
        <v>0</v>
      </c>
      <c r="AM47" s="7">
        <f t="shared" ref="AM47:AR47" si="72">AM54+AM48</f>
        <v>0</v>
      </c>
      <c r="AN47" s="7">
        <f t="shared" si="72"/>
        <v>0</v>
      </c>
      <c r="AO47" s="7">
        <f t="shared" si="72"/>
        <v>0</v>
      </c>
      <c r="AP47" s="7">
        <f t="shared" si="72"/>
        <v>0</v>
      </c>
      <c r="AQ47" s="7">
        <f t="shared" si="72"/>
        <v>34101</v>
      </c>
      <c r="AR47" s="7">
        <f t="shared" si="72"/>
        <v>0</v>
      </c>
      <c r="AS47" s="7">
        <f t="shared" ref="AS47:AX47" si="73">AS54+AS48</f>
        <v>0</v>
      </c>
      <c r="AT47" s="7">
        <f t="shared" si="73"/>
        <v>0</v>
      </c>
      <c r="AU47" s="7">
        <f t="shared" si="73"/>
        <v>-33</v>
      </c>
      <c r="AV47" s="7">
        <f t="shared" si="73"/>
        <v>0</v>
      </c>
      <c r="AW47" s="7">
        <f t="shared" si="73"/>
        <v>34068</v>
      </c>
      <c r="AX47" s="7">
        <f t="shared" si="73"/>
        <v>0</v>
      </c>
    </row>
    <row r="48" spans="1:50" ht="49.5" hidden="1">
      <c r="A48" s="28" t="s">
        <v>426</v>
      </c>
      <c r="B48" s="26">
        <f t="shared" ref="B48:B53" si="74">B47</f>
        <v>900</v>
      </c>
      <c r="C48" s="26" t="s">
        <v>21</v>
      </c>
      <c r="D48" s="26" t="s">
        <v>59</v>
      </c>
      <c r="E48" s="26" t="s">
        <v>73</v>
      </c>
      <c r="F48" s="26"/>
      <c r="G48" s="11">
        <f t="shared" ref="G48:V52" si="75">G49</f>
        <v>129</v>
      </c>
      <c r="H48" s="11">
        <f t="shared" si="75"/>
        <v>0</v>
      </c>
      <c r="I48" s="11">
        <f t="shared" si="75"/>
        <v>0</v>
      </c>
      <c r="J48" s="11">
        <f t="shared" si="75"/>
        <v>0</v>
      </c>
      <c r="K48" s="11">
        <f t="shared" si="75"/>
        <v>0</v>
      </c>
      <c r="L48" s="11">
        <f t="shared" si="75"/>
        <v>0</v>
      </c>
      <c r="M48" s="11">
        <f t="shared" si="75"/>
        <v>129</v>
      </c>
      <c r="N48" s="11">
        <f t="shared" si="75"/>
        <v>0</v>
      </c>
      <c r="O48" s="11">
        <f t="shared" si="75"/>
        <v>0</v>
      </c>
      <c r="P48" s="11">
        <f t="shared" si="75"/>
        <v>0</v>
      </c>
      <c r="Q48" s="11">
        <f t="shared" si="75"/>
        <v>0</v>
      </c>
      <c r="R48" s="11">
        <f t="shared" si="75"/>
        <v>0</v>
      </c>
      <c r="S48" s="11">
        <f t="shared" si="75"/>
        <v>129</v>
      </c>
      <c r="T48" s="11">
        <f t="shared" si="75"/>
        <v>0</v>
      </c>
      <c r="U48" s="11">
        <f t="shared" si="75"/>
        <v>0</v>
      </c>
      <c r="V48" s="11">
        <f t="shared" si="75"/>
        <v>0</v>
      </c>
      <c r="W48" s="11">
        <f t="shared" ref="U48:AJ52" si="76">W49</f>
        <v>0</v>
      </c>
      <c r="X48" s="11">
        <f t="shared" si="76"/>
        <v>0</v>
      </c>
      <c r="Y48" s="11">
        <f t="shared" si="76"/>
        <v>129</v>
      </c>
      <c r="Z48" s="11">
        <f t="shared" si="76"/>
        <v>0</v>
      </c>
      <c r="AA48" s="11">
        <f t="shared" si="76"/>
        <v>0</v>
      </c>
      <c r="AB48" s="11">
        <f t="shared" si="76"/>
        <v>0</v>
      </c>
      <c r="AC48" s="11">
        <f t="shared" si="76"/>
        <v>0</v>
      </c>
      <c r="AD48" s="11">
        <f t="shared" si="76"/>
        <v>0</v>
      </c>
      <c r="AE48" s="11">
        <f t="shared" si="76"/>
        <v>129</v>
      </c>
      <c r="AF48" s="11">
        <f t="shared" si="76"/>
        <v>0</v>
      </c>
      <c r="AG48" s="11">
        <f t="shared" si="76"/>
        <v>0</v>
      </c>
      <c r="AH48" s="11">
        <f t="shared" si="76"/>
        <v>0</v>
      </c>
      <c r="AI48" s="11">
        <f t="shared" si="76"/>
        <v>0</v>
      </c>
      <c r="AJ48" s="11">
        <f t="shared" si="76"/>
        <v>0</v>
      </c>
      <c r="AK48" s="11">
        <f t="shared" ref="AG48:AV52" si="77">AK49</f>
        <v>129</v>
      </c>
      <c r="AL48" s="11">
        <f t="shared" si="77"/>
        <v>0</v>
      </c>
      <c r="AM48" s="11">
        <f t="shared" si="77"/>
        <v>0</v>
      </c>
      <c r="AN48" s="11">
        <f t="shared" si="77"/>
        <v>0</v>
      </c>
      <c r="AO48" s="11">
        <f t="shared" si="77"/>
        <v>0</v>
      </c>
      <c r="AP48" s="11">
        <f t="shared" si="77"/>
        <v>0</v>
      </c>
      <c r="AQ48" s="11">
        <f t="shared" si="77"/>
        <v>129</v>
      </c>
      <c r="AR48" s="11">
        <f t="shared" si="77"/>
        <v>0</v>
      </c>
      <c r="AS48" s="11">
        <f t="shared" si="77"/>
        <v>0</v>
      </c>
      <c r="AT48" s="11">
        <f t="shared" si="77"/>
        <v>0</v>
      </c>
      <c r="AU48" s="11">
        <f t="shared" si="77"/>
        <v>0</v>
      </c>
      <c r="AV48" s="11">
        <f t="shared" si="77"/>
        <v>0</v>
      </c>
      <c r="AW48" s="11">
        <f t="shared" ref="AS48:AX52" si="78">AW49</f>
        <v>129</v>
      </c>
      <c r="AX48" s="11">
        <f t="shared" si="78"/>
        <v>0</v>
      </c>
    </row>
    <row r="49" spans="1:50" ht="33" hidden="1">
      <c r="A49" s="25" t="s">
        <v>445</v>
      </c>
      <c r="B49" s="26">
        <f t="shared" si="74"/>
        <v>900</v>
      </c>
      <c r="C49" s="26" t="s">
        <v>21</v>
      </c>
      <c r="D49" s="26" t="s">
        <v>59</v>
      </c>
      <c r="E49" s="26" t="s">
        <v>437</v>
      </c>
      <c r="F49" s="26"/>
      <c r="G49" s="11">
        <f t="shared" si="75"/>
        <v>129</v>
      </c>
      <c r="H49" s="11">
        <f t="shared" si="75"/>
        <v>0</v>
      </c>
      <c r="I49" s="11">
        <f t="shared" si="75"/>
        <v>0</v>
      </c>
      <c r="J49" s="11">
        <f t="shared" si="75"/>
        <v>0</v>
      </c>
      <c r="K49" s="11">
        <f t="shared" si="75"/>
        <v>0</v>
      </c>
      <c r="L49" s="11">
        <f t="shared" si="75"/>
        <v>0</v>
      </c>
      <c r="M49" s="11">
        <f t="shared" si="75"/>
        <v>129</v>
      </c>
      <c r="N49" s="11">
        <f t="shared" si="75"/>
        <v>0</v>
      </c>
      <c r="O49" s="11">
        <f t="shared" si="75"/>
        <v>0</v>
      </c>
      <c r="P49" s="11">
        <f t="shared" si="75"/>
        <v>0</v>
      </c>
      <c r="Q49" s="11">
        <f t="shared" si="75"/>
        <v>0</v>
      </c>
      <c r="R49" s="11">
        <f t="shared" si="75"/>
        <v>0</v>
      </c>
      <c r="S49" s="11">
        <f t="shared" si="75"/>
        <v>129</v>
      </c>
      <c r="T49" s="11">
        <f t="shared" si="75"/>
        <v>0</v>
      </c>
      <c r="U49" s="11">
        <f t="shared" si="76"/>
        <v>0</v>
      </c>
      <c r="V49" s="11">
        <f t="shared" si="76"/>
        <v>0</v>
      </c>
      <c r="W49" s="11">
        <f t="shared" si="76"/>
        <v>0</v>
      </c>
      <c r="X49" s="11">
        <f t="shared" si="76"/>
        <v>0</v>
      </c>
      <c r="Y49" s="11">
        <f t="shared" si="76"/>
        <v>129</v>
      </c>
      <c r="Z49" s="11">
        <f t="shared" si="76"/>
        <v>0</v>
      </c>
      <c r="AA49" s="11">
        <f t="shared" si="76"/>
        <v>0</v>
      </c>
      <c r="AB49" s="11">
        <f t="shared" si="76"/>
        <v>0</v>
      </c>
      <c r="AC49" s="11">
        <f t="shared" si="76"/>
        <v>0</v>
      </c>
      <c r="AD49" s="11">
        <f t="shared" si="76"/>
        <v>0</v>
      </c>
      <c r="AE49" s="11">
        <f t="shared" si="76"/>
        <v>129</v>
      </c>
      <c r="AF49" s="11">
        <f t="shared" si="76"/>
        <v>0</v>
      </c>
      <c r="AG49" s="11">
        <f t="shared" si="77"/>
        <v>0</v>
      </c>
      <c r="AH49" s="11">
        <f t="shared" si="77"/>
        <v>0</v>
      </c>
      <c r="AI49" s="11">
        <f t="shared" si="77"/>
        <v>0</v>
      </c>
      <c r="AJ49" s="11">
        <f t="shared" si="77"/>
        <v>0</v>
      </c>
      <c r="AK49" s="11">
        <f t="shared" si="77"/>
        <v>129</v>
      </c>
      <c r="AL49" s="11">
        <f t="shared" si="77"/>
        <v>0</v>
      </c>
      <c r="AM49" s="11">
        <f t="shared" si="77"/>
        <v>0</v>
      </c>
      <c r="AN49" s="11">
        <f t="shared" si="77"/>
        <v>0</v>
      </c>
      <c r="AO49" s="11">
        <f t="shared" si="77"/>
        <v>0</v>
      </c>
      <c r="AP49" s="11">
        <f t="shared" si="77"/>
        <v>0</v>
      </c>
      <c r="AQ49" s="11">
        <f t="shared" si="77"/>
        <v>129</v>
      </c>
      <c r="AR49" s="11">
        <f t="shared" si="77"/>
        <v>0</v>
      </c>
      <c r="AS49" s="11">
        <f t="shared" si="78"/>
        <v>0</v>
      </c>
      <c r="AT49" s="11">
        <f t="shared" si="78"/>
        <v>0</v>
      </c>
      <c r="AU49" s="11">
        <f t="shared" si="78"/>
        <v>0</v>
      </c>
      <c r="AV49" s="11">
        <f t="shared" si="78"/>
        <v>0</v>
      </c>
      <c r="AW49" s="11">
        <f t="shared" si="78"/>
        <v>129</v>
      </c>
      <c r="AX49" s="11">
        <f t="shared" si="78"/>
        <v>0</v>
      </c>
    </row>
    <row r="50" spans="1:50" ht="17.100000000000001" hidden="1" customHeight="1">
      <c r="A50" s="25" t="s">
        <v>14</v>
      </c>
      <c r="B50" s="26">
        <f t="shared" si="74"/>
        <v>900</v>
      </c>
      <c r="C50" s="26" t="s">
        <v>21</v>
      </c>
      <c r="D50" s="26" t="s">
        <v>59</v>
      </c>
      <c r="E50" s="26" t="s">
        <v>435</v>
      </c>
      <c r="F50" s="26"/>
      <c r="G50" s="8">
        <f t="shared" si="75"/>
        <v>129</v>
      </c>
      <c r="H50" s="8">
        <f t="shared" si="75"/>
        <v>0</v>
      </c>
      <c r="I50" s="8">
        <f t="shared" si="75"/>
        <v>0</v>
      </c>
      <c r="J50" s="8">
        <f t="shared" si="75"/>
        <v>0</v>
      </c>
      <c r="K50" s="8">
        <f t="shared" si="75"/>
        <v>0</v>
      </c>
      <c r="L50" s="8">
        <f t="shared" si="75"/>
        <v>0</v>
      </c>
      <c r="M50" s="8">
        <f t="shared" si="75"/>
        <v>129</v>
      </c>
      <c r="N50" s="8">
        <f t="shared" si="75"/>
        <v>0</v>
      </c>
      <c r="O50" s="8">
        <f t="shared" si="75"/>
        <v>0</v>
      </c>
      <c r="P50" s="8">
        <f t="shared" si="75"/>
        <v>0</v>
      </c>
      <c r="Q50" s="8">
        <f t="shared" si="75"/>
        <v>0</v>
      </c>
      <c r="R50" s="8">
        <f t="shared" si="75"/>
        <v>0</v>
      </c>
      <c r="S50" s="8">
        <f t="shared" si="75"/>
        <v>129</v>
      </c>
      <c r="T50" s="8">
        <f t="shared" si="75"/>
        <v>0</v>
      </c>
      <c r="U50" s="8">
        <f t="shared" si="76"/>
        <v>0</v>
      </c>
      <c r="V50" s="8">
        <f t="shared" si="76"/>
        <v>0</v>
      </c>
      <c r="W50" s="8">
        <f t="shared" si="76"/>
        <v>0</v>
      </c>
      <c r="X50" s="8">
        <f t="shared" si="76"/>
        <v>0</v>
      </c>
      <c r="Y50" s="8">
        <f t="shared" si="76"/>
        <v>129</v>
      </c>
      <c r="Z50" s="8">
        <f t="shared" si="76"/>
        <v>0</v>
      </c>
      <c r="AA50" s="8">
        <f t="shared" si="76"/>
        <v>0</v>
      </c>
      <c r="AB50" s="8">
        <f t="shared" si="76"/>
        <v>0</v>
      </c>
      <c r="AC50" s="8">
        <f t="shared" si="76"/>
        <v>0</v>
      </c>
      <c r="AD50" s="8">
        <f t="shared" si="76"/>
        <v>0</v>
      </c>
      <c r="AE50" s="8">
        <f t="shared" si="76"/>
        <v>129</v>
      </c>
      <c r="AF50" s="8">
        <f t="shared" si="76"/>
        <v>0</v>
      </c>
      <c r="AG50" s="8">
        <f t="shared" si="77"/>
        <v>0</v>
      </c>
      <c r="AH50" s="8">
        <f t="shared" si="77"/>
        <v>0</v>
      </c>
      <c r="AI50" s="8">
        <f t="shared" si="77"/>
        <v>0</v>
      </c>
      <c r="AJ50" s="8">
        <f t="shared" si="77"/>
        <v>0</v>
      </c>
      <c r="AK50" s="8">
        <f t="shared" si="77"/>
        <v>129</v>
      </c>
      <c r="AL50" s="8">
        <f t="shared" si="77"/>
        <v>0</v>
      </c>
      <c r="AM50" s="8">
        <f t="shared" si="77"/>
        <v>0</v>
      </c>
      <c r="AN50" s="8">
        <f t="shared" si="77"/>
        <v>0</v>
      </c>
      <c r="AO50" s="8">
        <f t="shared" si="77"/>
        <v>0</v>
      </c>
      <c r="AP50" s="8">
        <f t="shared" si="77"/>
        <v>0</v>
      </c>
      <c r="AQ50" s="8">
        <f t="shared" si="77"/>
        <v>129</v>
      </c>
      <c r="AR50" s="8">
        <f t="shared" si="77"/>
        <v>0</v>
      </c>
      <c r="AS50" s="8">
        <f t="shared" si="78"/>
        <v>0</v>
      </c>
      <c r="AT50" s="8">
        <f t="shared" si="78"/>
        <v>0</v>
      </c>
      <c r="AU50" s="8">
        <f t="shared" si="78"/>
        <v>0</v>
      </c>
      <c r="AV50" s="8">
        <f t="shared" si="78"/>
        <v>0</v>
      </c>
      <c r="AW50" s="8">
        <f t="shared" si="78"/>
        <v>129</v>
      </c>
      <c r="AX50" s="8">
        <f t="shared" si="78"/>
        <v>0</v>
      </c>
    </row>
    <row r="51" spans="1:50" ht="33" hidden="1">
      <c r="A51" s="69" t="s">
        <v>93</v>
      </c>
      <c r="B51" s="26">
        <f t="shared" si="74"/>
        <v>900</v>
      </c>
      <c r="C51" s="26" t="s">
        <v>21</v>
      </c>
      <c r="D51" s="26" t="s">
        <v>59</v>
      </c>
      <c r="E51" s="26" t="s">
        <v>436</v>
      </c>
      <c r="F51" s="26"/>
      <c r="G51" s="11">
        <f t="shared" si="75"/>
        <v>129</v>
      </c>
      <c r="H51" s="11">
        <f t="shared" si="75"/>
        <v>0</v>
      </c>
      <c r="I51" s="11">
        <f t="shared" si="75"/>
        <v>0</v>
      </c>
      <c r="J51" s="11">
        <f t="shared" si="75"/>
        <v>0</v>
      </c>
      <c r="K51" s="11">
        <f t="shared" si="75"/>
        <v>0</v>
      </c>
      <c r="L51" s="11">
        <f t="shared" si="75"/>
        <v>0</v>
      </c>
      <c r="M51" s="11">
        <f t="shared" si="75"/>
        <v>129</v>
      </c>
      <c r="N51" s="11">
        <f t="shared" si="75"/>
        <v>0</v>
      </c>
      <c r="O51" s="11">
        <f t="shared" si="75"/>
        <v>0</v>
      </c>
      <c r="P51" s="11">
        <f t="shared" si="75"/>
        <v>0</v>
      </c>
      <c r="Q51" s="11">
        <f t="shared" si="75"/>
        <v>0</v>
      </c>
      <c r="R51" s="11">
        <f t="shared" si="75"/>
        <v>0</v>
      </c>
      <c r="S51" s="11">
        <f t="shared" si="75"/>
        <v>129</v>
      </c>
      <c r="T51" s="11">
        <f t="shared" si="75"/>
        <v>0</v>
      </c>
      <c r="U51" s="11">
        <f t="shared" si="76"/>
        <v>0</v>
      </c>
      <c r="V51" s="11">
        <f t="shared" si="76"/>
        <v>0</v>
      </c>
      <c r="W51" s="11">
        <f t="shared" si="76"/>
        <v>0</v>
      </c>
      <c r="X51" s="11">
        <f t="shared" si="76"/>
        <v>0</v>
      </c>
      <c r="Y51" s="11">
        <f t="shared" si="76"/>
        <v>129</v>
      </c>
      <c r="Z51" s="11">
        <f t="shared" si="76"/>
        <v>0</v>
      </c>
      <c r="AA51" s="11">
        <f t="shared" si="76"/>
        <v>0</v>
      </c>
      <c r="AB51" s="11">
        <f t="shared" si="76"/>
        <v>0</v>
      </c>
      <c r="AC51" s="11">
        <f t="shared" si="76"/>
        <v>0</v>
      </c>
      <c r="AD51" s="11">
        <f t="shared" si="76"/>
        <v>0</v>
      </c>
      <c r="AE51" s="11">
        <f t="shared" si="76"/>
        <v>129</v>
      </c>
      <c r="AF51" s="11">
        <f t="shared" si="76"/>
        <v>0</v>
      </c>
      <c r="AG51" s="11">
        <f t="shared" si="77"/>
        <v>0</v>
      </c>
      <c r="AH51" s="11">
        <f t="shared" si="77"/>
        <v>0</v>
      </c>
      <c r="AI51" s="11">
        <f t="shared" si="77"/>
        <v>0</v>
      </c>
      <c r="AJ51" s="11">
        <f t="shared" si="77"/>
        <v>0</v>
      </c>
      <c r="AK51" s="11">
        <f t="shared" si="77"/>
        <v>129</v>
      </c>
      <c r="AL51" s="11">
        <f t="shared" si="77"/>
        <v>0</v>
      </c>
      <c r="AM51" s="11">
        <f t="shared" si="77"/>
        <v>0</v>
      </c>
      <c r="AN51" s="11">
        <f t="shared" si="77"/>
        <v>0</v>
      </c>
      <c r="AO51" s="11">
        <f t="shared" si="77"/>
        <v>0</v>
      </c>
      <c r="AP51" s="11">
        <f t="shared" si="77"/>
        <v>0</v>
      </c>
      <c r="AQ51" s="11">
        <f t="shared" si="77"/>
        <v>129</v>
      </c>
      <c r="AR51" s="11">
        <f t="shared" si="77"/>
        <v>0</v>
      </c>
      <c r="AS51" s="11">
        <f t="shared" si="78"/>
        <v>0</v>
      </c>
      <c r="AT51" s="11">
        <f t="shared" si="78"/>
        <v>0</v>
      </c>
      <c r="AU51" s="11">
        <f t="shared" si="78"/>
        <v>0</v>
      </c>
      <c r="AV51" s="11">
        <f t="shared" si="78"/>
        <v>0</v>
      </c>
      <c r="AW51" s="11">
        <f t="shared" si="78"/>
        <v>129</v>
      </c>
      <c r="AX51" s="11">
        <f t="shared" si="78"/>
        <v>0</v>
      </c>
    </row>
    <row r="52" spans="1:50" ht="33" hidden="1">
      <c r="A52" s="25" t="s">
        <v>242</v>
      </c>
      <c r="B52" s="26">
        <f t="shared" si="74"/>
        <v>900</v>
      </c>
      <c r="C52" s="26" t="s">
        <v>21</v>
      </c>
      <c r="D52" s="26" t="s">
        <v>59</v>
      </c>
      <c r="E52" s="26" t="s">
        <v>436</v>
      </c>
      <c r="F52" s="26" t="s">
        <v>30</v>
      </c>
      <c r="G52" s="9">
        <f t="shared" si="75"/>
        <v>129</v>
      </c>
      <c r="H52" s="9">
        <f t="shared" si="75"/>
        <v>0</v>
      </c>
      <c r="I52" s="9">
        <f t="shared" si="75"/>
        <v>0</v>
      </c>
      <c r="J52" s="9">
        <f t="shared" si="75"/>
        <v>0</v>
      </c>
      <c r="K52" s="9">
        <f t="shared" si="75"/>
        <v>0</v>
      </c>
      <c r="L52" s="9">
        <f t="shared" si="75"/>
        <v>0</v>
      </c>
      <c r="M52" s="9">
        <f t="shared" si="75"/>
        <v>129</v>
      </c>
      <c r="N52" s="9">
        <f t="shared" si="75"/>
        <v>0</v>
      </c>
      <c r="O52" s="9">
        <f t="shared" si="75"/>
        <v>0</v>
      </c>
      <c r="P52" s="9">
        <f t="shared" si="75"/>
        <v>0</v>
      </c>
      <c r="Q52" s="9">
        <f t="shared" si="75"/>
        <v>0</v>
      </c>
      <c r="R52" s="9">
        <f t="shared" si="75"/>
        <v>0</v>
      </c>
      <c r="S52" s="9">
        <f t="shared" si="75"/>
        <v>129</v>
      </c>
      <c r="T52" s="9">
        <f t="shared" si="75"/>
        <v>0</v>
      </c>
      <c r="U52" s="9">
        <f t="shared" si="76"/>
        <v>0</v>
      </c>
      <c r="V52" s="9">
        <f t="shared" si="76"/>
        <v>0</v>
      </c>
      <c r="W52" s="9">
        <f t="shared" si="76"/>
        <v>0</v>
      </c>
      <c r="X52" s="9">
        <f t="shared" si="76"/>
        <v>0</v>
      </c>
      <c r="Y52" s="9">
        <f t="shared" si="76"/>
        <v>129</v>
      </c>
      <c r="Z52" s="9">
        <f t="shared" si="76"/>
        <v>0</v>
      </c>
      <c r="AA52" s="9">
        <f t="shared" si="76"/>
        <v>0</v>
      </c>
      <c r="AB52" s="9">
        <f t="shared" si="76"/>
        <v>0</v>
      </c>
      <c r="AC52" s="9">
        <f t="shared" si="76"/>
        <v>0</v>
      </c>
      <c r="AD52" s="9">
        <f t="shared" si="76"/>
        <v>0</v>
      </c>
      <c r="AE52" s="9">
        <f t="shared" si="76"/>
        <v>129</v>
      </c>
      <c r="AF52" s="9">
        <f t="shared" si="76"/>
        <v>0</v>
      </c>
      <c r="AG52" s="9">
        <f t="shared" si="77"/>
        <v>0</v>
      </c>
      <c r="AH52" s="9">
        <f t="shared" si="77"/>
        <v>0</v>
      </c>
      <c r="AI52" s="9">
        <f t="shared" si="77"/>
        <v>0</v>
      </c>
      <c r="AJ52" s="9">
        <f t="shared" si="77"/>
        <v>0</v>
      </c>
      <c r="AK52" s="9">
        <f t="shared" si="77"/>
        <v>129</v>
      </c>
      <c r="AL52" s="9">
        <f t="shared" si="77"/>
        <v>0</v>
      </c>
      <c r="AM52" s="9">
        <f t="shared" si="77"/>
        <v>0</v>
      </c>
      <c r="AN52" s="9">
        <f t="shared" si="77"/>
        <v>0</v>
      </c>
      <c r="AO52" s="9">
        <f t="shared" si="77"/>
        <v>0</v>
      </c>
      <c r="AP52" s="9">
        <f t="shared" si="77"/>
        <v>0</v>
      </c>
      <c r="AQ52" s="9">
        <f t="shared" si="77"/>
        <v>129</v>
      </c>
      <c r="AR52" s="9">
        <f t="shared" si="77"/>
        <v>0</v>
      </c>
      <c r="AS52" s="9">
        <f t="shared" si="78"/>
        <v>0</v>
      </c>
      <c r="AT52" s="9">
        <f t="shared" si="78"/>
        <v>0</v>
      </c>
      <c r="AU52" s="9">
        <f t="shared" si="78"/>
        <v>0</v>
      </c>
      <c r="AV52" s="9">
        <f t="shared" si="78"/>
        <v>0</v>
      </c>
      <c r="AW52" s="9">
        <f t="shared" si="78"/>
        <v>129</v>
      </c>
      <c r="AX52" s="9">
        <f t="shared" si="78"/>
        <v>0</v>
      </c>
    </row>
    <row r="53" spans="1:50" ht="33" hidden="1">
      <c r="A53" s="25" t="s">
        <v>36</v>
      </c>
      <c r="B53" s="26">
        <f t="shared" si="74"/>
        <v>900</v>
      </c>
      <c r="C53" s="26" t="s">
        <v>21</v>
      </c>
      <c r="D53" s="26" t="s">
        <v>59</v>
      </c>
      <c r="E53" s="26" t="s">
        <v>436</v>
      </c>
      <c r="F53" s="26" t="s">
        <v>37</v>
      </c>
      <c r="G53" s="9">
        <v>129</v>
      </c>
      <c r="H53" s="10"/>
      <c r="I53" s="84"/>
      <c r="J53" s="84"/>
      <c r="K53" s="84"/>
      <c r="L53" s="84"/>
      <c r="M53" s="9">
        <f>G53+I53+J53+K53+L53</f>
        <v>129</v>
      </c>
      <c r="N53" s="9">
        <f>H53+L53</f>
        <v>0</v>
      </c>
      <c r="O53" s="85"/>
      <c r="P53" s="85"/>
      <c r="Q53" s="85"/>
      <c r="R53" s="85"/>
      <c r="S53" s="9">
        <f>M53+O53+P53+Q53+R53</f>
        <v>129</v>
      </c>
      <c r="T53" s="9">
        <f>N53+R53</f>
        <v>0</v>
      </c>
      <c r="U53" s="85"/>
      <c r="V53" s="85"/>
      <c r="W53" s="85"/>
      <c r="X53" s="85"/>
      <c r="Y53" s="9">
        <f>S53+U53+V53+W53+X53</f>
        <v>129</v>
      </c>
      <c r="Z53" s="9">
        <f>T53+X53</f>
        <v>0</v>
      </c>
      <c r="AA53" s="85"/>
      <c r="AB53" s="85"/>
      <c r="AC53" s="85"/>
      <c r="AD53" s="85"/>
      <c r="AE53" s="9">
        <f>Y53+AA53+AB53+AC53+AD53</f>
        <v>129</v>
      </c>
      <c r="AF53" s="9">
        <f>Z53+AD53</f>
        <v>0</v>
      </c>
      <c r="AG53" s="85"/>
      <c r="AH53" s="85"/>
      <c r="AI53" s="85"/>
      <c r="AJ53" s="85"/>
      <c r="AK53" s="9">
        <f>AE53+AG53+AH53+AI53+AJ53</f>
        <v>129</v>
      </c>
      <c r="AL53" s="9">
        <f>AF53+AJ53</f>
        <v>0</v>
      </c>
      <c r="AM53" s="85"/>
      <c r="AN53" s="85"/>
      <c r="AO53" s="85"/>
      <c r="AP53" s="85"/>
      <c r="AQ53" s="9">
        <f>AK53+AM53+AN53+AO53+AP53</f>
        <v>129</v>
      </c>
      <c r="AR53" s="9">
        <f>AL53+AP53</f>
        <v>0</v>
      </c>
      <c r="AS53" s="85"/>
      <c r="AT53" s="85"/>
      <c r="AU53" s="85"/>
      <c r="AV53" s="85"/>
      <c r="AW53" s="9">
        <f>AQ53+AS53+AT53+AU53+AV53</f>
        <v>129</v>
      </c>
      <c r="AX53" s="9">
        <f>AR53+AV53</f>
        <v>0</v>
      </c>
    </row>
    <row r="54" spans="1:50" ht="17.100000000000001" hidden="1" customHeight="1">
      <c r="A54" s="25" t="s">
        <v>61</v>
      </c>
      <c r="B54" s="26">
        <f>B47</f>
        <v>900</v>
      </c>
      <c r="C54" s="26" t="s">
        <v>21</v>
      </c>
      <c r="D54" s="26" t="s">
        <v>59</v>
      </c>
      <c r="E54" s="26" t="s">
        <v>62</v>
      </c>
      <c r="F54" s="26"/>
      <c r="G54" s="8">
        <f t="shared" ref="G54:AX54" si="79">G55</f>
        <v>33972</v>
      </c>
      <c r="H54" s="8">
        <f t="shared" si="79"/>
        <v>0</v>
      </c>
      <c r="I54" s="8">
        <f t="shared" si="79"/>
        <v>0</v>
      </c>
      <c r="J54" s="8">
        <f t="shared" si="79"/>
        <v>0</v>
      </c>
      <c r="K54" s="8">
        <f t="shared" si="79"/>
        <v>0</v>
      </c>
      <c r="L54" s="8">
        <f t="shared" si="79"/>
        <v>0</v>
      </c>
      <c r="M54" s="8">
        <f t="shared" si="79"/>
        <v>33972</v>
      </c>
      <c r="N54" s="8">
        <f t="shared" si="79"/>
        <v>0</v>
      </c>
      <c r="O54" s="8">
        <f t="shared" si="79"/>
        <v>0</v>
      </c>
      <c r="P54" s="8">
        <f t="shared" si="79"/>
        <v>0</v>
      </c>
      <c r="Q54" s="8">
        <f t="shared" si="79"/>
        <v>0</v>
      </c>
      <c r="R54" s="8">
        <f t="shared" si="79"/>
        <v>0</v>
      </c>
      <c r="S54" s="8">
        <f t="shared" si="79"/>
        <v>33972</v>
      </c>
      <c r="T54" s="8">
        <f t="shared" si="79"/>
        <v>0</v>
      </c>
      <c r="U54" s="8">
        <f t="shared" si="79"/>
        <v>0</v>
      </c>
      <c r="V54" s="8">
        <f t="shared" si="79"/>
        <v>0</v>
      </c>
      <c r="W54" s="8">
        <f t="shared" si="79"/>
        <v>0</v>
      </c>
      <c r="X54" s="8">
        <f t="shared" si="79"/>
        <v>0</v>
      </c>
      <c r="Y54" s="8">
        <f t="shared" si="79"/>
        <v>33972</v>
      </c>
      <c r="Z54" s="8">
        <f t="shared" si="79"/>
        <v>0</v>
      </c>
      <c r="AA54" s="8">
        <f t="shared" si="79"/>
        <v>0</v>
      </c>
      <c r="AB54" s="8">
        <f t="shared" si="79"/>
        <v>0</v>
      </c>
      <c r="AC54" s="8">
        <f t="shared" si="79"/>
        <v>0</v>
      </c>
      <c r="AD54" s="8">
        <f t="shared" si="79"/>
        <v>0</v>
      </c>
      <c r="AE54" s="8">
        <f t="shared" si="79"/>
        <v>33972</v>
      </c>
      <c r="AF54" s="8">
        <f t="shared" si="79"/>
        <v>0</v>
      </c>
      <c r="AG54" s="8">
        <f t="shared" si="79"/>
        <v>0</v>
      </c>
      <c r="AH54" s="8">
        <f t="shared" si="79"/>
        <v>0</v>
      </c>
      <c r="AI54" s="8">
        <f t="shared" si="79"/>
        <v>0</v>
      </c>
      <c r="AJ54" s="8">
        <f t="shared" si="79"/>
        <v>0</v>
      </c>
      <c r="AK54" s="8">
        <f t="shared" si="79"/>
        <v>33972</v>
      </c>
      <c r="AL54" s="8">
        <f t="shared" si="79"/>
        <v>0</v>
      </c>
      <c r="AM54" s="8">
        <f t="shared" si="79"/>
        <v>0</v>
      </c>
      <c r="AN54" s="8">
        <f t="shared" si="79"/>
        <v>0</v>
      </c>
      <c r="AO54" s="8">
        <f t="shared" si="79"/>
        <v>0</v>
      </c>
      <c r="AP54" s="8">
        <f t="shared" si="79"/>
        <v>0</v>
      </c>
      <c r="AQ54" s="8">
        <f t="shared" si="79"/>
        <v>33972</v>
      </c>
      <c r="AR54" s="8">
        <f t="shared" si="79"/>
        <v>0</v>
      </c>
      <c r="AS54" s="8">
        <f t="shared" si="79"/>
        <v>0</v>
      </c>
      <c r="AT54" s="8">
        <f t="shared" si="79"/>
        <v>0</v>
      </c>
      <c r="AU54" s="8">
        <f t="shared" si="79"/>
        <v>-33</v>
      </c>
      <c r="AV54" s="8">
        <f t="shared" si="79"/>
        <v>0</v>
      </c>
      <c r="AW54" s="8">
        <f t="shared" si="79"/>
        <v>33939</v>
      </c>
      <c r="AX54" s="8">
        <f t="shared" si="79"/>
        <v>0</v>
      </c>
    </row>
    <row r="55" spans="1:50" ht="17.100000000000001" hidden="1" customHeight="1">
      <c r="A55" s="25" t="s">
        <v>14</v>
      </c>
      <c r="B55" s="26">
        <f>B54</f>
        <v>900</v>
      </c>
      <c r="C55" s="26" t="s">
        <v>21</v>
      </c>
      <c r="D55" s="26" t="s">
        <v>59</v>
      </c>
      <c r="E55" s="26" t="s">
        <v>63</v>
      </c>
      <c r="F55" s="26"/>
      <c r="G55" s="8">
        <f t="shared" ref="G55" si="80">G56+G63</f>
        <v>33972</v>
      </c>
      <c r="H55" s="8">
        <f t="shared" ref="H55:N55" si="81">H56+H63</f>
        <v>0</v>
      </c>
      <c r="I55" s="8">
        <f t="shared" si="81"/>
        <v>0</v>
      </c>
      <c r="J55" s="8">
        <f t="shared" si="81"/>
        <v>0</v>
      </c>
      <c r="K55" s="8">
        <f t="shared" si="81"/>
        <v>0</v>
      </c>
      <c r="L55" s="8">
        <f t="shared" si="81"/>
        <v>0</v>
      </c>
      <c r="M55" s="8">
        <f t="shared" si="81"/>
        <v>33972</v>
      </c>
      <c r="N55" s="8">
        <f t="shared" si="81"/>
        <v>0</v>
      </c>
      <c r="O55" s="8">
        <f t="shared" ref="O55:T55" si="82">O56+O63</f>
        <v>0</v>
      </c>
      <c r="P55" s="8">
        <f t="shared" si="82"/>
        <v>0</v>
      </c>
      <c r="Q55" s="8">
        <f t="shared" si="82"/>
        <v>0</v>
      </c>
      <c r="R55" s="8">
        <f t="shared" si="82"/>
        <v>0</v>
      </c>
      <c r="S55" s="8">
        <f t="shared" si="82"/>
        <v>33972</v>
      </c>
      <c r="T55" s="8">
        <f t="shared" si="82"/>
        <v>0</v>
      </c>
      <c r="U55" s="8">
        <f t="shared" ref="U55:Z55" si="83">U56+U63</f>
        <v>0</v>
      </c>
      <c r="V55" s="8">
        <f t="shared" si="83"/>
        <v>0</v>
      </c>
      <c r="W55" s="8">
        <f t="shared" si="83"/>
        <v>0</v>
      </c>
      <c r="X55" s="8">
        <f t="shared" si="83"/>
        <v>0</v>
      </c>
      <c r="Y55" s="8">
        <f t="shared" si="83"/>
        <v>33972</v>
      </c>
      <c r="Z55" s="8">
        <f t="shared" si="83"/>
        <v>0</v>
      </c>
      <c r="AA55" s="8">
        <f t="shared" ref="AA55:AF55" si="84">AA56+AA63</f>
        <v>0</v>
      </c>
      <c r="AB55" s="8">
        <f t="shared" si="84"/>
        <v>0</v>
      </c>
      <c r="AC55" s="8">
        <f t="shared" si="84"/>
        <v>0</v>
      </c>
      <c r="AD55" s="8">
        <f t="shared" si="84"/>
        <v>0</v>
      </c>
      <c r="AE55" s="8">
        <f t="shared" si="84"/>
        <v>33972</v>
      </c>
      <c r="AF55" s="8">
        <f t="shared" si="84"/>
        <v>0</v>
      </c>
      <c r="AG55" s="8">
        <f t="shared" ref="AG55:AL55" si="85">AG56+AG63</f>
        <v>0</v>
      </c>
      <c r="AH55" s="8">
        <f t="shared" si="85"/>
        <v>0</v>
      </c>
      <c r="AI55" s="8">
        <f t="shared" si="85"/>
        <v>0</v>
      </c>
      <c r="AJ55" s="8">
        <f t="shared" si="85"/>
        <v>0</v>
      </c>
      <c r="AK55" s="8">
        <f t="shared" si="85"/>
        <v>33972</v>
      </c>
      <c r="AL55" s="8">
        <f t="shared" si="85"/>
        <v>0</v>
      </c>
      <c r="AM55" s="8">
        <f t="shared" ref="AM55:AR55" si="86">AM56+AM63</f>
        <v>0</v>
      </c>
      <c r="AN55" s="8">
        <f t="shared" si="86"/>
        <v>0</v>
      </c>
      <c r="AO55" s="8">
        <f t="shared" si="86"/>
        <v>0</v>
      </c>
      <c r="AP55" s="8">
        <f t="shared" si="86"/>
        <v>0</v>
      </c>
      <c r="AQ55" s="8">
        <f t="shared" si="86"/>
        <v>33972</v>
      </c>
      <c r="AR55" s="8">
        <f t="shared" si="86"/>
        <v>0</v>
      </c>
      <c r="AS55" s="8">
        <f t="shared" ref="AS55:AX55" si="87">AS56+AS63</f>
        <v>0</v>
      </c>
      <c r="AT55" s="8">
        <f t="shared" si="87"/>
        <v>0</v>
      </c>
      <c r="AU55" s="8">
        <f t="shared" si="87"/>
        <v>-33</v>
      </c>
      <c r="AV55" s="8">
        <f t="shared" si="87"/>
        <v>0</v>
      </c>
      <c r="AW55" s="8">
        <f t="shared" si="87"/>
        <v>33939</v>
      </c>
      <c r="AX55" s="8">
        <f t="shared" si="87"/>
        <v>0</v>
      </c>
    </row>
    <row r="56" spans="1:50" ht="17.100000000000001" hidden="1" customHeight="1">
      <c r="A56" s="25" t="s">
        <v>60</v>
      </c>
      <c r="B56" s="26">
        <f>B55</f>
        <v>900</v>
      </c>
      <c r="C56" s="26" t="s">
        <v>21</v>
      </c>
      <c r="D56" s="26" t="s">
        <v>59</v>
      </c>
      <c r="E56" s="26" t="s">
        <v>64</v>
      </c>
      <c r="F56" s="26"/>
      <c r="G56" s="8">
        <f t="shared" ref="G56" si="88">G59+G57+G61</f>
        <v>33819</v>
      </c>
      <c r="H56" s="8">
        <f t="shared" ref="H56:N56" si="89">H59+H57+H61</f>
        <v>0</v>
      </c>
      <c r="I56" s="8">
        <f t="shared" si="89"/>
        <v>0</v>
      </c>
      <c r="J56" s="8">
        <f t="shared" si="89"/>
        <v>0</v>
      </c>
      <c r="K56" s="8">
        <f t="shared" si="89"/>
        <v>0</v>
      </c>
      <c r="L56" s="8">
        <f t="shared" si="89"/>
        <v>0</v>
      </c>
      <c r="M56" s="8">
        <f t="shared" si="89"/>
        <v>33819</v>
      </c>
      <c r="N56" s="8">
        <f t="shared" si="89"/>
        <v>0</v>
      </c>
      <c r="O56" s="8">
        <f t="shared" ref="O56:T56" si="90">O59+O57+O61</f>
        <v>0</v>
      </c>
      <c r="P56" s="8">
        <f t="shared" si="90"/>
        <v>0</v>
      </c>
      <c r="Q56" s="8">
        <f t="shared" si="90"/>
        <v>0</v>
      </c>
      <c r="R56" s="8">
        <f t="shared" si="90"/>
        <v>0</v>
      </c>
      <c r="S56" s="8">
        <f t="shared" si="90"/>
        <v>33819</v>
      </c>
      <c r="T56" s="8">
        <f t="shared" si="90"/>
        <v>0</v>
      </c>
      <c r="U56" s="8">
        <f t="shared" ref="U56:Z56" si="91">U59+U57+U61</f>
        <v>0</v>
      </c>
      <c r="V56" s="8">
        <f t="shared" si="91"/>
        <v>0</v>
      </c>
      <c r="W56" s="8">
        <f t="shared" si="91"/>
        <v>0</v>
      </c>
      <c r="X56" s="8">
        <f t="shared" si="91"/>
        <v>0</v>
      </c>
      <c r="Y56" s="8">
        <f t="shared" si="91"/>
        <v>33819</v>
      </c>
      <c r="Z56" s="8">
        <f t="shared" si="91"/>
        <v>0</v>
      </c>
      <c r="AA56" s="8">
        <f t="shared" ref="AA56:AF56" si="92">AA59+AA57+AA61</f>
        <v>0</v>
      </c>
      <c r="AB56" s="8">
        <f t="shared" si="92"/>
        <v>0</v>
      </c>
      <c r="AC56" s="8">
        <f t="shared" si="92"/>
        <v>0</v>
      </c>
      <c r="AD56" s="8">
        <f t="shared" si="92"/>
        <v>0</v>
      </c>
      <c r="AE56" s="8">
        <f t="shared" si="92"/>
        <v>33819</v>
      </c>
      <c r="AF56" s="8">
        <f t="shared" si="92"/>
        <v>0</v>
      </c>
      <c r="AG56" s="8">
        <f t="shared" ref="AG56:AL56" si="93">AG59+AG57+AG61</f>
        <v>0</v>
      </c>
      <c r="AH56" s="8">
        <f t="shared" si="93"/>
        <v>0</v>
      </c>
      <c r="AI56" s="8">
        <f t="shared" si="93"/>
        <v>0</v>
      </c>
      <c r="AJ56" s="8">
        <f t="shared" si="93"/>
        <v>0</v>
      </c>
      <c r="AK56" s="8">
        <f t="shared" si="93"/>
        <v>33819</v>
      </c>
      <c r="AL56" s="8">
        <f t="shared" si="93"/>
        <v>0</v>
      </c>
      <c r="AM56" s="8">
        <f t="shared" ref="AM56:AR56" si="94">AM59+AM57+AM61</f>
        <v>0</v>
      </c>
      <c r="AN56" s="8">
        <f t="shared" si="94"/>
        <v>0</v>
      </c>
      <c r="AO56" s="8">
        <f t="shared" si="94"/>
        <v>0</v>
      </c>
      <c r="AP56" s="8">
        <f t="shared" si="94"/>
        <v>0</v>
      </c>
      <c r="AQ56" s="8">
        <f t="shared" si="94"/>
        <v>33819</v>
      </c>
      <c r="AR56" s="8">
        <f t="shared" si="94"/>
        <v>0</v>
      </c>
      <c r="AS56" s="8">
        <f t="shared" ref="AS56:AX56" si="95">AS59+AS57+AS61</f>
        <v>0</v>
      </c>
      <c r="AT56" s="8">
        <f t="shared" si="95"/>
        <v>0</v>
      </c>
      <c r="AU56" s="8">
        <f t="shared" si="95"/>
        <v>-33</v>
      </c>
      <c r="AV56" s="8">
        <f t="shared" si="95"/>
        <v>0</v>
      </c>
      <c r="AW56" s="8">
        <f t="shared" si="95"/>
        <v>33786</v>
      </c>
      <c r="AX56" s="8">
        <f t="shared" si="95"/>
        <v>0</v>
      </c>
    </row>
    <row r="57" spans="1:50" ht="66" hidden="1">
      <c r="A57" s="25" t="s">
        <v>447</v>
      </c>
      <c r="B57" s="26">
        <f>B56</f>
        <v>900</v>
      </c>
      <c r="C57" s="26" t="s">
        <v>21</v>
      </c>
      <c r="D57" s="26" t="s">
        <v>59</v>
      </c>
      <c r="E57" s="26" t="s">
        <v>64</v>
      </c>
      <c r="F57" s="26" t="s">
        <v>84</v>
      </c>
      <c r="G57" s="9">
        <f t="shared" ref="G57:AX57" si="96">G58</f>
        <v>27072</v>
      </c>
      <c r="H57" s="9">
        <f t="shared" si="96"/>
        <v>0</v>
      </c>
      <c r="I57" s="9">
        <f t="shared" si="96"/>
        <v>0</v>
      </c>
      <c r="J57" s="9">
        <f t="shared" si="96"/>
        <v>0</v>
      </c>
      <c r="K57" s="9">
        <f t="shared" si="96"/>
        <v>0</v>
      </c>
      <c r="L57" s="9">
        <f t="shared" si="96"/>
        <v>0</v>
      </c>
      <c r="M57" s="9">
        <f t="shared" si="96"/>
        <v>27072</v>
      </c>
      <c r="N57" s="9">
        <f t="shared" si="96"/>
        <v>0</v>
      </c>
      <c r="O57" s="9">
        <f t="shared" si="96"/>
        <v>0</v>
      </c>
      <c r="P57" s="9">
        <f t="shared" si="96"/>
        <v>0</v>
      </c>
      <c r="Q57" s="9">
        <f t="shared" si="96"/>
        <v>0</v>
      </c>
      <c r="R57" s="9">
        <f t="shared" si="96"/>
        <v>0</v>
      </c>
      <c r="S57" s="9">
        <f t="shared" si="96"/>
        <v>27072</v>
      </c>
      <c r="T57" s="9">
        <f t="shared" si="96"/>
        <v>0</v>
      </c>
      <c r="U57" s="9">
        <f t="shared" si="96"/>
        <v>0</v>
      </c>
      <c r="V57" s="9">
        <f t="shared" si="96"/>
        <v>0</v>
      </c>
      <c r="W57" s="9">
        <f t="shared" si="96"/>
        <v>0</v>
      </c>
      <c r="X57" s="9">
        <f t="shared" si="96"/>
        <v>0</v>
      </c>
      <c r="Y57" s="9">
        <f t="shared" si="96"/>
        <v>27072</v>
      </c>
      <c r="Z57" s="9">
        <f t="shared" si="96"/>
        <v>0</v>
      </c>
      <c r="AA57" s="9">
        <f t="shared" si="96"/>
        <v>0</v>
      </c>
      <c r="AB57" s="9">
        <f t="shared" si="96"/>
        <v>0</v>
      </c>
      <c r="AC57" s="9">
        <f t="shared" si="96"/>
        <v>0</v>
      </c>
      <c r="AD57" s="9">
        <f t="shared" si="96"/>
        <v>0</v>
      </c>
      <c r="AE57" s="9">
        <f t="shared" si="96"/>
        <v>27072</v>
      </c>
      <c r="AF57" s="9">
        <f t="shared" si="96"/>
        <v>0</v>
      </c>
      <c r="AG57" s="9">
        <f t="shared" si="96"/>
        <v>0</v>
      </c>
      <c r="AH57" s="9">
        <f t="shared" si="96"/>
        <v>0</v>
      </c>
      <c r="AI57" s="9">
        <f t="shared" si="96"/>
        <v>0</v>
      </c>
      <c r="AJ57" s="9">
        <f t="shared" si="96"/>
        <v>0</v>
      </c>
      <c r="AK57" s="9">
        <f t="shared" si="96"/>
        <v>27072</v>
      </c>
      <c r="AL57" s="9">
        <f t="shared" si="96"/>
        <v>0</v>
      </c>
      <c r="AM57" s="9">
        <f t="shared" si="96"/>
        <v>0</v>
      </c>
      <c r="AN57" s="9">
        <f t="shared" si="96"/>
        <v>0</v>
      </c>
      <c r="AO57" s="9">
        <f t="shared" si="96"/>
        <v>0</v>
      </c>
      <c r="AP57" s="9">
        <f t="shared" si="96"/>
        <v>0</v>
      </c>
      <c r="AQ57" s="9">
        <f t="shared" si="96"/>
        <v>27072</v>
      </c>
      <c r="AR57" s="9">
        <f t="shared" si="96"/>
        <v>0</v>
      </c>
      <c r="AS57" s="9">
        <f t="shared" si="96"/>
        <v>0</v>
      </c>
      <c r="AT57" s="9">
        <f t="shared" si="96"/>
        <v>0</v>
      </c>
      <c r="AU57" s="9">
        <f t="shared" si="96"/>
        <v>0</v>
      </c>
      <c r="AV57" s="9">
        <f t="shared" si="96"/>
        <v>0</v>
      </c>
      <c r="AW57" s="9">
        <f t="shared" si="96"/>
        <v>27072</v>
      </c>
      <c r="AX57" s="9">
        <f t="shared" si="96"/>
        <v>0</v>
      </c>
    </row>
    <row r="58" spans="1:50" ht="33" hidden="1">
      <c r="A58" s="25" t="s">
        <v>85</v>
      </c>
      <c r="B58" s="26">
        <f>B57</f>
        <v>900</v>
      </c>
      <c r="C58" s="26" t="s">
        <v>21</v>
      </c>
      <c r="D58" s="26" t="s">
        <v>59</v>
      </c>
      <c r="E58" s="26" t="s">
        <v>64</v>
      </c>
      <c r="F58" s="26" t="s">
        <v>86</v>
      </c>
      <c r="G58" s="9">
        <f>20259+6813</f>
        <v>27072</v>
      </c>
      <c r="H58" s="10"/>
      <c r="I58" s="84"/>
      <c r="J58" s="84"/>
      <c r="K58" s="84"/>
      <c r="L58" s="84"/>
      <c r="M58" s="9">
        <f>G58+I58+J58+K58+L58</f>
        <v>27072</v>
      </c>
      <c r="N58" s="9">
        <f>H58+L58</f>
        <v>0</v>
      </c>
      <c r="O58" s="85"/>
      <c r="P58" s="85"/>
      <c r="Q58" s="85"/>
      <c r="R58" s="85"/>
      <c r="S58" s="9">
        <f>M58+O58+P58+Q58+R58</f>
        <v>27072</v>
      </c>
      <c r="T58" s="9">
        <f>N58+R58</f>
        <v>0</v>
      </c>
      <c r="U58" s="85"/>
      <c r="V58" s="85"/>
      <c r="W58" s="85"/>
      <c r="X58" s="85"/>
      <c r="Y58" s="9">
        <f>S58+U58+V58+W58+X58</f>
        <v>27072</v>
      </c>
      <c r="Z58" s="9">
        <f>T58+X58</f>
        <v>0</v>
      </c>
      <c r="AA58" s="85"/>
      <c r="AB58" s="85"/>
      <c r="AC58" s="85"/>
      <c r="AD58" s="85"/>
      <c r="AE58" s="9">
        <f>Y58+AA58+AB58+AC58+AD58</f>
        <v>27072</v>
      </c>
      <c r="AF58" s="9">
        <f>Z58+AD58</f>
        <v>0</v>
      </c>
      <c r="AG58" s="85"/>
      <c r="AH58" s="85"/>
      <c r="AI58" s="85"/>
      <c r="AJ58" s="85"/>
      <c r="AK58" s="9">
        <f>AE58+AG58+AH58+AI58+AJ58</f>
        <v>27072</v>
      </c>
      <c r="AL58" s="9">
        <f>AF58+AJ58</f>
        <v>0</v>
      </c>
      <c r="AM58" s="85"/>
      <c r="AN58" s="85"/>
      <c r="AO58" s="85"/>
      <c r="AP58" s="85"/>
      <c r="AQ58" s="9">
        <f>AK58+AM58+AN58+AO58+AP58</f>
        <v>27072</v>
      </c>
      <c r="AR58" s="9">
        <f>AL58+AP58</f>
        <v>0</v>
      </c>
      <c r="AS58" s="85"/>
      <c r="AT58" s="85"/>
      <c r="AU58" s="85"/>
      <c r="AV58" s="85"/>
      <c r="AW58" s="9">
        <f>AQ58+AS58+AT58+AU58+AV58</f>
        <v>27072</v>
      </c>
      <c r="AX58" s="9">
        <f>AR58+AV58</f>
        <v>0</v>
      </c>
    </row>
    <row r="59" spans="1:50" ht="33" hidden="1">
      <c r="A59" s="25" t="s">
        <v>242</v>
      </c>
      <c r="B59" s="26">
        <f>B56</f>
        <v>900</v>
      </c>
      <c r="C59" s="26" t="s">
        <v>21</v>
      </c>
      <c r="D59" s="26" t="s">
        <v>59</v>
      </c>
      <c r="E59" s="26" t="s">
        <v>64</v>
      </c>
      <c r="F59" s="26" t="s">
        <v>30</v>
      </c>
      <c r="G59" s="9">
        <f t="shared" ref="G59:AX59" si="97">G60</f>
        <v>6747</v>
      </c>
      <c r="H59" s="9">
        <f t="shared" si="97"/>
        <v>0</v>
      </c>
      <c r="I59" s="9">
        <f t="shared" si="97"/>
        <v>0</v>
      </c>
      <c r="J59" s="9">
        <f t="shared" si="97"/>
        <v>0</v>
      </c>
      <c r="K59" s="9">
        <f t="shared" si="97"/>
        <v>0</v>
      </c>
      <c r="L59" s="9">
        <f t="shared" si="97"/>
        <v>0</v>
      </c>
      <c r="M59" s="9">
        <f t="shared" si="97"/>
        <v>6747</v>
      </c>
      <c r="N59" s="9">
        <f t="shared" si="97"/>
        <v>0</v>
      </c>
      <c r="O59" s="9">
        <f t="shared" si="97"/>
        <v>0</v>
      </c>
      <c r="P59" s="9">
        <f t="shared" si="97"/>
        <v>0</v>
      </c>
      <c r="Q59" s="9">
        <f t="shared" si="97"/>
        <v>0</v>
      </c>
      <c r="R59" s="9">
        <f t="shared" si="97"/>
        <v>0</v>
      </c>
      <c r="S59" s="9">
        <f t="shared" si="97"/>
        <v>6747</v>
      </c>
      <c r="T59" s="9">
        <f t="shared" si="97"/>
        <v>0</v>
      </c>
      <c r="U59" s="9">
        <f t="shared" si="97"/>
        <v>0</v>
      </c>
      <c r="V59" s="9">
        <f t="shared" si="97"/>
        <v>0</v>
      </c>
      <c r="W59" s="9">
        <f t="shared" si="97"/>
        <v>0</v>
      </c>
      <c r="X59" s="9">
        <f t="shared" si="97"/>
        <v>0</v>
      </c>
      <c r="Y59" s="9">
        <f t="shared" si="97"/>
        <v>6747</v>
      </c>
      <c r="Z59" s="9">
        <f t="shared" si="97"/>
        <v>0</v>
      </c>
      <c r="AA59" s="9">
        <f t="shared" si="97"/>
        <v>0</v>
      </c>
      <c r="AB59" s="9">
        <f t="shared" si="97"/>
        <v>0</v>
      </c>
      <c r="AC59" s="9">
        <f t="shared" si="97"/>
        <v>0</v>
      </c>
      <c r="AD59" s="9">
        <f t="shared" si="97"/>
        <v>0</v>
      </c>
      <c r="AE59" s="9">
        <f t="shared" si="97"/>
        <v>6747</v>
      </c>
      <c r="AF59" s="9">
        <f t="shared" si="97"/>
        <v>0</v>
      </c>
      <c r="AG59" s="9">
        <f t="shared" si="97"/>
        <v>0</v>
      </c>
      <c r="AH59" s="9">
        <f t="shared" si="97"/>
        <v>0</v>
      </c>
      <c r="AI59" s="9">
        <f t="shared" si="97"/>
        <v>0</v>
      </c>
      <c r="AJ59" s="9">
        <f t="shared" si="97"/>
        <v>0</v>
      </c>
      <c r="AK59" s="9">
        <f t="shared" si="97"/>
        <v>6747</v>
      </c>
      <c r="AL59" s="9">
        <f t="shared" si="97"/>
        <v>0</v>
      </c>
      <c r="AM59" s="9">
        <f t="shared" si="97"/>
        <v>0</v>
      </c>
      <c r="AN59" s="9">
        <f t="shared" si="97"/>
        <v>0</v>
      </c>
      <c r="AO59" s="9">
        <f t="shared" si="97"/>
        <v>0</v>
      </c>
      <c r="AP59" s="9">
        <f t="shared" si="97"/>
        <v>0</v>
      </c>
      <c r="AQ59" s="9">
        <f t="shared" si="97"/>
        <v>6747</v>
      </c>
      <c r="AR59" s="9">
        <f t="shared" si="97"/>
        <v>0</v>
      </c>
      <c r="AS59" s="9">
        <f t="shared" si="97"/>
        <v>0</v>
      </c>
      <c r="AT59" s="9">
        <f t="shared" si="97"/>
        <v>0</v>
      </c>
      <c r="AU59" s="9">
        <f t="shared" si="97"/>
        <v>-33</v>
      </c>
      <c r="AV59" s="9">
        <f t="shared" si="97"/>
        <v>0</v>
      </c>
      <c r="AW59" s="9">
        <f t="shared" si="97"/>
        <v>6714</v>
      </c>
      <c r="AX59" s="9">
        <f t="shared" si="97"/>
        <v>0</v>
      </c>
    </row>
    <row r="60" spans="1:50" ht="33" hidden="1">
      <c r="A60" s="25" t="s">
        <v>36</v>
      </c>
      <c r="B60" s="26">
        <f>B57</f>
        <v>900</v>
      </c>
      <c r="C60" s="26" t="s">
        <v>21</v>
      </c>
      <c r="D60" s="26" t="s">
        <v>59</v>
      </c>
      <c r="E60" s="26" t="s">
        <v>64</v>
      </c>
      <c r="F60" s="26" t="s">
        <v>37</v>
      </c>
      <c r="G60" s="9">
        <f>7192-445</f>
        <v>6747</v>
      </c>
      <c r="H60" s="10"/>
      <c r="I60" s="84"/>
      <c r="J60" s="84"/>
      <c r="K60" s="84"/>
      <c r="L60" s="84"/>
      <c r="M60" s="9">
        <f>G60+I60+J60+K60+L60</f>
        <v>6747</v>
      </c>
      <c r="N60" s="9">
        <f>H60+L60</f>
        <v>0</v>
      </c>
      <c r="O60" s="85"/>
      <c r="P60" s="85"/>
      <c r="Q60" s="85"/>
      <c r="R60" s="85"/>
      <c r="S60" s="9">
        <f>M60+O60+P60+Q60+R60</f>
        <v>6747</v>
      </c>
      <c r="T60" s="9">
        <f>N60+R60</f>
        <v>0</v>
      </c>
      <c r="U60" s="85"/>
      <c r="V60" s="85"/>
      <c r="W60" s="85"/>
      <c r="X60" s="85"/>
      <c r="Y60" s="9">
        <f>S60+U60+V60+W60+X60</f>
        <v>6747</v>
      </c>
      <c r="Z60" s="9">
        <f>T60+X60</f>
        <v>0</v>
      </c>
      <c r="AA60" s="85"/>
      <c r="AB60" s="85"/>
      <c r="AC60" s="85"/>
      <c r="AD60" s="85"/>
      <c r="AE60" s="9">
        <f>Y60+AA60+AB60+AC60+AD60</f>
        <v>6747</v>
      </c>
      <c r="AF60" s="9">
        <f>Z60+AD60</f>
        <v>0</v>
      </c>
      <c r="AG60" s="85"/>
      <c r="AH60" s="85"/>
      <c r="AI60" s="85"/>
      <c r="AJ60" s="85"/>
      <c r="AK60" s="9">
        <f>AE60+AG60+AH60+AI60+AJ60</f>
        <v>6747</v>
      </c>
      <c r="AL60" s="9">
        <f>AF60+AJ60</f>
        <v>0</v>
      </c>
      <c r="AM60" s="85"/>
      <c r="AN60" s="85"/>
      <c r="AO60" s="85"/>
      <c r="AP60" s="85"/>
      <c r="AQ60" s="9">
        <f>AK60+AM60+AN60+AO60+AP60</f>
        <v>6747</v>
      </c>
      <c r="AR60" s="9">
        <f>AL60+AP60</f>
        <v>0</v>
      </c>
      <c r="AS60" s="85"/>
      <c r="AT60" s="85"/>
      <c r="AU60" s="8">
        <v>-33</v>
      </c>
      <c r="AV60" s="85"/>
      <c r="AW60" s="9">
        <f>AQ60+AS60+AT60+AU60+AV60</f>
        <v>6714</v>
      </c>
      <c r="AX60" s="9">
        <f>AR60+AV60</f>
        <v>0</v>
      </c>
    </row>
    <row r="61" spans="1:50" ht="17.100000000000001" hidden="1" customHeight="1">
      <c r="A61" s="25" t="s">
        <v>65</v>
      </c>
      <c r="B61" s="26">
        <f>B58</f>
        <v>900</v>
      </c>
      <c r="C61" s="26" t="s">
        <v>21</v>
      </c>
      <c r="D61" s="26" t="s">
        <v>59</v>
      </c>
      <c r="E61" s="26" t="s">
        <v>64</v>
      </c>
      <c r="F61" s="26" t="s">
        <v>66</v>
      </c>
      <c r="G61" s="8">
        <f t="shared" ref="G61:H61" si="98">G62</f>
        <v>0</v>
      </c>
      <c r="H61" s="8">
        <f t="shared" si="98"/>
        <v>0</v>
      </c>
      <c r="I61" s="84"/>
      <c r="J61" s="84"/>
      <c r="K61" s="84"/>
      <c r="L61" s="84"/>
      <c r="M61" s="84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>
        <f>AA62</f>
        <v>0</v>
      </c>
      <c r="AB61" s="11">
        <f t="shared" ref="AB61:AX61" si="99">AB62</f>
        <v>0</v>
      </c>
      <c r="AC61" s="11">
        <f t="shared" si="99"/>
        <v>0</v>
      </c>
      <c r="AD61" s="11">
        <f t="shared" si="99"/>
        <v>0</v>
      </c>
      <c r="AE61" s="11">
        <f t="shared" si="99"/>
        <v>0</v>
      </c>
      <c r="AF61" s="11">
        <f t="shared" si="99"/>
        <v>0</v>
      </c>
      <c r="AG61" s="85">
        <f>AG62</f>
        <v>0</v>
      </c>
      <c r="AH61" s="11">
        <f t="shared" si="99"/>
        <v>0</v>
      </c>
      <c r="AI61" s="11">
        <f t="shared" si="99"/>
        <v>0</v>
      </c>
      <c r="AJ61" s="11">
        <f t="shared" si="99"/>
        <v>0</v>
      </c>
      <c r="AK61" s="11">
        <f t="shared" si="99"/>
        <v>0</v>
      </c>
      <c r="AL61" s="11">
        <f t="shared" si="99"/>
        <v>0</v>
      </c>
      <c r="AM61" s="85">
        <f>AM62</f>
        <v>0</v>
      </c>
      <c r="AN61" s="11">
        <f t="shared" si="99"/>
        <v>0</v>
      </c>
      <c r="AO61" s="11">
        <f t="shared" si="99"/>
        <v>0</v>
      </c>
      <c r="AP61" s="11">
        <f t="shared" si="99"/>
        <v>0</v>
      </c>
      <c r="AQ61" s="11">
        <f t="shared" si="99"/>
        <v>0</v>
      </c>
      <c r="AR61" s="11">
        <f t="shared" si="99"/>
        <v>0</v>
      </c>
      <c r="AS61" s="85">
        <f>AS62</f>
        <v>0</v>
      </c>
      <c r="AT61" s="11">
        <f t="shared" si="99"/>
        <v>0</v>
      </c>
      <c r="AU61" s="11">
        <f t="shared" si="99"/>
        <v>0</v>
      </c>
      <c r="AV61" s="11">
        <f t="shared" si="99"/>
        <v>0</v>
      </c>
      <c r="AW61" s="11">
        <f t="shared" si="99"/>
        <v>0</v>
      </c>
      <c r="AX61" s="11">
        <f t="shared" si="99"/>
        <v>0</v>
      </c>
    </row>
    <row r="62" spans="1:50" ht="17.100000000000001" hidden="1" customHeight="1">
      <c r="A62" s="25" t="s">
        <v>154</v>
      </c>
      <c r="B62" s="26">
        <f>B59</f>
        <v>900</v>
      </c>
      <c r="C62" s="26" t="s">
        <v>21</v>
      </c>
      <c r="D62" s="26" t="s">
        <v>59</v>
      </c>
      <c r="E62" s="26" t="s">
        <v>64</v>
      </c>
      <c r="F62" s="26" t="s">
        <v>615</v>
      </c>
      <c r="G62" s="8"/>
      <c r="H62" s="8"/>
      <c r="I62" s="84"/>
      <c r="J62" s="84"/>
      <c r="K62" s="84"/>
      <c r="L62" s="84"/>
      <c r="M62" s="84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11"/>
      <c r="AC62" s="11"/>
      <c r="AD62" s="11"/>
      <c r="AE62" s="9">
        <f>Y62+AA62+AB62+AC62+AD62</f>
        <v>0</v>
      </c>
      <c r="AF62" s="9">
        <f>Z62+AD62</f>
        <v>0</v>
      </c>
      <c r="AG62" s="85"/>
      <c r="AH62" s="11"/>
      <c r="AI62" s="11"/>
      <c r="AJ62" s="11"/>
      <c r="AK62" s="9">
        <f>AE62+AG62+AH62+AI62+AJ62</f>
        <v>0</v>
      </c>
      <c r="AL62" s="9">
        <f>AF62+AJ62</f>
        <v>0</v>
      </c>
      <c r="AM62" s="85"/>
      <c r="AN62" s="11"/>
      <c r="AO62" s="11"/>
      <c r="AP62" s="11"/>
      <c r="AQ62" s="9">
        <f>AK62+AM62+AN62+AO62+AP62</f>
        <v>0</v>
      </c>
      <c r="AR62" s="9">
        <f>AL62+AP62</f>
        <v>0</v>
      </c>
      <c r="AS62" s="85"/>
      <c r="AT62" s="11"/>
      <c r="AU62" s="11"/>
      <c r="AV62" s="11"/>
      <c r="AW62" s="9">
        <f>AQ62+AS62+AT62+AU62+AV62</f>
        <v>0</v>
      </c>
      <c r="AX62" s="9">
        <f>AR62+AV62</f>
        <v>0</v>
      </c>
    </row>
    <row r="63" spans="1:50" ht="33" hidden="1">
      <c r="A63" s="25" t="s">
        <v>472</v>
      </c>
      <c r="B63" s="26">
        <f>B60</f>
        <v>900</v>
      </c>
      <c r="C63" s="26" t="s">
        <v>21</v>
      </c>
      <c r="D63" s="26" t="s">
        <v>59</v>
      </c>
      <c r="E63" s="26" t="s">
        <v>450</v>
      </c>
      <c r="F63" s="26"/>
      <c r="G63" s="8">
        <f t="shared" ref="G63:V64" si="100">G64</f>
        <v>153</v>
      </c>
      <c r="H63" s="8">
        <f t="shared" si="100"/>
        <v>0</v>
      </c>
      <c r="I63" s="8">
        <f t="shared" si="100"/>
        <v>0</v>
      </c>
      <c r="J63" s="8">
        <f t="shared" si="100"/>
        <v>0</v>
      </c>
      <c r="K63" s="8">
        <f t="shared" si="100"/>
        <v>0</v>
      </c>
      <c r="L63" s="8">
        <f t="shared" si="100"/>
        <v>0</v>
      </c>
      <c r="M63" s="8">
        <f t="shared" si="100"/>
        <v>153</v>
      </c>
      <c r="N63" s="8">
        <f t="shared" si="100"/>
        <v>0</v>
      </c>
      <c r="O63" s="8">
        <f t="shared" si="100"/>
        <v>0</v>
      </c>
      <c r="P63" s="8">
        <f t="shared" si="100"/>
        <v>0</v>
      </c>
      <c r="Q63" s="8">
        <f t="shared" si="100"/>
        <v>0</v>
      </c>
      <c r="R63" s="8">
        <f t="shared" si="100"/>
        <v>0</v>
      </c>
      <c r="S63" s="8">
        <f t="shared" si="100"/>
        <v>153</v>
      </c>
      <c r="T63" s="8">
        <f t="shared" si="100"/>
        <v>0</v>
      </c>
      <c r="U63" s="8">
        <f t="shared" si="100"/>
        <v>0</v>
      </c>
      <c r="V63" s="8">
        <f t="shared" si="100"/>
        <v>0</v>
      </c>
      <c r="W63" s="8">
        <f t="shared" ref="U63:AJ64" si="101">W64</f>
        <v>0</v>
      </c>
      <c r="X63" s="8">
        <f t="shared" si="101"/>
        <v>0</v>
      </c>
      <c r="Y63" s="8">
        <f t="shared" si="101"/>
        <v>153</v>
      </c>
      <c r="Z63" s="8">
        <f t="shared" si="101"/>
        <v>0</v>
      </c>
      <c r="AA63" s="8">
        <f t="shared" si="101"/>
        <v>0</v>
      </c>
      <c r="AB63" s="8">
        <f t="shared" si="101"/>
        <v>0</v>
      </c>
      <c r="AC63" s="8">
        <f t="shared" si="101"/>
        <v>0</v>
      </c>
      <c r="AD63" s="8">
        <f t="shared" si="101"/>
        <v>0</v>
      </c>
      <c r="AE63" s="8">
        <f t="shared" si="101"/>
        <v>153</v>
      </c>
      <c r="AF63" s="8">
        <f t="shared" si="101"/>
        <v>0</v>
      </c>
      <c r="AG63" s="8">
        <f t="shared" si="101"/>
        <v>0</v>
      </c>
      <c r="AH63" s="8">
        <f t="shared" si="101"/>
        <v>0</v>
      </c>
      <c r="AI63" s="8">
        <f t="shared" si="101"/>
        <v>0</v>
      </c>
      <c r="AJ63" s="8">
        <f t="shared" si="101"/>
        <v>0</v>
      </c>
      <c r="AK63" s="8">
        <f t="shared" ref="AG63:AV64" si="102">AK64</f>
        <v>153</v>
      </c>
      <c r="AL63" s="8">
        <f t="shared" si="102"/>
        <v>0</v>
      </c>
      <c r="AM63" s="8">
        <f t="shared" si="102"/>
        <v>0</v>
      </c>
      <c r="AN63" s="8">
        <f t="shared" si="102"/>
        <v>0</v>
      </c>
      <c r="AO63" s="8">
        <f t="shared" si="102"/>
        <v>0</v>
      </c>
      <c r="AP63" s="8">
        <f t="shared" si="102"/>
        <v>0</v>
      </c>
      <c r="AQ63" s="8">
        <f t="shared" si="102"/>
        <v>153</v>
      </c>
      <c r="AR63" s="8">
        <f t="shared" si="102"/>
        <v>0</v>
      </c>
      <c r="AS63" s="8">
        <f t="shared" si="102"/>
        <v>0</v>
      </c>
      <c r="AT63" s="8">
        <f t="shared" si="102"/>
        <v>0</v>
      </c>
      <c r="AU63" s="8">
        <f t="shared" si="102"/>
        <v>0</v>
      </c>
      <c r="AV63" s="8">
        <f t="shared" si="102"/>
        <v>0</v>
      </c>
      <c r="AW63" s="8">
        <f t="shared" ref="AS63:AX64" si="103">AW64</f>
        <v>153</v>
      </c>
      <c r="AX63" s="8">
        <f t="shared" si="103"/>
        <v>0</v>
      </c>
    </row>
    <row r="64" spans="1:50" ht="33" hidden="1">
      <c r="A64" s="25" t="s">
        <v>242</v>
      </c>
      <c r="B64" s="26">
        <f>B63</f>
        <v>900</v>
      </c>
      <c r="C64" s="26" t="s">
        <v>21</v>
      </c>
      <c r="D64" s="26" t="s">
        <v>59</v>
      </c>
      <c r="E64" s="26" t="s">
        <v>450</v>
      </c>
      <c r="F64" s="26" t="s">
        <v>30</v>
      </c>
      <c r="G64" s="9">
        <f t="shared" si="100"/>
        <v>153</v>
      </c>
      <c r="H64" s="9">
        <f t="shared" si="100"/>
        <v>0</v>
      </c>
      <c r="I64" s="9">
        <f t="shared" si="100"/>
        <v>0</v>
      </c>
      <c r="J64" s="9">
        <f t="shared" si="100"/>
        <v>0</v>
      </c>
      <c r="K64" s="9">
        <f t="shared" si="100"/>
        <v>0</v>
      </c>
      <c r="L64" s="9">
        <f t="shared" si="100"/>
        <v>0</v>
      </c>
      <c r="M64" s="9">
        <f t="shared" si="100"/>
        <v>153</v>
      </c>
      <c r="N64" s="9">
        <f t="shared" si="100"/>
        <v>0</v>
      </c>
      <c r="O64" s="9">
        <f t="shared" si="100"/>
        <v>0</v>
      </c>
      <c r="P64" s="9">
        <f t="shared" si="100"/>
        <v>0</v>
      </c>
      <c r="Q64" s="9">
        <f t="shared" si="100"/>
        <v>0</v>
      </c>
      <c r="R64" s="9">
        <f t="shared" si="100"/>
        <v>0</v>
      </c>
      <c r="S64" s="9">
        <f t="shared" si="100"/>
        <v>153</v>
      </c>
      <c r="T64" s="9">
        <f t="shared" si="100"/>
        <v>0</v>
      </c>
      <c r="U64" s="9">
        <f t="shared" si="101"/>
        <v>0</v>
      </c>
      <c r="V64" s="9">
        <f t="shared" si="101"/>
        <v>0</v>
      </c>
      <c r="W64" s="9">
        <f t="shared" si="101"/>
        <v>0</v>
      </c>
      <c r="X64" s="9">
        <f t="shared" si="101"/>
        <v>0</v>
      </c>
      <c r="Y64" s="9">
        <f t="shared" si="101"/>
        <v>153</v>
      </c>
      <c r="Z64" s="9">
        <f t="shared" si="101"/>
        <v>0</v>
      </c>
      <c r="AA64" s="9">
        <f t="shared" si="101"/>
        <v>0</v>
      </c>
      <c r="AB64" s="9">
        <f t="shared" si="101"/>
        <v>0</v>
      </c>
      <c r="AC64" s="9">
        <f t="shared" si="101"/>
        <v>0</v>
      </c>
      <c r="AD64" s="9">
        <f t="shared" si="101"/>
        <v>0</v>
      </c>
      <c r="AE64" s="9">
        <f t="shared" si="101"/>
        <v>153</v>
      </c>
      <c r="AF64" s="9">
        <f t="shared" si="101"/>
        <v>0</v>
      </c>
      <c r="AG64" s="9">
        <f t="shared" si="102"/>
        <v>0</v>
      </c>
      <c r="AH64" s="9">
        <f t="shared" si="102"/>
        <v>0</v>
      </c>
      <c r="AI64" s="9">
        <f t="shared" si="102"/>
        <v>0</v>
      </c>
      <c r="AJ64" s="9">
        <f t="shared" si="102"/>
        <v>0</v>
      </c>
      <c r="AK64" s="9">
        <f t="shared" si="102"/>
        <v>153</v>
      </c>
      <c r="AL64" s="9">
        <f t="shared" si="102"/>
        <v>0</v>
      </c>
      <c r="AM64" s="9">
        <f t="shared" si="102"/>
        <v>0</v>
      </c>
      <c r="AN64" s="9">
        <f t="shared" si="102"/>
        <v>0</v>
      </c>
      <c r="AO64" s="9">
        <f t="shared" si="102"/>
        <v>0</v>
      </c>
      <c r="AP64" s="9">
        <f t="shared" si="102"/>
        <v>0</v>
      </c>
      <c r="AQ64" s="9">
        <f t="shared" si="102"/>
        <v>153</v>
      </c>
      <c r="AR64" s="9">
        <f t="shared" si="102"/>
        <v>0</v>
      </c>
      <c r="AS64" s="9">
        <f t="shared" si="103"/>
        <v>0</v>
      </c>
      <c r="AT64" s="9">
        <f t="shared" si="103"/>
        <v>0</v>
      </c>
      <c r="AU64" s="9">
        <f t="shared" si="103"/>
        <v>0</v>
      </c>
      <c r="AV64" s="9">
        <f t="shared" si="103"/>
        <v>0</v>
      </c>
      <c r="AW64" s="9">
        <f t="shared" si="103"/>
        <v>153</v>
      </c>
      <c r="AX64" s="9">
        <f t="shared" si="103"/>
        <v>0</v>
      </c>
    </row>
    <row r="65" spans="1:50" ht="33" hidden="1">
      <c r="A65" s="25" t="s">
        <v>36</v>
      </c>
      <c r="B65" s="26" t="s">
        <v>451</v>
      </c>
      <c r="C65" s="26" t="s">
        <v>21</v>
      </c>
      <c r="D65" s="26" t="s">
        <v>59</v>
      </c>
      <c r="E65" s="26" t="s">
        <v>450</v>
      </c>
      <c r="F65" s="26" t="s">
        <v>37</v>
      </c>
      <c r="G65" s="9">
        <v>153</v>
      </c>
      <c r="H65" s="10"/>
      <c r="I65" s="84"/>
      <c r="J65" s="84"/>
      <c r="K65" s="84"/>
      <c r="L65" s="84"/>
      <c r="M65" s="9">
        <f>G65+I65+J65+K65+L65</f>
        <v>153</v>
      </c>
      <c r="N65" s="9">
        <f>H65+L65</f>
        <v>0</v>
      </c>
      <c r="O65" s="85"/>
      <c r="P65" s="85"/>
      <c r="Q65" s="85"/>
      <c r="R65" s="85"/>
      <c r="S65" s="9">
        <f>M65+O65+P65+Q65+R65</f>
        <v>153</v>
      </c>
      <c r="T65" s="9">
        <f>N65+R65</f>
        <v>0</v>
      </c>
      <c r="U65" s="85"/>
      <c r="V65" s="85"/>
      <c r="W65" s="85"/>
      <c r="X65" s="85"/>
      <c r="Y65" s="9">
        <f>S65+U65+V65+W65+X65</f>
        <v>153</v>
      </c>
      <c r="Z65" s="9">
        <f>T65+X65</f>
        <v>0</v>
      </c>
      <c r="AA65" s="85"/>
      <c r="AB65" s="85"/>
      <c r="AC65" s="85"/>
      <c r="AD65" s="85"/>
      <c r="AE65" s="9">
        <f>Y65+AA65+AB65+AC65+AD65</f>
        <v>153</v>
      </c>
      <c r="AF65" s="9">
        <f>Z65+AD65</f>
        <v>0</v>
      </c>
      <c r="AG65" s="85"/>
      <c r="AH65" s="85"/>
      <c r="AI65" s="85"/>
      <c r="AJ65" s="85"/>
      <c r="AK65" s="9">
        <f>AE65+AG65+AH65+AI65+AJ65</f>
        <v>153</v>
      </c>
      <c r="AL65" s="9">
        <f>AF65+AJ65</f>
        <v>0</v>
      </c>
      <c r="AM65" s="85"/>
      <c r="AN65" s="85"/>
      <c r="AO65" s="85"/>
      <c r="AP65" s="85"/>
      <c r="AQ65" s="9">
        <f>AK65+AM65+AN65+AO65+AP65</f>
        <v>153</v>
      </c>
      <c r="AR65" s="9">
        <f>AL65+AP65</f>
        <v>0</v>
      </c>
      <c r="AS65" s="85"/>
      <c r="AT65" s="85"/>
      <c r="AU65" s="85"/>
      <c r="AV65" s="85"/>
      <c r="AW65" s="9">
        <f>AQ65+AS65+AT65+AU65+AV65</f>
        <v>153</v>
      </c>
      <c r="AX65" s="9">
        <f>AR65+AV65</f>
        <v>0</v>
      </c>
    </row>
    <row r="66" spans="1:50" hidden="1">
      <c r="A66" s="25"/>
      <c r="B66" s="26"/>
      <c r="C66" s="26"/>
      <c r="D66" s="26"/>
      <c r="E66" s="26"/>
      <c r="F66" s="26"/>
      <c r="G66" s="9"/>
      <c r="H66" s="10"/>
      <c r="I66" s="84"/>
      <c r="J66" s="84"/>
      <c r="K66" s="84"/>
      <c r="L66" s="84"/>
      <c r="M66" s="84"/>
      <c r="N66" s="84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</row>
    <row r="67" spans="1:50" ht="20.25" hidden="1">
      <c r="A67" s="20" t="s">
        <v>473</v>
      </c>
      <c r="B67" s="29">
        <v>901</v>
      </c>
      <c r="C67" s="22"/>
      <c r="D67" s="22"/>
      <c r="E67" s="21"/>
      <c r="F67" s="21"/>
      <c r="G67" s="12">
        <f t="shared" ref="G67" si="104">G69+G76+G120</f>
        <v>579813</v>
      </c>
      <c r="H67" s="12">
        <f t="shared" ref="H67:N67" si="105">H69+H76+H120</f>
        <v>53700</v>
      </c>
      <c r="I67" s="12">
        <f t="shared" si="105"/>
        <v>0</v>
      </c>
      <c r="J67" s="12">
        <f t="shared" si="105"/>
        <v>0</v>
      </c>
      <c r="K67" s="12">
        <f t="shared" si="105"/>
        <v>0</v>
      </c>
      <c r="L67" s="12">
        <f t="shared" si="105"/>
        <v>0</v>
      </c>
      <c r="M67" s="12">
        <f t="shared" si="105"/>
        <v>579813</v>
      </c>
      <c r="N67" s="12">
        <f t="shared" si="105"/>
        <v>53700</v>
      </c>
      <c r="O67" s="12">
        <f t="shared" ref="O67:T67" si="106">O69+O76+O120</f>
        <v>0</v>
      </c>
      <c r="P67" s="12">
        <f t="shared" si="106"/>
        <v>340</v>
      </c>
      <c r="Q67" s="12">
        <f t="shared" si="106"/>
        <v>0</v>
      </c>
      <c r="R67" s="12">
        <f t="shared" si="106"/>
        <v>25</v>
      </c>
      <c r="S67" s="12">
        <f t="shared" si="106"/>
        <v>580178</v>
      </c>
      <c r="T67" s="12">
        <f t="shared" si="106"/>
        <v>53725</v>
      </c>
      <c r="U67" s="12">
        <f t="shared" ref="U67:Z67" si="107">U69+U76+U120</f>
        <v>0</v>
      </c>
      <c r="V67" s="12">
        <f t="shared" si="107"/>
        <v>0</v>
      </c>
      <c r="W67" s="12">
        <f t="shared" si="107"/>
        <v>0</v>
      </c>
      <c r="X67" s="12">
        <f t="shared" si="107"/>
        <v>7</v>
      </c>
      <c r="Y67" s="12">
        <f t="shared" si="107"/>
        <v>580185</v>
      </c>
      <c r="Z67" s="12">
        <f t="shared" si="107"/>
        <v>53732</v>
      </c>
      <c r="AA67" s="12">
        <f t="shared" ref="AA67:AF67" si="108">AA69+AA76+AA120</f>
        <v>0</v>
      </c>
      <c r="AB67" s="12">
        <f t="shared" si="108"/>
        <v>1136</v>
      </c>
      <c r="AC67" s="12">
        <f t="shared" si="108"/>
        <v>0</v>
      </c>
      <c r="AD67" s="12">
        <f t="shared" si="108"/>
        <v>0</v>
      </c>
      <c r="AE67" s="12">
        <f t="shared" si="108"/>
        <v>581321</v>
      </c>
      <c r="AF67" s="12">
        <f t="shared" si="108"/>
        <v>53732</v>
      </c>
      <c r="AG67" s="12">
        <f t="shared" ref="AG67:AL67" si="109">AG69+AG76+AG120</f>
        <v>0</v>
      </c>
      <c r="AH67" s="12">
        <f t="shared" si="109"/>
        <v>0</v>
      </c>
      <c r="AI67" s="12">
        <f t="shared" si="109"/>
        <v>0</v>
      </c>
      <c r="AJ67" s="12">
        <f t="shared" si="109"/>
        <v>0</v>
      </c>
      <c r="AK67" s="12">
        <f t="shared" si="109"/>
        <v>581321</v>
      </c>
      <c r="AL67" s="12">
        <f t="shared" si="109"/>
        <v>53732</v>
      </c>
      <c r="AM67" s="12">
        <f t="shared" ref="AM67:AR67" si="110">AM69+AM76+AM120</f>
        <v>0</v>
      </c>
      <c r="AN67" s="12">
        <f t="shared" si="110"/>
        <v>0</v>
      </c>
      <c r="AO67" s="12">
        <f t="shared" si="110"/>
        <v>0</v>
      </c>
      <c r="AP67" s="12">
        <f t="shared" si="110"/>
        <v>0</v>
      </c>
      <c r="AQ67" s="12">
        <f t="shared" si="110"/>
        <v>581321</v>
      </c>
      <c r="AR67" s="12">
        <f t="shared" si="110"/>
        <v>53732</v>
      </c>
      <c r="AS67" s="12">
        <f t="shared" ref="AS67:AX67" si="111">AS69+AS76+AS120</f>
        <v>-161</v>
      </c>
      <c r="AT67" s="12">
        <f t="shared" si="111"/>
        <v>330</v>
      </c>
      <c r="AU67" s="12">
        <f t="shared" si="111"/>
        <v>0</v>
      </c>
      <c r="AV67" s="12">
        <f t="shared" si="111"/>
        <v>-1072</v>
      </c>
      <c r="AW67" s="12">
        <f t="shared" si="111"/>
        <v>580418</v>
      </c>
      <c r="AX67" s="12">
        <f t="shared" si="111"/>
        <v>52660</v>
      </c>
    </row>
    <row r="68" spans="1:50" s="72" customFormat="1" hidden="1">
      <c r="A68" s="73"/>
      <c r="B68" s="74"/>
      <c r="C68" s="56"/>
      <c r="D68" s="56"/>
      <c r="E68" s="27"/>
      <c r="F68" s="27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</row>
    <row r="69" spans="1:50" ht="56.25" hidden="1">
      <c r="A69" s="23" t="s">
        <v>94</v>
      </c>
      <c r="B69" s="24">
        <f>B67</f>
        <v>901</v>
      </c>
      <c r="C69" s="24" t="s">
        <v>21</v>
      </c>
      <c r="D69" s="24" t="s">
        <v>8</v>
      </c>
      <c r="E69" s="24"/>
      <c r="F69" s="24"/>
      <c r="G69" s="13">
        <f t="shared" ref="G69:V73" si="112">G70</f>
        <v>4183</v>
      </c>
      <c r="H69" s="13">
        <f t="shared" si="112"/>
        <v>0</v>
      </c>
      <c r="I69" s="13">
        <f t="shared" si="112"/>
        <v>0</v>
      </c>
      <c r="J69" s="13">
        <f t="shared" si="112"/>
        <v>0</v>
      </c>
      <c r="K69" s="13">
        <f t="shared" si="112"/>
        <v>0</v>
      </c>
      <c r="L69" s="13">
        <f t="shared" si="112"/>
        <v>0</v>
      </c>
      <c r="M69" s="13">
        <f t="shared" si="112"/>
        <v>4183</v>
      </c>
      <c r="N69" s="13">
        <f t="shared" si="112"/>
        <v>0</v>
      </c>
      <c r="O69" s="13">
        <f t="shared" si="112"/>
        <v>0</v>
      </c>
      <c r="P69" s="13">
        <f t="shared" si="112"/>
        <v>0</v>
      </c>
      <c r="Q69" s="13">
        <f t="shared" si="112"/>
        <v>0</v>
      </c>
      <c r="R69" s="13">
        <f t="shared" si="112"/>
        <v>0</v>
      </c>
      <c r="S69" s="13">
        <f t="shared" si="112"/>
        <v>4183</v>
      </c>
      <c r="T69" s="13">
        <f t="shared" si="112"/>
        <v>0</v>
      </c>
      <c r="U69" s="13">
        <f t="shared" si="112"/>
        <v>0</v>
      </c>
      <c r="V69" s="13">
        <f t="shared" si="112"/>
        <v>0</v>
      </c>
      <c r="W69" s="13">
        <f t="shared" ref="U69:AJ73" si="113">W70</f>
        <v>0</v>
      </c>
      <c r="X69" s="13">
        <f t="shared" si="113"/>
        <v>0</v>
      </c>
      <c r="Y69" s="13">
        <f t="shared" si="113"/>
        <v>4183</v>
      </c>
      <c r="Z69" s="13">
        <f t="shared" si="113"/>
        <v>0</v>
      </c>
      <c r="AA69" s="13">
        <f t="shared" si="113"/>
        <v>0</v>
      </c>
      <c r="AB69" s="13">
        <f t="shared" si="113"/>
        <v>0</v>
      </c>
      <c r="AC69" s="13">
        <f t="shared" si="113"/>
        <v>0</v>
      </c>
      <c r="AD69" s="13">
        <f t="shared" si="113"/>
        <v>0</v>
      </c>
      <c r="AE69" s="13">
        <f t="shared" si="113"/>
        <v>4183</v>
      </c>
      <c r="AF69" s="13">
        <f t="shared" si="113"/>
        <v>0</v>
      </c>
      <c r="AG69" s="13">
        <f t="shared" si="113"/>
        <v>0</v>
      </c>
      <c r="AH69" s="13">
        <f t="shared" si="113"/>
        <v>0</v>
      </c>
      <c r="AI69" s="13">
        <f t="shared" si="113"/>
        <v>0</v>
      </c>
      <c r="AJ69" s="13">
        <f t="shared" si="113"/>
        <v>0</v>
      </c>
      <c r="AK69" s="13">
        <f t="shared" ref="AG69:AV73" si="114">AK70</f>
        <v>4183</v>
      </c>
      <c r="AL69" s="13">
        <f t="shared" si="114"/>
        <v>0</v>
      </c>
      <c r="AM69" s="13">
        <f t="shared" si="114"/>
        <v>0</v>
      </c>
      <c r="AN69" s="13">
        <f t="shared" si="114"/>
        <v>0</v>
      </c>
      <c r="AO69" s="13">
        <f t="shared" si="114"/>
        <v>0</v>
      </c>
      <c r="AP69" s="13">
        <f t="shared" si="114"/>
        <v>0</v>
      </c>
      <c r="AQ69" s="13">
        <f t="shared" si="114"/>
        <v>4183</v>
      </c>
      <c r="AR69" s="13">
        <f t="shared" si="114"/>
        <v>0</v>
      </c>
      <c r="AS69" s="13">
        <f t="shared" si="114"/>
        <v>-161</v>
      </c>
      <c r="AT69" s="13">
        <f t="shared" si="114"/>
        <v>0</v>
      </c>
      <c r="AU69" s="13">
        <f t="shared" si="114"/>
        <v>0</v>
      </c>
      <c r="AV69" s="13">
        <f t="shared" si="114"/>
        <v>0</v>
      </c>
      <c r="AW69" s="13">
        <f t="shared" ref="AS69:AX73" si="115">AW70</f>
        <v>4022</v>
      </c>
      <c r="AX69" s="13">
        <f t="shared" si="115"/>
        <v>0</v>
      </c>
    </row>
    <row r="70" spans="1:50" ht="49.5" hidden="1">
      <c r="A70" s="28" t="s">
        <v>426</v>
      </c>
      <c r="B70" s="26">
        <f>B69</f>
        <v>901</v>
      </c>
      <c r="C70" s="26" t="s">
        <v>21</v>
      </c>
      <c r="D70" s="26" t="s">
        <v>8</v>
      </c>
      <c r="E70" s="26" t="s">
        <v>73</v>
      </c>
      <c r="F70" s="26"/>
      <c r="G70" s="11">
        <f t="shared" si="112"/>
        <v>4183</v>
      </c>
      <c r="H70" s="11">
        <f t="shared" si="112"/>
        <v>0</v>
      </c>
      <c r="I70" s="11">
        <f t="shared" si="112"/>
        <v>0</v>
      </c>
      <c r="J70" s="11">
        <f t="shared" si="112"/>
        <v>0</v>
      </c>
      <c r="K70" s="11">
        <f t="shared" si="112"/>
        <v>0</v>
      </c>
      <c r="L70" s="11">
        <f t="shared" si="112"/>
        <v>0</v>
      </c>
      <c r="M70" s="11">
        <f t="shared" si="112"/>
        <v>4183</v>
      </c>
      <c r="N70" s="11">
        <f t="shared" si="112"/>
        <v>0</v>
      </c>
      <c r="O70" s="11">
        <f t="shared" si="112"/>
        <v>0</v>
      </c>
      <c r="P70" s="11">
        <f t="shared" si="112"/>
        <v>0</v>
      </c>
      <c r="Q70" s="11">
        <f t="shared" si="112"/>
        <v>0</v>
      </c>
      <c r="R70" s="11">
        <f t="shared" si="112"/>
        <v>0</v>
      </c>
      <c r="S70" s="11">
        <f t="shared" si="112"/>
        <v>4183</v>
      </c>
      <c r="T70" s="11">
        <f t="shared" si="112"/>
        <v>0</v>
      </c>
      <c r="U70" s="11">
        <f t="shared" si="113"/>
        <v>0</v>
      </c>
      <c r="V70" s="11">
        <f t="shared" si="113"/>
        <v>0</v>
      </c>
      <c r="W70" s="11">
        <f t="shared" si="113"/>
        <v>0</v>
      </c>
      <c r="X70" s="11">
        <f t="shared" si="113"/>
        <v>0</v>
      </c>
      <c r="Y70" s="11">
        <f t="shared" si="113"/>
        <v>4183</v>
      </c>
      <c r="Z70" s="11">
        <f t="shared" si="113"/>
        <v>0</v>
      </c>
      <c r="AA70" s="11">
        <f t="shared" si="113"/>
        <v>0</v>
      </c>
      <c r="AB70" s="11">
        <f t="shared" si="113"/>
        <v>0</v>
      </c>
      <c r="AC70" s="11">
        <f t="shared" si="113"/>
        <v>0</v>
      </c>
      <c r="AD70" s="11">
        <f t="shared" si="113"/>
        <v>0</v>
      </c>
      <c r="AE70" s="11">
        <f t="shared" si="113"/>
        <v>4183</v>
      </c>
      <c r="AF70" s="11">
        <f t="shared" si="113"/>
        <v>0</v>
      </c>
      <c r="AG70" s="11">
        <f t="shared" si="114"/>
        <v>0</v>
      </c>
      <c r="AH70" s="11">
        <f t="shared" si="114"/>
        <v>0</v>
      </c>
      <c r="AI70" s="11">
        <f t="shared" si="114"/>
        <v>0</v>
      </c>
      <c r="AJ70" s="11">
        <f t="shared" si="114"/>
        <v>0</v>
      </c>
      <c r="AK70" s="11">
        <f t="shared" si="114"/>
        <v>4183</v>
      </c>
      <c r="AL70" s="11">
        <f t="shared" si="114"/>
        <v>0</v>
      </c>
      <c r="AM70" s="11">
        <f t="shared" si="114"/>
        <v>0</v>
      </c>
      <c r="AN70" s="11">
        <f t="shared" si="114"/>
        <v>0</v>
      </c>
      <c r="AO70" s="11">
        <f t="shared" si="114"/>
        <v>0</v>
      </c>
      <c r="AP70" s="11">
        <f t="shared" si="114"/>
        <v>0</v>
      </c>
      <c r="AQ70" s="11">
        <f t="shared" si="114"/>
        <v>4183</v>
      </c>
      <c r="AR70" s="11">
        <f t="shared" si="114"/>
        <v>0</v>
      </c>
      <c r="AS70" s="11">
        <f t="shared" si="115"/>
        <v>-161</v>
      </c>
      <c r="AT70" s="11">
        <f t="shared" si="115"/>
        <v>0</v>
      </c>
      <c r="AU70" s="11">
        <f t="shared" si="115"/>
        <v>0</v>
      </c>
      <c r="AV70" s="11">
        <f t="shared" si="115"/>
        <v>0</v>
      </c>
      <c r="AW70" s="11">
        <f t="shared" si="115"/>
        <v>4022</v>
      </c>
      <c r="AX70" s="11">
        <f t="shared" si="115"/>
        <v>0</v>
      </c>
    </row>
    <row r="71" spans="1:50" ht="33" hidden="1">
      <c r="A71" s="25" t="s">
        <v>80</v>
      </c>
      <c r="B71" s="26">
        <f>B70</f>
        <v>901</v>
      </c>
      <c r="C71" s="26" t="s">
        <v>21</v>
      </c>
      <c r="D71" s="26" t="s">
        <v>8</v>
      </c>
      <c r="E71" s="26" t="s">
        <v>539</v>
      </c>
      <c r="F71" s="26"/>
      <c r="G71" s="11">
        <f t="shared" si="112"/>
        <v>4183</v>
      </c>
      <c r="H71" s="11">
        <f t="shared" si="112"/>
        <v>0</v>
      </c>
      <c r="I71" s="11">
        <f t="shared" si="112"/>
        <v>0</v>
      </c>
      <c r="J71" s="11">
        <f t="shared" si="112"/>
        <v>0</v>
      </c>
      <c r="K71" s="11">
        <f t="shared" si="112"/>
        <v>0</v>
      </c>
      <c r="L71" s="11">
        <f t="shared" si="112"/>
        <v>0</v>
      </c>
      <c r="M71" s="11">
        <f t="shared" si="112"/>
        <v>4183</v>
      </c>
      <c r="N71" s="11">
        <f t="shared" si="112"/>
        <v>0</v>
      </c>
      <c r="O71" s="11">
        <f t="shared" si="112"/>
        <v>0</v>
      </c>
      <c r="P71" s="11">
        <f t="shared" si="112"/>
        <v>0</v>
      </c>
      <c r="Q71" s="11">
        <f t="shared" si="112"/>
        <v>0</v>
      </c>
      <c r="R71" s="11">
        <f t="shared" si="112"/>
        <v>0</v>
      </c>
      <c r="S71" s="11">
        <f t="shared" si="112"/>
        <v>4183</v>
      </c>
      <c r="T71" s="11">
        <f t="shared" si="112"/>
        <v>0</v>
      </c>
      <c r="U71" s="11">
        <f t="shared" si="113"/>
        <v>0</v>
      </c>
      <c r="V71" s="11">
        <f t="shared" si="113"/>
        <v>0</v>
      </c>
      <c r="W71" s="11">
        <f t="shared" si="113"/>
        <v>0</v>
      </c>
      <c r="X71" s="11">
        <f t="shared" si="113"/>
        <v>0</v>
      </c>
      <c r="Y71" s="11">
        <f t="shared" si="113"/>
        <v>4183</v>
      </c>
      <c r="Z71" s="11">
        <f t="shared" si="113"/>
        <v>0</v>
      </c>
      <c r="AA71" s="11">
        <f t="shared" si="113"/>
        <v>0</v>
      </c>
      <c r="AB71" s="11">
        <f t="shared" si="113"/>
        <v>0</v>
      </c>
      <c r="AC71" s="11">
        <f t="shared" si="113"/>
        <v>0</v>
      </c>
      <c r="AD71" s="11">
        <f t="shared" si="113"/>
        <v>0</v>
      </c>
      <c r="AE71" s="11">
        <f t="shared" si="113"/>
        <v>4183</v>
      </c>
      <c r="AF71" s="11">
        <f t="shared" si="113"/>
        <v>0</v>
      </c>
      <c r="AG71" s="11">
        <f t="shared" si="114"/>
        <v>0</v>
      </c>
      <c r="AH71" s="11">
        <f t="shared" si="114"/>
        <v>0</v>
      </c>
      <c r="AI71" s="11">
        <f t="shared" si="114"/>
        <v>0</v>
      </c>
      <c r="AJ71" s="11">
        <f t="shared" si="114"/>
        <v>0</v>
      </c>
      <c r="AK71" s="11">
        <f t="shared" si="114"/>
        <v>4183</v>
      </c>
      <c r="AL71" s="11">
        <f t="shared" si="114"/>
        <v>0</v>
      </c>
      <c r="AM71" s="11">
        <f t="shared" si="114"/>
        <v>0</v>
      </c>
      <c r="AN71" s="11">
        <f t="shared" si="114"/>
        <v>0</v>
      </c>
      <c r="AO71" s="11">
        <f t="shared" si="114"/>
        <v>0</v>
      </c>
      <c r="AP71" s="11">
        <f t="shared" si="114"/>
        <v>0</v>
      </c>
      <c r="AQ71" s="11">
        <f t="shared" si="114"/>
        <v>4183</v>
      </c>
      <c r="AR71" s="11">
        <f t="shared" si="114"/>
        <v>0</v>
      </c>
      <c r="AS71" s="11">
        <f t="shared" si="115"/>
        <v>-161</v>
      </c>
      <c r="AT71" s="11">
        <f t="shared" si="115"/>
        <v>0</v>
      </c>
      <c r="AU71" s="11">
        <f t="shared" si="115"/>
        <v>0</v>
      </c>
      <c r="AV71" s="11">
        <f t="shared" si="115"/>
        <v>0</v>
      </c>
      <c r="AW71" s="11">
        <f t="shared" si="115"/>
        <v>4022</v>
      </c>
      <c r="AX71" s="11">
        <f t="shared" si="115"/>
        <v>0</v>
      </c>
    </row>
    <row r="72" spans="1:50" ht="17.100000000000001" hidden="1" customHeight="1">
      <c r="A72" s="25" t="s">
        <v>95</v>
      </c>
      <c r="B72" s="26">
        <f>B71</f>
        <v>901</v>
      </c>
      <c r="C72" s="26" t="s">
        <v>21</v>
      </c>
      <c r="D72" s="26" t="s">
        <v>8</v>
      </c>
      <c r="E72" s="26" t="s">
        <v>540</v>
      </c>
      <c r="F72" s="26"/>
      <c r="G72" s="8">
        <f t="shared" si="112"/>
        <v>4183</v>
      </c>
      <c r="H72" s="8">
        <f t="shared" si="112"/>
        <v>0</v>
      </c>
      <c r="I72" s="8">
        <f t="shared" si="112"/>
        <v>0</v>
      </c>
      <c r="J72" s="8">
        <f t="shared" si="112"/>
        <v>0</v>
      </c>
      <c r="K72" s="8">
        <f t="shared" si="112"/>
        <v>0</v>
      </c>
      <c r="L72" s="8">
        <f t="shared" si="112"/>
        <v>0</v>
      </c>
      <c r="M72" s="8">
        <f t="shared" si="112"/>
        <v>4183</v>
      </c>
      <c r="N72" s="8">
        <f t="shared" si="112"/>
        <v>0</v>
      </c>
      <c r="O72" s="8">
        <f t="shared" si="112"/>
        <v>0</v>
      </c>
      <c r="P72" s="8">
        <f t="shared" si="112"/>
        <v>0</v>
      </c>
      <c r="Q72" s="8">
        <f t="shared" si="112"/>
        <v>0</v>
      </c>
      <c r="R72" s="8">
        <f t="shared" si="112"/>
        <v>0</v>
      </c>
      <c r="S72" s="8">
        <f t="shared" si="112"/>
        <v>4183</v>
      </c>
      <c r="T72" s="8">
        <f t="shared" si="112"/>
        <v>0</v>
      </c>
      <c r="U72" s="8">
        <f t="shared" si="113"/>
        <v>0</v>
      </c>
      <c r="V72" s="8">
        <f t="shared" si="113"/>
        <v>0</v>
      </c>
      <c r="W72" s="8">
        <f t="shared" si="113"/>
        <v>0</v>
      </c>
      <c r="X72" s="8">
        <f t="shared" si="113"/>
        <v>0</v>
      </c>
      <c r="Y72" s="8">
        <f t="shared" si="113"/>
        <v>4183</v>
      </c>
      <c r="Z72" s="8">
        <f t="shared" si="113"/>
        <v>0</v>
      </c>
      <c r="AA72" s="8">
        <f t="shared" si="113"/>
        <v>0</v>
      </c>
      <c r="AB72" s="8">
        <f t="shared" si="113"/>
        <v>0</v>
      </c>
      <c r="AC72" s="8">
        <f t="shared" si="113"/>
        <v>0</v>
      </c>
      <c r="AD72" s="8">
        <f t="shared" si="113"/>
        <v>0</v>
      </c>
      <c r="AE72" s="8">
        <f t="shared" si="113"/>
        <v>4183</v>
      </c>
      <c r="AF72" s="8">
        <f t="shared" si="113"/>
        <v>0</v>
      </c>
      <c r="AG72" s="8">
        <f t="shared" si="114"/>
        <v>0</v>
      </c>
      <c r="AH72" s="8">
        <f t="shared" si="114"/>
        <v>0</v>
      </c>
      <c r="AI72" s="8">
        <f t="shared" si="114"/>
        <v>0</v>
      </c>
      <c r="AJ72" s="8">
        <f t="shared" si="114"/>
        <v>0</v>
      </c>
      <c r="AK72" s="8">
        <f t="shared" si="114"/>
        <v>4183</v>
      </c>
      <c r="AL72" s="8">
        <f t="shared" si="114"/>
        <v>0</v>
      </c>
      <c r="AM72" s="8">
        <f t="shared" si="114"/>
        <v>0</v>
      </c>
      <c r="AN72" s="8">
        <f t="shared" si="114"/>
        <v>0</v>
      </c>
      <c r="AO72" s="8">
        <f t="shared" si="114"/>
        <v>0</v>
      </c>
      <c r="AP72" s="8">
        <f t="shared" si="114"/>
        <v>0</v>
      </c>
      <c r="AQ72" s="8">
        <f t="shared" si="114"/>
        <v>4183</v>
      </c>
      <c r="AR72" s="8">
        <f t="shared" si="114"/>
        <v>0</v>
      </c>
      <c r="AS72" s="8">
        <f t="shared" si="115"/>
        <v>-161</v>
      </c>
      <c r="AT72" s="8">
        <f t="shared" si="115"/>
        <v>0</v>
      </c>
      <c r="AU72" s="8">
        <f t="shared" si="115"/>
        <v>0</v>
      </c>
      <c r="AV72" s="8">
        <f t="shared" si="115"/>
        <v>0</v>
      </c>
      <c r="AW72" s="8">
        <f t="shared" si="115"/>
        <v>4022</v>
      </c>
      <c r="AX72" s="8">
        <f t="shared" si="115"/>
        <v>0</v>
      </c>
    </row>
    <row r="73" spans="1:50" ht="66" hidden="1">
      <c r="A73" s="25" t="s">
        <v>447</v>
      </c>
      <c r="B73" s="26">
        <f>B72</f>
        <v>901</v>
      </c>
      <c r="C73" s="26" t="s">
        <v>21</v>
      </c>
      <c r="D73" s="26" t="s">
        <v>8</v>
      </c>
      <c r="E73" s="26" t="s">
        <v>540</v>
      </c>
      <c r="F73" s="26" t="s">
        <v>84</v>
      </c>
      <c r="G73" s="9">
        <f t="shared" si="112"/>
        <v>4183</v>
      </c>
      <c r="H73" s="9">
        <f t="shared" si="112"/>
        <v>0</v>
      </c>
      <c r="I73" s="9">
        <f t="shared" si="112"/>
        <v>0</v>
      </c>
      <c r="J73" s="9">
        <f t="shared" si="112"/>
        <v>0</v>
      </c>
      <c r="K73" s="9">
        <f t="shared" si="112"/>
        <v>0</v>
      </c>
      <c r="L73" s="9">
        <f t="shared" si="112"/>
        <v>0</v>
      </c>
      <c r="M73" s="9">
        <f t="shared" si="112"/>
        <v>4183</v>
      </c>
      <c r="N73" s="9">
        <f t="shared" si="112"/>
        <v>0</v>
      </c>
      <c r="O73" s="9">
        <f t="shared" si="112"/>
        <v>0</v>
      </c>
      <c r="P73" s="9">
        <f t="shared" si="112"/>
        <v>0</v>
      </c>
      <c r="Q73" s="9">
        <f t="shared" si="112"/>
        <v>0</v>
      </c>
      <c r="R73" s="9">
        <f t="shared" si="112"/>
        <v>0</v>
      </c>
      <c r="S73" s="9">
        <f t="shared" si="112"/>
        <v>4183</v>
      </c>
      <c r="T73" s="9">
        <f t="shared" si="112"/>
        <v>0</v>
      </c>
      <c r="U73" s="9">
        <f t="shared" si="113"/>
        <v>0</v>
      </c>
      <c r="V73" s="9">
        <f t="shared" si="113"/>
        <v>0</v>
      </c>
      <c r="W73" s="9">
        <f t="shared" si="113"/>
        <v>0</v>
      </c>
      <c r="X73" s="9">
        <f t="shared" si="113"/>
        <v>0</v>
      </c>
      <c r="Y73" s="9">
        <f t="shared" si="113"/>
        <v>4183</v>
      </c>
      <c r="Z73" s="9">
        <f t="shared" si="113"/>
        <v>0</v>
      </c>
      <c r="AA73" s="9">
        <f t="shared" si="113"/>
        <v>0</v>
      </c>
      <c r="AB73" s="9">
        <f t="shared" si="113"/>
        <v>0</v>
      </c>
      <c r="AC73" s="9">
        <f t="shared" si="113"/>
        <v>0</v>
      </c>
      <c r="AD73" s="9">
        <f t="shared" si="113"/>
        <v>0</v>
      </c>
      <c r="AE73" s="9">
        <f t="shared" si="113"/>
        <v>4183</v>
      </c>
      <c r="AF73" s="9">
        <f t="shared" si="113"/>
        <v>0</v>
      </c>
      <c r="AG73" s="9">
        <f t="shared" si="114"/>
        <v>0</v>
      </c>
      <c r="AH73" s="9">
        <f t="shared" si="114"/>
        <v>0</v>
      </c>
      <c r="AI73" s="9">
        <f t="shared" si="114"/>
        <v>0</v>
      </c>
      <c r="AJ73" s="9">
        <f t="shared" si="114"/>
        <v>0</v>
      </c>
      <c r="AK73" s="9">
        <f t="shared" si="114"/>
        <v>4183</v>
      </c>
      <c r="AL73" s="9">
        <f t="shared" si="114"/>
        <v>0</v>
      </c>
      <c r="AM73" s="9">
        <f t="shared" si="114"/>
        <v>0</v>
      </c>
      <c r="AN73" s="9">
        <f t="shared" si="114"/>
        <v>0</v>
      </c>
      <c r="AO73" s="9">
        <f t="shared" si="114"/>
        <v>0</v>
      </c>
      <c r="AP73" s="9">
        <f t="shared" si="114"/>
        <v>0</v>
      </c>
      <c r="AQ73" s="9">
        <f t="shared" si="114"/>
        <v>4183</v>
      </c>
      <c r="AR73" s="9">
        <f t="shared" si="114"/>
        <v>0</v>
      </c>
      <c r="AS73" s="9">
        <f t="shared" si="115"/>
        <v>-161</v>
      </c>
      <c r="AT73" s="9">
        <f t="shared" si="115"/>
        <v>0</v>
      </c>
      <c r="AU73" s="9">
        <f t="shared" si="115"/>
        <v>0</v>
      </c>
      <c r="AV73" s="9">
        <f t="shared" si="115"/>
        <v>0</v>
      </c>
      <c r="AW73" s="9">
        <f t="shared" si="115"/>
        <v>4022</v>
      </c>
      <c r="AX73" s="9">
        <f t="shared" si="115"/>
        <v>0</v>
      </c>
    </row>
    <row r="74" spans="1:50" ht="33" hidden="1">
      <c r="A74" s="25" t="s">
        <v>85</v>
      </c>
      <c r="B74" s="26">
        <f>B73</f>
        <v>901</v>
      </c>
      <c r="C74" s="26" t="s">
        <v>21</v>
      </c>
      <c r="D74" s="26" t="s">
        <v>8</v>
      </c>
      <c r="E74" s="26" t="s">
        <v>540</v>
      </c>
      <c r="F74" s="26" t="s">
        <v>86</v>
      </c>
      <c r="G74" s="9">
        <f>4022+161</f>
        <v>4183</v>
      </c>
      <c r="H74" s="10"/>
      <c r="I74" s="84"/>
      <c r="J74" s="84"/>
      <c r="K74" s="84"/>
      <c r="L74" s="84"/>
      <c r="M74" s="9">
        <f>G74+I74+J74+K74+L74</f>
        <v>4183</v>
      </c>
      <c r="N74" s="9">
        <f>H74+L74</f>
        <v>0</v>
      </c>
      <c r="O74" s="85"/>
      <c r="P74" s="85"/>
      <c r="Q74" s="85"/>
      <c r="R74" s="85"/>
      <c r="S74" s="9">
        <f>M74+O74+P74+Q74+R74</f>
        <v>4183</v>
      </c>
      <c r="T74" s="9">
        <f>N74+R74</f>
        <v>0</v>
      </c>
      <c r="U74" s="85"/>
      <c r="V74" s="85"/>
      <c r="W74" s="85"/>
      <c r="X74" s="85"/>
      <c r="Y74" s="9">
        <f>S74+U74+V74+W74+X74</f>
        <v>4183</v>
      </c>
      <c r="Z74" s="9">
        <f>T74+X74</f>
        <v>0</v>
      </c>
      <c r="AA74" s="85"/>
      <c r="AB74" s="85"/>
      <c r="AC74" s="85"/>
      <c r="AD74" s="85"/>
      <c r="AE74" s="9">
        <f>Y74+AA74+AB74+AC74+AD74</f>
        <v>4183</v>
      </c>
      <c r="AF74" s="9">
        <f>Z74+AD74</f>
        <v>0</v>
      </c>
      <c r="AG74" s="85"/>
      <c r="AH74" s="85"/>
      <c r="AI74" s="85"/>
      <c r="AJ74" s="85"/>
      <c r="AK74" s="9">
        <f>AE74+AG74+AH74+AI74+AJ74</f>
        <v>4183</v>
      </c>
      <c r="AL74" s="9">
        <f>AF74+AJ74</f>
        <v>0</v>
      </c>
      <c r="AM74" s="85"/>
      <c r="AN74" s="85"/>
      <c r="AO74" s="85"/>
      <c r="AP74" s="85"/>
      <c r="AQ74" s="9">
        <f>AK74+AM74+AN74+AO74+AP74</f>
        <v>4183</v>
      </c>
      <c r="AR74" s="9">
        <f>AL74+AP74</f>
        <v>0</v>
      </c>
      <c r="AS74" s="9">
        <v>-161</v>
      </c>
      <c r="AT74" s="85"/>
      <c r="AU74" s="85"/>
      <c r="AV74" s="85"/>
      <c r="AW74" s="9">
        <f>AQ74+AS74+AT74+AU74+AV74</f>
        <v>4022</v>
      </c>
      <c r="AX74" s="9">
        <f>AR74+AV74</f>
        <v>0</v>
      </c>
    </row>
    <row r="75" spans="1:50" hidden="1">
      <c r="A75" s="25"/>
      <c r="B75" s="26"/>
      <c r="C75" s="26"/>
      <c r="D75" s="26"/>
      <c r="E75" s="26"/>
      <c r="F75" s="26"/>
      <c r="G75" s="9"/>
      <c r="H75" s="10"/>
      <c r="I75" s="84"/>
      <c r="J75" s="84"/>
      <c r="K75" s="84"/>
      <c r="L75" s="84"/>
      <c r="M75" s="84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</row>
    <row r="76" spans="1:50" ht="75" hidden="1">
      <c r="A76" s="23" t="s">
        <v>96</v>
      </c>
      <c r="B76" s="24">
        <f>B73</f>
        <v>901</v>
      </c>
      <c r="C76" s="24" t="s">
        <v>21</v>
      </c>
      <c r="D76" s="24" t="s">
        <v>28</v>
      </c>
      <c r="E76" s="24"/>
      <c r="F76" s="24"/>
      <c r="G76" s="13">
        <f t="shared" ref="G76:V78" si="116">G77</f>
        <v>575457</v>
      </c>
      <c r="H76" s="13">
        <f t="shared" si="116"/>
        <v>53700</v>
      </c>
      <c r="I76" s="13">
        <f t="shared" si="116"/>
        <v>0</v>
      </c>
      <c r="J76" s="13">
        <f t="shared" si="116"/>
        <v>0</v>
      </c>
      <c r="K76" s="13">
        <f t="shared" si="116"/>
        <v>0</v>
      </c>
      <c r="L76" s="13">
        <f t="shared" si="116"/>
        <v>0</v>
      </c>
      <c r="M76" s="13">
        <f t="shared" si="116"/>
        <v>575457</v>
      </c>
      <c r="N76" s="13">
        <f t="shared" si="116"/>
        <v>53700</v>
      </c>
      <c r="O76" s="13">
        <f t="shared" si="116"/>
        <v>0</v>
      </c>
      <c r="P76" s="13">
        <f t="shared" si="116"/>
        <v>0</v>
      </c>
      <c r="Q76" s="13">
        <f t="shared" si="116"/>
        <v>0</v>
      </c>
      <c r="R76" s="13">
        <f t="shared" si="116"/>
        <v>25</v>
      </c>
      <c r="S76" s="13">
        <f t="shared" si="116"/>
        <v>575482</v>
      </c>
      <c r="T76" s="13">
        <f t="shared" si="116"/>
        <v>53725</v>
      </c>
      <c r="U76" s="13">
        <f t="shared" si="116"/>
        <v>0</v>
      </c>
      <c r="V76" s="13">
        <f t="shared" si="116"/>
        <v>0</v>
      </c>
      <c r="W76" s="13">
        <f t="shared" ref="U76:AJ78" si="117">W77</f>
        <v>0</v>
      </c>
      <c r="X76" s="13">
        <f t="shared" si="117"/>
        <v>7</v>
      </c>
      <c r="Y76" s="13">
        <f t="shared" si="117"/>
        <v>575489</v>
      </c>
      <c r="Z76" s="13">
        <f t="shared" si="117"/>
        <v>53732</v>
      </c>
      <c r="AA76" s="13">
        <f t="shared" si="117"/>
        <v>0</v>
      </c>
      <c r="AB76" s="13">
        <f t="shared" si="117"/>
        <v>0</v>
      </c>
      <c r="AC76" s="13">
        <f t="shared" si="117"/>
        <v>0</v>
      </c>
      <c r="AD76" s="13">
        <f t="shared" si="117"/>
        <v>0</v>
      </c>
      <c r="AE76" s="13">
        <f t="shared" si="117"/>
        <v>575489</v>
      </c>
      <c r="AF76" s="13">
        <f t="shared" si="117"/>
        <v>53732</v>
      </c>
      <c r="AG76" s="13">
        <f t="shared" si="117"/>
        <v>0</v>
      </c>
      <c r="AH76" s="13">
        <f t="shared" si="117"/>
        <v>0</v>
      </c>
      <c r="AI76" s="13">
        <f t="shared" si="117"/>
        <v>0</v>
      </c>
      <c r="AJ76" s="13">
        <f t="shared" si="117"/>
        <v>0</v>
      </c>
      <c r="AK76" s="13">
        <f t="shared" ref="AG76:AV78" si="118">AK77</f>
        <v>575489</v>
      </c>
      <c r="AL76" s="13">
        <f t="shared" si="118"/>
        <v>53732</v>
      </c>
      <c r="AM76" s="13">
        <f t="shared" si="118"/>
        <v>0</v>
      </c>
      <c r="AN76" s="13">
        <f t="shared" si="118"/>
        <v>0</v>
      </c>
      <c r="AO76" s="13">
        <f t="shared" si="118"/>
        <v>0</v>
      </c>
      <c r="AP76" s="13">
        <f t="shared" si="118"/>
        <v>0</v>
      </c>
      <c r="AQ76" s="13">
        <f t="shared" si="118"/>
        <v>575489</v>
      </c>
      <c r="AR76" s="13">
        <f t="shared" si="118"/>
        <v>53732</v>
      </c>
      <c r="AS76" s="13">
        <f t="shared" si="118"/>
        <v>0</v>
      </c>
      <c r="AT76" s="13">
        <f t="shared" si="118"/>
        <v>0</v>
      </c>
      <c r="AU76" s="13">
        <f t="shared" si="118"/>
        <v>0</v>
      </c>
      <c r="AV76" s="13">
        <f t="shared" si="118"/>
        <v>-1072</v>
      </c>
      <c r="AW76" s="13">
        <f t="shared" ref="AS76:AX78" si="119">AW77</f>
        <v>574417</v>
      </c>
      <c r="AX76" s="13">
        <f t="shared" si="119"/>
        <v>52660</v>
      </c>
    </row>
    <row r="77" spans="1:50" ht="49.5" hidden="1">
      <c r="A77" s="28" t="s">
        <v>426</v>
      </c>
      <c r="B77" s="26">
        <f>B76</f>
        <v>901</v>
      </c>
      <c r="C77" s="26" t="s">
        <v>21</v>
      </c>
      <c r="D77" s="26" t="s">
        <v>28</v>
      </c>
      <c r="E77" s="26" t="s">
        <v>73</v>
      </c>
      <c r="F77" s="26"/>
      <c r="G77" s="11">
        <f t="shared" ref="G77:H77" si="120">G78+G88</f>
        <v>575457</v>
      </c>
      <c r="H77" s="11">
        <f t="shared" si="120"/>
        <v>53700</v>
      </c>
      <c r="I77" s="11">
        <f t="shared" ref="I77:N77" si="121">I78+I88</f>
        <v>0</v>
      </c>
      <c r="J77" s="11">
        <f t="shared" si="121"/>
        <v>0</v>
      </c>
      <c r="K77" s="11">
        <f t="shared" si="121"/>
        <v>0</v>
      </c>
      <c r="L77" s="11">
        <f t="shared" si="121"/>
        <v>0</v>
      </c>
      <c r="M77" s="11">
        <f t="shared" si="121"/>
        <v>575457</v>
      </c>
      <c r="N77" s="11">
        <f t="shared" si="121"/>
        <v>53700</v>
      </c>
      <c r="O77" s="11">
        <f t="shared" ref="O77:T77" si="122">O78+O88</f>
        <v>0</v>
      </c>
      <c r="P77" s="11">
        <f t="shared" si="122"/>
        <v>0</v>
      </c>
      <c r="Q77" s="11">
        <f t="shared" si="122"/>
        <v>0</v>
      </c>
      <c r="R77" s="11">
        <f t="shared" si="122"/>
        <v>25</v>
      </c>
      <c r="S77" s="11">
        <f t="shared" si="122"/>
        <v>575482</v>
      </c>
      <c r="T77" s="11">
        <f t="shared" si="122"/>
        <v>53725</v>
      </c>
      <c r="U77" s="11">
        <f>U78+U88+U115</f>
        <v>0</v>
      </c>
      <c r="V77" s="11">
        <f t="shared" ref="V77:Z77" si="123">V78+V88+V115</f>
        <v>0</v>
      </c>
      <c r="W77" s="11">
        <f t="shared" si="123"/>
        <v>0</v>
      </c>
      <c r="X77" s="11">
        <f t="shared" si="123"/>
        <v>7</v>
      </c>
      <c r="Y77" s="11">
        <f t="shared" si="123"/>
        <v>575489</v>
      </c>
      <c r="Z77" s="11">
        <f t="shared" si="123"/>
        <v>53732</v>
      </c>
      <c r="AA77" s="11">
        <f>AA78+AA88+AA115</f>
        <v>0</v>
      </c>
      <c r="AB77" s="11">
        <f t="shared" ref="AB77:AF77" si="124">AB78+AB88+AB115</f>
        <v>0</v>
      </c>
      <c r="AC77" s="11">
        <f t="shared" si="124"/>
        <v>0</v>
      </c>
      <c r="AD77" s="11">
        <f t="shared" si="124"/>
        <v>0</v>
      </c>
      <c r="AE77" s="11">
        <f t="shared" si="124"/>
        <v>575489</v>
      </c>
      <c r="AF77" s="11">
        <f t="shared" si="124"/>
        <v>53732</v>
      </c>
      <c r="AG77" s="11">
        <f>AG78+AG88+AG115</f>
        <v>0</v>
      </c>
      <c r="AH77" s="11">
        <f t="shared" ref="AH77:AL77" si="125">AH78+AH88+AH115</f>
        <v>0</v>
      </c>
      <c r="AI77" s="11">
        <f t="shared" si="125"/>
        <v>0</v>
      </c>
      <c r="AJ77" s="11">
        <f t="shared" si="125"/>
        <v>0</v>
      </c>
      <c r="AK77" s="11">
        <f t="shared" si="125"/>
        <v>575489</v>
      </c>
      <c r="AL77" s="11">
        <f t="shared" si="125"/>
        <v>53732</v>
      </c>
      <c r="AM77" s="11">
        <f>AM78+AM88+AM115</f>
        <v>0</v>
      </c>
      <c r="AN77" s="11">
        <f t="shared" ref="AN77:AR77" si="126">AN78+AN88+AN115</f>
        <v>0</v>
      </c>
      <c r="AO77" s="11">
        <f t="shared" si="126"/>
        <v>0</v>
      </c>
      <c r="AP77" s="11">
        <f t="shared" si="126"/>
        <v>0</v>
      </c>
      <c r="AQ77" s="11">
        <f t="shared" si="126"/>
        <v>575489</v>
      </c>
      <c r="AR77" s="11">
        <f t="shared" si="126"/>
        <v>53732</v>
      </c>
      <c r="AS77" s="11">
        <f>AS78+AS88+AS115</f>
        <v>0</v>
      </c>
      <c r="AT77" s="11">
        <f t="shared" ref="AT77:AX77" si="127">AT78+AT88+AT115</f>
        <v>0</v>
      </c>
      <c r="AU77" s="11">
        <f t="shared" si="127"/>
        <v>0</v>
      </c>
      <c r="AV77" s="11">
        <f t="shared" si="127"/>
        <v>-1072</v>
      </c>
      <c r="AW77" s="11">
        <f t="shared" si="127"/>
        <v>574417</v>
      </c>
      <c r="AX77" s="11">
        <f t="shared" si="127"/>
        <v>52660</v>
      </c>
    </row>
    <row r="78" spans="1:50" ht="33" hidden="1">
      <c r="A78" s="25" t="s">
        <v>80</v>
      </c>
      <c r="B78" s="26">
        <f>B77</f>
        <v>901</v>
      </c>
      <c r="C78" s="26" t="s">
        <v>21</v>
      </c>
      <c r="D78" s="26" t="s">
        <v>28</v>
      </c>
      <c r="E78" s="26" t="s">
        <v>539</v>
      </c>
      <c r="F78" s="26"/>
      <c r="G78" s="11">
        <f t="shared" si="116"/>
        <v>521757</v>
      </c>
      <c r="H78" s="11">
        <f t="shared" si="116"/>
        <v>0</v>
      </c>
      <c r="I78" s="11">
        <f t="shared" si="116"/>
        <v>0</v>
      </c>
      <c r="J78" s="11">
        <f t="shared" si="116"/>
        <v>0</v>
      </c>
      <c r="K78" s="11">
        <f t="shared" si="116"/>
        <v>0</v>
      </c>
      <c r="L78" s="11">
        <f t="shared" si="116"/>
        <v>0</v>
      </c>
      <c r="M78" s="11">
        <f t="shared" si="116"/>
        <v>521757</v>
      </c>
      <c r="N78" s="11">
        <f t="shared" si="116"/>
        <v>0</v>
      </c>
      <c r="O78" s="11">
        <f t="shared" si="116"/>
        <v>0</v>
      </c>
      <c r="P78" s="11">
        <f t="shared" si="116"/>
        <v>0</v>
      </c>
      <c r="Q78" s="11">
        <f t="shared" si="116"/>
        <v>0</v>
      </c>
      <c r="R78" s="11">
        <f t="shared" si="116"/>
        <v>0</v>
      </c>
      <c r="S78" s="11">
        <f t="shared" si="116"/>
        <v>521757</v>
      </c>
      <c r="T78" s="11">
        <f t="shared" si="116"/>
        <v>0</v>
      </c>
      <c r="U78" s="11">
        <f t="shared" si="117"/>
        <v>0</v>
      </c>
      <c r="V78" s="11">
        <f t="shared" si="117"/>
        <v>0</v>
      </c>
      <c r="W78" s="11">
        <f t="shared" si="117"/>
        <v>0</v>
      </c>
      <c r="X78" s="11">
        <f t="shared" si="117"/>
        <v>0</v>
      </c>
      <c r="Y78" s="11">
        <f t="shared" si="117"/>
        <v>521757</v>
      </c>
      <c r="Z78" s="11">
        <f t="shared" si="117"/>
        <v>0</v>
      </c>
      <c r="AA78" s="11">
        <f t="shared" si="117"/>
        <v>0</v>
      </c>
      <c r="AB78" s="11">
        <f t="shared" si="117"/>
        <v>0</v>
      </c>
      <c r="AC78" s="11">
        <f t="shared" si="117"/>
        <v>0</v>
      </c>
      <c r="AD78" s="11">
        <f t="shared" si="117"/>
        <v>0</v>
      </c>
      <c r="AE78" s="11">
        <f t="shared" si="117"/>
        <v>521757</v>
      </c>
      <c r="AF78" s="11">
        <f t="shared" si="117"/>
        <v>0</v>
      </c>
      <c r="AG78" s="11">
        <f t="shared" si="118"/>
        <v>0</v>
      </c>
      <c r="AH78" s="11">
        <f t="shared" si="118"/>
        <v>0</v>
      </c>
      <c r="AI78" s="11">
        <f t="shared" si="118"/>
        <v>0</v>
      </c>
      <c r="AJ78" s="11">
        <f t="shared" si="118"/>
        <v>0</v>
      </c>
      <c r="AK78" s="11">
        <f t="shared" si="118"/>
        <v>521757</v>
      </c>
      <c r="AL78" s="11">
        <f t="shared" si="118"/>
        <v>0</v>
      </c>
      <c r="AM78" s="11">
        <f t="shared" si="118"/>
        <v>0</v>
      </c>
      <c r="AN78" s="11">
        <f t="shared" si="118"/>
        <v>0</v>
      </c>
      <c r="AO78" s="11">
        <f t="shared" si="118"/>
        <v>0</v>
      </c>
      <c r="AP78" s="11">
        <f t="shared" si="118"/>
        <v>0</v>
      </c>
      <c r="AQ78" s="11">
        <f t="shared" si="118"/>
        <v>521757</v>
      </c>
      <c r="AR78" s="11">
        <f t="shared" si="118"/>
        <v>0</v>
      </c>
      <c r="AS78" s="11">
        <f t="shared" si="119"/>
        <v>0</v>
      </c>
      <c r="AT78" s="11">
        <f t="shared" si="119"/>
        <v>0</v>
      </c>
      <c r="AU78" s="11">
        <f t="shared" si="119"/>
        <v>0</v>
      </c>
      <c r="AV78" s="11">
        <f t="shared" si="119"/>
        <v>0</v>
      </c>
      <c r="AW78" s="11">
        <f t="shared" si="119"/>
        <v>521757</v>
      </c>
      <c r="AX78" s="11">
        <f t="shared" si="119"/>
        <v>0</v>
      </c>
    </row>
    <row r="79" spans="1:50" ht="17.100000000000001" hidden="1" customHeight="1">
      <c r="A79" s="25" t="s">
        <v>89</v>
      </c>
      <c r="B79" s="26">
        <f>B78</f>
        <v>901</v>
      </c>
      <c r="C79" s="26" t="s">
        <v>21</v>
      </c>
      <c r="D79" s="26" t="s">
        <v>28</v>
      </c>
      <c r="E79" s="26" t="s">
        <v>541</v>
      </c>
      <c r="F79" s="26"/>
      <c r="G79" s="8">
        <f t="shared" ref="G79:H79" si="128">G80+G82+G84+G86</f>
        <v>521757</v>
      </c>
      <c r="H79" s="8">
        <f t="shared" si="128"/>
        <v>0</v>
      </c>
      <c r="I79" s="8">
        <f t="shared" ref="I79:N79" si="129">I80+I82+I84+I86</f>
        <v>0</v>
      </c>
      <c r="J79" s="8">
        <f t="shared" si="129"/>
        <v>0</v>
      </c>
      <c r="K79" s="8">
        <f t="shared" si="129"/>
        <v>0</v>
      </c>
      <c r="L79" s="8">
        <f t="shared" si="129"/>
        <v>0</v>
      </c>
      <c r="M79" s="8">
        <f t="shared" si="129"/>
        <v>521757</v>
      </c>
      <c r="N79" s="8">
        <f t="shared" si="129"/>
        <v>0</v>
      </c>
      <c r="O79" s="8">
        <f t="shared" ref="O79:T79" si="130">O80+O82+O84+O86</f>
        <v>0</v>
      </c>
      <c r="P79" s="8">
        <f t="shared" si="130"/>
        <v>0</v>
      </c>
      <c r="Q79" s="8">
        <f t="shared" si="130"/>
        <v>0</v>
      </c>
      <c r="R79" s="8">
        <f t="shared" si="130"/>
        <v>0</v>
      </c>
      <c r="S79" s="8">
        <f t="shared" si="130"/>
        <v>521757</v>
      </c>
      <c r="T79" s="8">
        <f t="shared" si="130"/>
        <v>0</v>
      </c>
      <c r="U79" s="8">
        <f t="shared" ref="U79:Z79" si="131">U80+U82+U84+U86</f>
        <v>0</v>
      </c>
      <c r="V79" s="8">
        <f t="shared" si="131"/>
        <v>0</v>
      </c>
      <c r="W79" s="8">
        <f t="shared" si="131"/>
        <v>0</v>
      </c>
      <c r="X79" s="8">
        <f t="shared" si="131"/>
        <v>0</v>
      </c>
      <c r="Y79" s="8">
        <f t="shared" si="131"/>
        <v>521757</v>
      </c>
      <c r="Z79" s="8">
        <f t="shared" si="131"/>
        <v>0</v>
      </c>
      <c r="AA79" s="8">
        <f t="shared" ref="AA79:AF79" si="132">AA80+AA82+AA84+AA86</f>
        <v>0</v>
      </c>
      <c r="AB79" s="8">
        <f t="shared" si="132"/>
        <v>0</v>
      </c>
      <c r="AC79" s="8">
        <f t="shared" si="132"/>
        <v>0</v>
      </c>
      <c r="AD79" s="8">
        <f t="shared" si="132"/>
        <v>0</v>
      </c>
      <c r="AE79" s="8">
        <f t="shared" si="132"/>
        <v>521757</v>
      </c>
      <c r="AF79" s="8">
        <f t="shared" si="132"/>
        <v>0</v>
      </c>
      <c r="AG79" s="8">
        <f t="shared" ref="AG79:AL79" si="133">AG80+AG82+AG84+AG86</f>
        <v>0</v>
      </c>
      <c r="AH79" s="8">
        <f t="shared" si="133"/>
        <v>0</v>
      </c>
      <c r="AI79" s="8">
        <f t="shared" si="133"/>
        <v>0</v>
      </c>
      <c r="AJ79" s="8">
        <f t="shared" si="133"/>
        <v>0</v>
      </c>
      <c r="AK79" s="8">
        <f t="shared" si="133"/>
        <v>521757</v>
      </c>
      <c r="AL79" s="8">
        <f t="shared" si="133"/>
        <v>0</v>
      </c>
      <c r="AM79" s="8">
        <f t="shared" ref="AM79:AR79" si="134">AM80+AM82+AM84+AM86</f>
        <v>0</v>
      </c>
      <c r="AN79" s="8">
        <f t="shared" si="134"/>
        <v>0</v>
      </c>
      <c r="AO79" s="8">
        <f t="shared" si="134"/>
        <v>0</v>
      </c>
      <c r="AP79" s="8">
        <f t="shared" si="134"/>
        <v>0</v>
      </c>
      <c r="AQ79" s="8">
        <f t="shared" si="134"/>
        <v>521757</v>
      </c>
      <c r="AR79" s="8">
        <f t="shared" si="134"/>
        <v>0</v>
      </c>
      <c r="AS79" s="8">
        <f t="shared" ref="AS79:AX79" si="135">AS80+AS82+AS84+AS86</f>
        <v>0</v>
      </c>
      <c r="AT79" s="8">
        <f t="shared" si="135"/>
        <v>0</v>
      </c>
      <c r="AU79" s="8">
        <f t="shared" si="135"/>
        <v>0</v>
      </c>
      <c r="AV79" s="8">
        <f t="shared" si="135"/>
        <v>0</v>
      </c>
      <c r="AW79" s="8">
        <f t="shared" si="135"/>
        <v>521757</v>
      </c>
      <c r="AX79" s="8">
        <f t="shared" si="135"/>
        <v>0</v>
      </c>
    </row>
    <row r="80" spans="1:50" ht="66" hidden="1">
      <c r="A80" s="25" t="s">
        <v>447</v>
      </c>
      <c r="B80" s="26">
        <f>B79</f>
        <v>901</v>
      </c>
      <c r="C80" s="26" t="s">
        <v>21</v>
      </c>
      <c r="D80" s="26" t="s">
        <v>28</v>
      </c>
      <c r="E80" s="26" t="s">
        <v>541</v>
      </c>
      <c r="F80" s="26" t="s">
        <v>84</v>
      </c>
      <c r="G80" s="9">
        <f t="shared" ref="G80:AX80" si="136">G81</f>
        <v>521737</v>
      </c>
      <c r="H80" s="9">
        <f t="shared" si="136"/>
        <v>0</v>
      </c>
      <c r="I80" s="9">
        <f t="shared" si="136"/>
        <v>0</v>
      </c>
      <c r="J80" s="9">
        <f t="shared" si="136"/>
        <v>0</v>
      </c>
      <c r="K80" s="9">
        <f t="shared" si="136"/>
        <v>0</v>
      </c>
      <c r="L80" s="9">
        <f t="shared" si="136"/>
        <v>0</v>
      </c>
      <c r="M80" s="9">
        <f t="shared" si="136"/>
        <v>521737</v>
      </c>
      <c r="N80" s="9">
        <f t="shared" si="136"/>
        <v>0</v>
      </c>
      <c r="O80" s="9">
        <f t="shared" si="136"/>
        <v>-275</v>
      </c>
      <c r="P80" s="9">
        <f t="shared" si="136"/>
        <v>0</v>
      </c>
      <c r="Q80" s="9">
        <f t="shared" si="136"/>
        <v>0</v>
      </c>
      <c r="R80" s="9">
        <f t="shared" si="136"/>
        <v>0</v>
      </c>
      <c r="S80" s="9">
        <f t="shared" si="136"/>
        <v>521462</v>
      </c>
      <c r="T80" s="9">
        <f t="shared" si="136"/>
        <v>0</v>
      </c>
      <c r="U80" s="9">
        <f t="shared" si="136"/>
        <v>0</v>
      </c>
      <c r="V80" s="9">
        <f t="shared" si="136"/>
        <v>0</v>
      </c>
      <c r="W80" s="9">
        <f t="shared" si="136"/>
        <v>0</v>
      </c>
      <c r="X80" s="9">
        <f t="shared" si="136"/>
        <v>0</v>
      </c>
      <c r="Y80" s="9">
        <f t="shared" si="136"/>
        <v>521462</v>
      </c>
      <c r="Z80" s="9">
        <f t="shared" si="136"/>
        <v>0</v>
      </c>
      <c r="AA80" s="9">
        <f t="shared" si="136"/>
        <v>-120</v>
      </c>
      <c r="AB80" s="9">
        <f t="shared" si="136"/>
        <v>0</v>
      </c>
      <c r="AC80" s="9">
        <f t="shared" si="136"/>
        <v>0</v>
      </c>
      <c r="AD80" s="9">
        <f t="shared" si="136"/>
        <v>0</v>
      </c>
      <c r="AE80" s="9">
        <f t="shared" si="136"/>
        <v>521342</v>
      </c>
      <c r="AF80" s="9">
        <f t="shared" si="136"/>
        <v>0</v>
      </c>
      <c r="AG80" s="9">
        <f t="shared" si="136"/>
        <v>0</v>
      </c>
      <c r="AH80" s="9">
        <f t="shared" si="136"/>
        <v>0</v>
      </c>
      <c r="AI80" s="9">
        <f t="shared" si="136"/>
        <v>0</v>
      </c>
      <c r="AJ80" s="9">
        <f t="shared" si="136"/>
        <v>0</v>
      </c>
      <c r="AK80" s="9">
        <f t="shared" si="136"/>
        <v>521342</v>
      </c>
      <c r="AL80" s="9">
        <f t="shared" si="136"/>
        <v>0</v>
      </c>
      <c r="AM80" s="9">
        <f t="shared" si="136"/>
        <v>0</v>
      </c>
      <c r="AN80" s="9">
        <f t="shared" si="136"/>
        <v>0</v>
      </c>
      <c r="AO80" s="9">
        <f t="shared" si="136"/>
        <v>0</v>
      </c>
      <c r="AP80" s="9">
        <f t="shared" si="136"/>
        <v>0</v>
      </c>
      <c r="AQ80" s="9">
        <f t="shared" si="136"/>
        <v>521342</v>
      </c>
      <c r="AR80" s="9">
        <f t="shared" si="136"/>
        <v>0</v>
      </c>
      <c r="AS80" s="9">
        <f t="shared" si="136"/>
        <v>0</v>
      </c>
      <c r="AT80" s="9">
        <f t="shared" si="136"/>
        <v>0</v>
      </c>
      <c r="AU80" s="9">
        <f t="shared" si="136"/>
        <v>0</v>
      </c>
      <c r="AV80" s="9">
        <f t="shared" si="136"/>
        <v>0</v>
      </c>
      <c r="AW80" s="9">
        <f t="shared" si="136"/>
        <v>521342</v>
      </c>
      <c r="AX80" s="9">
        <f t="shared" si="136"/>
        <v>0</v>
      </c>
    </row>
    <row r="81" spans="1:50" ht="33" hidden="1">
      <c r="A81" s="25" t="s">
        <v>85</v>
      </c>
      <c r="B81" s="26">
        <f>B80</f>
        <v>901</v>
      </c>
      <c r="C81" s="26" t="s">
        <v>21</v>
      </c>
      <c r="D81" s="26" t="s">
        <v>28</v>
      </c>
      <c r="E81" s="26" t="s">
        <v>541</v>
      </c>
      <c r="F81" s="26" t="s">
        <v>86</v>
      </c>
      <c r="G81" s="9">
        <f>501801+19936</f>
        <v>521737</v>
      </c>
      <c r="H81" s="10"/>
      <c r="I81" s="84"/>
      <c r="J81" s="84"/>
      <c r="K81" s="84"/>
      <c r="L81" s="84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  <c r="AA81" s="9">
        <v>-120</v>
      </c>
      <c r="AB81" s="9"/>
      <c r="AC81" s="9"/>
      <c r="AD81" s="9"/>
      <c r="AE81" s="9">
        <f>Y81+AA81+AB81+AC81+AD81</f>
        <v>521342</v>
      </c>
      <c r="AF81" s="9">
        <f>Z81+AD81</f>
        <v>0</v>
      </c>
      <c r="AG81" s="9"/>
      <c r="AH81" s="9"/>
      <c r="AI81" s="9"/>
      <c r="AJ81" s="9"/>
      <c r="AK81" s="9">
        <f>AE81+AG81+AH81+AI81+AJ81</f>
        <v>521342</v>
      </c>
      <c r="AL81" s="9">
        <f>AF81+AJ81</f>
        <v>0</v>
      </c>
      <c r="AM81" s="9"/>
      <c r="AN81" s="9"/>
      <c r="AO81" s="9"/>
      <c r="AP81" s="9"/>
      <c r="AQ81" s="9">
        <f>AK81+AM81+AN81+AO81+AP81</f>
        <v>521342</v>
      </c>
      <c r="AR81" s="9">
        <f>AL81+AP81</f>
        <v>0</v>
      </c>
      <c r="AS81" s="9"/>
      <c r="AT81" s="9"/>
      <c r="AU81" s="9"/>
      <c r="AV81" s="9"/>
      <c r="AW81" s="9">
        <f>AQ81+AS81+AT81+AU81+AV81</f>
        <v>521342</v>
      </c>
      <c r="AX81" s="9">
        <f>AR81+AV81</f>
        <v>0</v>
      </c>
    </row>
    <row r="82" spans="1:50" ht="33" hidden="1">
      <c r="A82" s="25" t="s">
        <v>242</v>
      </c>
      <c r="B82" s="26">
        <f>B80</f>
        <v>901</v>
      </c>
      <c r="C82" s="26" t="s">
        <v>21</v>
      </c>
      <c r="D82" s="26" t="s">
        <v>28</v>
      </c>
      <c r="E82" s="26" t="s">
        <v>541</v>
      </c>
      <c r="F82" s="26" t="s">
        <v>30</v>
      </c>
      <c r="G82" s="9">
        <f t="shared" ref="G82:AX82" si="137">G83</f>
        <v>12</v>
      </c>
      <c r="H82" s="9">
        <f t="shared" si="137"/>
        <v>0</v>
      </c>
      <c r="I82" s="9">
        <f t="shared" si="137"/>
        <v>0</v>
      </c>
      <c r="J82" s="9">
        <f t="shared" si="137"/>
        <v>0</v>
      </c>
      <c r="K82" s="9">
        <f t="shared" si="137"/>
        <v>0</v>
      </c>
      <c r="L82" s="9">
        <f t="shared" si="137"/>
        <v>0</v>
      </c>
      <c r="M82" s="9">
        <f t="shared" si="137"/>
        <v>12</v>
      </c>
      <c r="N82" s="9">
        <f t="shared" si="137"/>
        <v>0</v>
      </c>
      <c r="O82" s="9">
        <f t="shared" si="137"/>
        <v>0</v>
      </c>
      <c r="P82" s="9">
        <f t="shared" si="137"/>
        <v>0</v>
      </c>
      <c r="Q82" s="9">
        <f t="shared" si="137"/>
        <v>0</v>
      </c>
      <c r="R82" s="9">
        <f t="shared" si="137"/>
        <v>0</v>
      </c>
      <c r="S82" s="9">
        <f t="shared" si="137"/>
        <v>12</v>
      </c>
      <c r="T82" s="9">
        <f t="shared" si="137"/>
        <v>0</v>
      </c>
      <c r="U82" s="9">
        <f t="shared" si="137"/>
        <v>0</v>
      </c>
      <c r="V82" s="9">
        <f t="shared" si="137"/>
        <v>0</v>
      </c>
      <c r="W82" s="9">
        <f t="shared" si="137"/>
        <v>0</v>
      </c>
      <c r="X82" s="9">
        <f t="shared" si="137"/>
        <v>0</v>
      </c>
      <c r="Y82" s="9">
        <f t="shared" si="137"/>
        <v>12</v>
      </c>
      <c r="Z82" s="9">
        <f t="shared" si="137"/>
        <v>0</v>
      </c>
      <c r="AA82" s="9">
        <f t="shared" si="137"/>
        <v>0</v>
      </c>
      <c r="AB82" s="9">
        <f t="shared" si="137"/>
        <v>0</v>
      </c>
      <c r="AC82" s="9">
        <f t="shared" si="137"/>
        <v>0</v>
      </c>
      <c r="AD82" s="9">
        <f t="shared" si="137"/>
        <v>0</v>
      </c>
      <c r="AE82" s="9">
        <f t="shared" si="137"/>
        <v>12</v>
      </c>
      <c r="AF82" s="9">
        <f t="shared" si="137"/>
        <v>0</v>
      </c>
      <c r="AG82" s="9">
        <f t="shared" si="137"/>
        <v>0</v>
      </c>
      <c r="AH82" s="9">
        <f t="shared" si="137"/>
        <v>0</v>
      </c>
      <c r="AI82" s="9">
        <f t="shared" si="137"/>
        <v>0</v>
      </c>
      <c r="AJ82" s="9">
        <f t="shared" si="137"/>
        <v>0</v>
      </c>
      <c r="AK82" s="9">
        <f t="shared" si="137"/>
        <v>12</v>
      </c>
      <c r="AL82" s="9">
        <f t="shared" si="137"/>
        <v>0</v>
      </c>
      <c r="AM82" s="9">
        <f t="shared" si="137"/>
        <v>0</v>
      </c>
      <c r="AN82" s="9">
        <f t="shared" si="137"/>
        <v>0</v>
      </c>
      <c r="AO82" s="9">
        <f t="shared" si="137"/>
        <v>0</v>
      </c>
      <c r="AP82" s="9">
        <f t="shared" si="137"/>
        <v>0</v>
      </c>
      <c r="AQ82" s="9">
        <f t="shared" si="137"/>
        <v>12</v>
      </c>
      <c r="AR82" s="9">
        <f t="shared" si="137"/>
        <v>0</v>
      </c>
      <c r="AS82" s="9">
        <f t="shared" si="137"/>
        <v>0</v>
      </c>
      <c r="AT82" s="9">
        <f t="shared" si="137"/>
        <v>0</v>
      </c>
      <c r="AU82" s="9">
        <f t="shared" si="137"/>
        <v>0</v>
      </c>
      <c r="AV82" s="9">
        <f t="shared" si="137"/>
        <v>0</v>
      </c>
      <c r="AW82" s="9">
        <f t="shared" si="137"/>
        <v>12</v>
      </c>
      <c r="AX82" s="9">
        <f t="shared" si="137"/>
        <v>0</v>
      </c>
    </row>
    <row r="83" spans="1:50" ht="33" hidden="1">
      <c r="A83" s="25" t="s">
        <v>36</v>
      </c>
      <c r="B83" s="26">
        <f>B81</f>
        <v>901</v>
      </c>
      <c r="C83" s="26" t="s">
        <v>21</v>
      </c>
      <c r="D83" s="26" t="s">
        <v>28</v>
      </c>
      <c r="E83" s="26" t="s">
        <v>541</v>
      </c>
      <c r="F83" s="26" t="s">
        <v>37</v>
      </c>
      <c r="G83" s="9">
        <v>12</v>
      </c>
      <c r="H83" s="10"/>
      <c r="I83" s="84"/>
      <c r="J83" s="84"/>
      <c r="K83" s="84"/>
      <c r="L83" s="84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  <c r="AA83" s="9"/>
      <c r="AB83" s="9"/>
      <c r="AC83" s="9"/>
      <c r="AD83" s="9"/>
      <c r="AE83" s="9">
        <f>Y83+AA83+AB83+AC83+AD83</f>
        <v>12</v>
      </c>
      <c r="AF83" s="9">
        <f>Z83+AD83</f>
        <v>0</v>
      </c>
      <c r="AG83" s="9"/>
      <c r="AH83" s="9"/>
      <c r="AI83" s="9"/>
      <c r="AJ83" s="9"/>
      <c r="AK83" s="9">
        <f>AE83+AG83+AH83+AI83+AJ83</f>
        <v>12</v>
      </c>
      <c r="AL83" s="9">
        <f>AF83+AJ83</f>
        <v>0</v>
      </c>
      <c r="AM83" s="9"/>
      <c r="AN83" s="9"/>
      <c r="AO83" s="9"/>
      <c r="AP83" s="9"/>
      <c r="AQ83" s="9">
        <f>AK83+AM83+AN83+AO83+AP83</f>
        <v>12</v>
      </c>
      <c r="AR83" s="9">
        <f>AL83+AP83</f>
        <v>0</v>
      </c>
      <c r="AS83" s="9"/>
      <c r="AT83" s="9"/>
      <c r="AU83" s="9"/>
      <c r="AV83" s="9"/>
      <c r="AW83" s="9">
        <f>AQ83+AS83+AT83+AU83+AV83</f>
        <v>12</v>
      </c>
      <c r="AX83" s="9">
        <f>AR83+AV83</f>
        <v>0</v>
      </c>
    </row>
    <row r="84" spans="1:50" ht="17.100000000000001" hidden="1" customHeight="1">
      <c r="A84" s="25" t="s">
        <v>100</v>
      </c>
      <c r="B84" s="26">
        <f>B82</f>
        <v>901</v>
      </c>
      <c r="C84" s="26" t="s">
        <v>21</v>
      </c>
      <c r="D84" s="26" t="s">
        <v>28</v>
      </c>
      <c r="E84" s="26" t="s">
        <v>541</v>
      </c>
      <c r="F84" s="26" t="s">
        <v>101</v>
      </c>
      <c r="G84" s="8">
        <f t="shared" ref="G84:H84" si="138">G85</f>
        <v>0</v>
      </c>
      <c r="H84" s="8">
        <f t="shared" si="138"/>
        <v>0</v>
      </c>
      <c r="I84" s="84"/>
      <c r="J84" s="84"/>
      <c r="K84" s="84"/>
      <c r="L84" s="84"/>
      <c r="M84" s="84"/>
      <c r="N84" s="84"/>
      <c r="O84" s="9">
        <f>O85</f>
        <v>275</v>
      </c>
      <c r="P84" s="9">
        <f t="shared" ref="P84:AX84" si="139">P85</f>
        <v>0</v>
      </c>
      <c r="Q84" s="9">
        <f t="shared" si="139"/>
        <v>0</v>
      </c>
      <c r="R84" s="9">
        <f t="shared" si="139"/>
        <v>0</v>
      </c>
      <c r="S84" s="9">
        <f t="shared" si="139"/>
        <v>275</v>
      </c>
      <c r="T84" s="85">
        <f t="shared" si="139"/>
        <v>0</v>
      </c>
      <c r="U84" s="9">
        <f>U85</f>
        <v>0</v>
      </c>
      <c r="V84" s="9">
        <f t="shared" si="139"/>
        <v>0</v>
      </c>
      <c r="W84" s="9">
        <f t="shared" si="139"/>
        <v>0</v>
      </c>
      <c r="X84" s="9">
        <f t="shared" si="139"/>
        <v>0</v>
      </c>
      <c r="Y84" s="9">
        <f t="shared" si="139"/>
        <v>275</v>
      </c>
      <c r="Z84" s="85">
        <f t="shared" si="139"/>
        <v>0</v>
      </c>
      <c r="AA84" s="9">
        <f>AA85</f>
        <v>120</v>
      </c>
      <c r="AB84" s="9">
        <f t="shared" si="139"/>
        <v>0</v>
      </c>
      <c r="AC84" s="9">
        <f t="shared" si="139"/>
        <v>0</v>
      </c>
      <c r="AD84" s="9">
        <f t="shared" si="139"/>
        <v>0</v>
      </c>
      <c r="AE84" s="9">
        <f t="shared" si="139"/>
        <v>395</v>
      </c>
      <c r="AF84" s="85">
        <f t="shared" si="139"/>
        <v>0</v>
      </c>
      <c r="AG84" s="9">
        <f>AG85</f>
        <v>0</v>
      </c>
      <c r="AH84" s="9">
        <f t="shared" si="139"/>
        <v>0</v>
      </c>
      <c r="AI84" s="9">
        <f t="shared" si="139"/>
        <v>0</v>
      </c>
      <c r="AJ84" s="9">
        <f t="shared" si="139"/>
        <v>0</v>
      </c>
      <c r="AK84" s="9">
        <f t="shared" si="139"/>
        <v>395</v>
      </c>
      <c r="AL84" s="85">
        <f t="shared" si="139"/>
        <v>0</v>
      </c>
      <c r="AM84" s="9">
        <f>AM85</f>
        <v>0</v>
      </c>
      <c r="AN84" s="9">
        <f t="shared" si="139"/>
        <v>0</v>
      </c>
      <c r="AO84" s="9">
        <f t="shared" si="139"/>
        <v>0</v>
      </c>
      <c r="AP84" s="9">
        <f t="shared" si="139"/>
        <v>0</v>
      </c>
      <c r="AQ84" s="9">
        <f t="shared" si="139"/>
        <v>395</v>
      </c>
      <c r="AR84" s="85">
        <f t="shared" si="139"/>
        <v>0</v>
      </c>
      <c r="AS84" s="9">
        <f>AS85</f>
        <v>0</v>
      </c>
      <c r="AT84" s="9">
        <f t="shared" si="139"/>
        <v>0</v>
      </c>
      <c r="AU84" s="9">
        <f t="shared" si="139"/>
        <v>0</v>
      </c>
      <c r="AV84" s="9">
        <f t="shared" si="139"/>
        <v>0</v>
      </c>
      <c r="AW84" s="9">
        <f t="shared" si="139"/>
        <v>395</v>
      </c>
      <c r="AX84" s="85">
        <f t="shared" si="139"/>
        <v>0</v>
      </c>
    </row>
    <row r="85" spans="1:50" ht="33" hidden="1">
      <c r="A85" s="28" t="s">
        <v>169</v>
      </c>
      <c r="B85" s="26">
        <f>B83</f>
        <v>901</v>
      </c>
      <c r="C85" s="26" t="s">
        <v>21</v>
      </c>
      <c r="D85" s="26" t="s">
        <v>28</v>
      </c>
      <c r="E85" s="26" t="s">
        <v>541</v>
      </c>
      <c r="F85" s="26" t="s">
        <v>170</v>
      </c>
      <c r="G85" s="9"/>
      <c r="H85" s="10"/>
      <c r="I85" s="84"/>
      <c r="J85" s="84"/>
      <c r="K85" s="84"/>
      <c r="L85" s="84"/>
      <c r="M85" s="84"/>
      <c r="N85" s="84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  <c r="AA85" s="9">
        <v>120</v>
      </c>
      <c r="AB85" s="9"/>
      <c r="AC85" s="9"/>
      <c r="AD85" s="9"/>
      <c r="AE85" s="9">
        <f>Y85+AA85+AB85+AC85+AD85</f>
        <v>395</v>
      </c>
      <c r="AF85" s="9">
        <f>Z85+AD85</f>
        <v>0</v>
      </c>
      <c r="AG85" s="9"/>
      <c r="AH85" s="9"/>
      <c r="AI85" s="9"/>
      <c r="AJ85" s="9"/>
      <c r="AK85" s="9">
        <f>AE85+AG85+AH85+AI85+AJ85</f>
        <v>395</v>
      </c>
      <c r="AL85" s="9">
        <f>AF85+AJ85</f>
        <v>0</v>
      </c>
      <c r="AM85" s="9"/>
      <c r="AN85" s="9"/>
      <c r="AO85" s="9"/>
      <c r="AP85" s="9"/>
      <c r="AQ85" s="9">
        <f>AK85+AM85+AN85+AO85+AP85</f>
        <v>395</v>
      </c>
      <c r="AR85" s="9">
        <f>AL85+AP85</f>
        <v>0</v>
      </c>
      <c r="AS85" s="9"/>
      <c r="AT85" s="9"/>
      <c r="AU85" s="9"/>
      <c r="AV85" s="9"/>
      <c r="AW85" s="9">
        <f>AQ85+AS85+AT85+AU85+AV85</f>
        <v>395</v>
      </c>
      <c r="AX85" s="9">
        <f>AR85+AV85</f>
        <v>0</v>
      </c>
    </row>
    <row r="86" spans="1:50" hidden="1">
      <c r="A86" s="25" t="s">
        <v>65</v>
      </c>
      <c r="B86" s="26" t="s">
        <v>434</v>
      </c>
      <c r="C86" s="30" t="s">
        <v>21</v>
      </c>
      <c r="D86" s="30" t="s">
        <v>28</v>
      </c>
      <c r="E86" s="30" t="s">
        <v>541</v>
      </c>
      <c r="F86" s="31">
        <v>800</v>
      </c>
      <c r="G86" s="9">
        <f t="shared" ref="G86:AX86" si="140">G87</f>
        <v>8</v>
      </c>
      <c r="H86" s="9">
        <f t="shared" si="140"/>
        <v>0</v>
      </c>
      <c r="I86" s="9">
        <f t="shared" si="140"/>
        <v>0</v>
      </c>
      <c r="J86" s="9">
        <f t="shared" si="140"/>
        <v>0</v>
      </c>
      <c r="K86" s="9">
        <f t="shared" si="140"/>
        <v>0</v>
      </c>
      <c r="L86" s="9">
        <f t="shared" si="140"/>
        <v>0</v>
      </c>
      <c r="M86" s="9">
        <f t="shared" si="140"/>
        <v>8</v>
      </c>
      <c r="N86" s="9">
        <f t="shared" si="140"/>
        <v>0</v>
      </c>
      <c r="O86" s="9">
        <f t="shared" si="140"/>
        <v>0</v>
      </c>
      <c r="P86" s="9">
        <f t="shared" si="140"/>
        <v>0</v>
      </c>
      <c r="Q86" s="9">
        <f t="shared" si="140"/>
        <v>0</v>
      </c>
      <c r="R86" s="9">
        <f t="shared" si="140"/>
        <v>0</v>
      </c>
      <c r="S86" s="9">
        <f t="shared" si="140"/>
        <v>8</v>
      </c>
      <c r="T86" s="9">
        <f t="shared" si="140"/>
        <v>0</v>
      </c>
      <c r="U86" s="9">
        <f t="shared" si="140"/>
        <v>0</v>
      </c>
      <c r="V86" s="9">
        <f t="shared" si="140"/>
        <v>0</v>
      </c>
      <c r="W86" s="9">
        <f t="shared" si="140"/>
        <v>0</v>
      </c>
      <c r="X86" s="9">
        <f t="shared" si="140"/>
        <v>0</v>
      </c>
      <c r="Y86" s="9">
        <f t="shared" si="140"/>
        <v>8</v>
      </c>
      <c r="Z86" s="9">
        <f t="shared" si="140"/>
        <v>0</v>
      </c>
      <c r="AA86" s="9">
        <f t="shared" si="140"/>
        <v>0</v>
      </c>
      <c r="AB86" s="9">
        <f t="shared" si="140"/>
        <v>0</v>
      </c>
      <c r="AC86" s="9">
        <f t="shared" si="140"/>
        <v>0</v>
      </c>
      <c r="AD86" s="9">
        <f t="shared" si="140"/>
        <v>0</v>
      </c>
      <c r="AE86" s="9">
        <f t="shared" si="140"/>
        <v>8</v>
      </c>
      <c r="AF86" s="9">
        <f t="shared" si="140"/>
        <v>0</v>
      </c>
      <c r="AG86" s="9">
        <f t="shared" si="140"/>
        <v>0</v>
      </c>
      <c r="AH86" s="9">
        <f t="shared" si="140"/>
        <v>0</v>
      </c>
      <c r="AI86" s="9">
        <f t="shared" si="140"/>
        <v>0</v>
      </c>
      <c r="AJ86" s="9">
        <f t="shared" si="140"/>
        <v>0</v>
      </c>
      <c r="AK86" s="9">
        <f t="shared" si="140"/>
        <v>8</v>
      </c>
      <c r="AL86" s="9">
        <f t="shared" si="140"/>
        <v>0</v>
      </c>
      <c r="AM86" s="9">
        <f t="shared" si="140"/>
        <v>0</v>
      </c>
      <c r="AN86" s="9">
        <f t="shared" si="140"/>
        <v>0</v>
      </c>
      <c r="AO86" s="9">
        <f t="shared" si="140"/>
        <v>0</v>
      </c>
      <c r="AP86" s="9">
        <f t="shared" si="140"/>
        <v>0</v>
      </c>
      <c r="AQ86" s="9">
        <f t="shared" si="140"/>
        <v>8</v>
      </c>
      <c r="AR86" s="9">
        <f t="shared" si="140"/>
        <v>0</v>
      </c>
      <c r="AS86" s="9">
        <f t="shared" si="140"/>
        <v>0</v>
      </c>
      <c r="AT86" s="9">
        <f t="shared" si="140"/>
        <v>0</v>
      </c>
      <c r="AU86" s="9">
        <f t="shared" si="140"/>
        <v>0</v>
      </c>
      <c r="AV86" s="9">
        <f t="shared" si="140"/>
        <v>0</v>
      </c>
      <c r="AW86" s="9">
        <f t="shared" si="140"/>
        <v>8</v>
      </c>
      <c r="AX86" s="9">
        <f t="shared" si="140"/>
        <v>0</v>
      </c>
    </row>
    <row r="87" spans="1:50" hidden="1">
      <c r="A87" s="25" t="s">
        <v>67</v>
      </c>
      <c r="B87" s="26" t="s">
        <v>434</v>
      </c>
      <c r="C87" s="30" t="s">
        <v>21</v>
      </c>
      <c r="D87" s="30" t="s">
        <v>28</v>
      </c>
      <c r="E87" s="30" t="s">
        <v>541</v>
      </c>
      <c r="F87" s="31">
        <v>850</v>
      </c>
      <c r="G87" s="9">
        <v>8</v>
      </c>
      <c r="H87" s="10"/>
      <c r="I87" s="84"/>
      <c r="J87" s="84"/>
      <c r="K87" s="84"/>
      <c r="L87" s="84"/>
      <c r="M87" s="9">
        <f>G87+I87+J87+K87+L87</f>
        <v>8</v>
      </c>
      <c r="N87" s="9">
        <f>H87+L87</f>
        <v>0</v>
      </c>
      <c r="O87" s="85"/>
      <c r="P87" s="85"/>
      <c r="Q87" s="85"/>
      <c r="R87" s="85"/>
      <c r="S87" s="9">
        <f>M87+O87+P87+Q87+R87</f>
        <v>8</v>
      </c>
      <c r="T87" s="9">
        <f>N87+R87</f>
        <v>0</v>
      </c>
      <c r="U87" s="85"/>
      <c r="V87" s="85"/>
      <c r="W87" s="85"/>
      <c r="X87" s="85"/>
      <c r="Y87" s="9">
        <f>S87+U87+V87+W87+X87</f>
        <v>8</v>
      </c>
      <c r="Z87" s="9">
        <f>T87+X87</f>
        <v>0</v>
      </c>
      <c r="AA87" s="85"/>
      <c r="AB87" s="85"/>
      <c r="AC87" s="85"/>
      <c r="AD87" s="85"/>
      <c r="AE87" s="9">
        <f>Y87+AA87+AB87+AC87+AD87</f>
        <v>8</v>
      </c>
      <c r="AF87" s="9">
        <f>Z87+AD87</f>
        <v>0</v>
      </c>
      <c r="AG87" s="85"/>
      <c r="AH87" s="85"/>
      <c r="AI87" s="85"/>
      <c r="AJ87" s="85"/>
      <c r="AK87" s="9">
        <f>AE87+AG87+AH87+AI87+AJ87</f>
        <v>8</v>
      </c>
      <c r="AL87" s="9">
        <f>AF87+AJ87</f>
        <v>0</v>
      </c>
      <c r="AM87" s="85"/>
      <c r="AN87" s="85"/>
      <c r="AO87" s="85"/>
      <c r="AP87" s="85"/>
      <c r="AQ87" s="9">
        <f>AK87+AM87+AN87+AO87+AP87</f>
        <v>8</v>
      </c>
      <c r="AR87" s="9">
        <f>AL87+AP87</f>
        <v>0</v>
      </c>
      <c r="AS87" s="85"/>
      <c r="AT87" s="85"/>
      <c r="AU87" s="85"/>
      <c r="AV87" s="85"/>
      <c r="AW87" s="9">
        <f>AQ87+AS87+AT87+AU87+AV87</f>
        <v>8</v>
      </c>
      <c r="AX87" s="9">
        <f>AR87+AV87</f>
        <v>0</v>
      </c>
    </row>
    <row r="88" spans="1:50" ht="17.100000000000001" hidden="1" customHeight="1">
      <c r="A88" s="25" t="s">
        <v>571</v>
      </c>
      <c r="B88" s="26">
        <f>B80</f>
        <v>901</v>
      </c>
      <c r="C88" s="26" t="s">
        <v>21</v>
      </c>
      <c r="D88" s="26" t="s">
        <v>28</v>
      </c>
      <c r="E88" s="26" t="s">
        <v>573</v>
      </c>
      <c r="F88" s="26"/>
      <c r="G88" s="8">
        <f t="shared" ref="G88:H88" si="141">G89+G92+G95+G98+G101+G106+G109</f>
        <v>53700</v>
      </c>
      <c r="H88" s="8">
        <f t="shared" si="141"/>
        <v>53700</v>
      </c>
      <c r="I88" s="8">
        <f t="shared" ref="I88:N88" si="142">I89+I92+I95+I98+I101+I106+I109</f>
        <v>0</v>
      </c>
      <c r="J88" s="8">
        <f t="shared" si="142"/>
        <v>0</v>
      </c>
      <c r="K88" s="8">
        <f t="shared" si="142"/>
        <v>0</v>
      </c>
      <c r="L88" s="8">
        <f t="shared" si="142"/>
        <v>0</v>
      </c>
      <c r="M88" s="8">
        <f t="shared" si="142"/>
        <v>53700</v>
      </c>
      <c r="N88" s="8">
        <f t="shared" si="142"/>
        <v>53700</v>
      </c>
      <c r="O88" s="8">
        <f>O89+O92+O95+O98+O101+O106+O109+O112</f>
        <v>0</v>
      </c>
      <c r="P88" s="8">
        <f t="shared" ref="P88:T88" si="143">P89+P92+P95+P98+P101+P106+P109+P112</f>
        <v>0</v>
      </c>
      <c r="Q88" s="8">
        <f t="shared" si="143"/>
        <v>0</v>
      </c>
      <c r="R88" s="8">
        <f t="shared" si="143"/>
        <v>25</v>
      </c>
      <c r="S88" s="8">
        <f t="shared" si="143"/>
        <v>53725</v>
      </c>
      <c r="T88" s="8">
        <f t="shared" si="143"/>
        <v>53725</v>
      </c>
      <c r="U88" s="8">
        <f>U89+U92+U95+U98+U101+U106+U109+U112</f>
        <v>0</v>
      </c>
      <c r="V88" s="8">
        <f t="shared" ref="V88:Z88" si="144">V89+V92+V95+V98+V101+V106+V109+V112</f>
        <v>0</v>
      </c>
      <c r="W88" s="8">
        <f t="shared" si="144"/>
        <v>0</v>
      </c>
      <c r="X88" s="8">
        <f t="shared" si="144"/>
        <v>0</v>
      </c>
      <c r="Y88" s="8">
        <f t="shared" si="144"/>
        <v>53725</v>
      </c>
      <c r="Z88" s="8">
        <f t="shared" si="144"/>
        <v>53725</v>
      </c>
      <c r="AA88" s="8">
        <f>AA89+AA92+AA95+AA98+AA101+AA106+AA109+AA112</f>
        <v>0</v>
      </c>
      <c r="AB88" s="8">
        <f t="shared" ref="AB88:AF88" si="145">AB89+AB92+AB95+AB98+AB101+AB106+AB109+AB112</f>
        <v>0</v>
      </c>
      <c r="AC88" s="8">
        <f t="shared" si="145"/>
        <v>0</v>
      </c>
      <c r="AD88" s="8">
        <f t="shared" si="145"/>
        <v>0</v>
      </c>
      <c r="AE88" s="8">
        <f t="shared" si="145"/>
        <v>53725</v>
      </c>
      <c r="AF88" s="8">
        <f t="shared" si="145"/>
        <v>53725</v>
      </c>
      <c r="AG88" s="8">
        <f>AG89+AG92+AG95+AG98+AG101+AG106+AG109+AG112</f>
        <v>0</v>
      </c>
      <c r="AH88" s="8">
        <f t="shared" ref="AH88:AL88" si="146">AH89+AH92+AH95+AH98+AH101+AH106+AH109+AH112</f>
        <v>0</v>
      </c>
      <c r="AI88" s="8">
        <f t="shared" si="146"/>
        <v>0</v>
      </c>
      <c r="AJ88" s="8">
        <f t="shared" si="146"/>
        <v>0</v>
      </c>
      <c r="AK88" s="8">
        <f t="shared" si="146"/>
        <v>53725</v>
      </c>
      <c r="AL88" s="8">
        <f t="shared" si="146"/>
        <v>53725</v>
      </c>
      <c r="AM88" s="8">
        <f>AM89+AM92+AM95+AM98+AM101+AM106+AM109+AM112</f>
        <v>0</v>
      </c>
      <c r="AN88" s="8">
        <f t="shared" ref="AN88:AR88" si="147">AN89+AN92+AN95+AN98+AN101+AN106+AN109+AN112</f>
        <v>0</v>
      </c>
      <c r="AO88" s="8">
        <f t="shared" si="147"/>
        <v>0</v>
      </c>
      <c r="AP88" s="8">
        <f t="shared" si="147"/>
        <v>0</v>
      </c>
      <c r="AQ88" s="8">
        <f t="shared" si="147"/>
        <v>53725</v>
      </c>
      <c r="AR88" s="8">
        <f t="shared" si="147"/>
        <v>53725</v>
      </c>
      <c r="AS88" s="8">
        <f>AS89+AS92+AS95+AS98+AS101+AS106+AS109+AS112</f>
        <v>0</v>
      </c>
      <c r="AT88" s="8">
        <f t="shared" ref="AT88:AX88" si="148">AT89+AT92+AT95+AT98+AT101+AT106+AT109+AT112</f>
        <v>0</v>
      </c>
      <c r="AU88" s="8">
        <f t="shared" si="148"/>
        <v>0</v>
      </c>
      <c r="AV88" s="8">
        <f t="shared" si="148"/>
        <v>-1072</v>
      </c>
      <c r="AW88" s="8">
        <f t="shared" si="148"/>
        <v>52653</v>
      </c>
      <c r="AX88" s="8">
        <f t="shared" si="148"/>
        <v>52653</v>
      </c>
    </row>
    <row r="89" spans="1:50" ht="33" hidden="1">
      <c r="A89" s="25" t="s">
        <v>572</v>
      </c>
      <c r="B89" s="26">
        <f>B81</f>
        <v>901</v>
      </c>
      <c r="C89" s="26" t="s">
        <v>21</v>
      </c>
      <c r="D89" s="26" t="s">
        <v>28</v>
      </c>
      <c r="E89" s="26" t="s">
        <v>574</v>
      </c>
      <c r="F89" s="26"/>
      <c r="G89" s="9">
        <f t="shared" ref="G89:V90" si="149">G90</f>
        <v>755</v>
      </c>
      <c r="H89" s="9">
        <f t="shared" si="149"/>
        <v>755</v>
      </c>
      <c r="I89" s="9">
        <f t="shared" si="149"/>
        <v>0</v>
      </c>
      <c r="J89" s="9">
        <f t="shared" si="149"/>
        <v>0</v>
      </c>
      <c r="K89" s="9">
        <f t="shared" si="149"/>
        <v>0</v>
      </c>
      <c r="L89" s="9">
        <f t="shared" si="149"/>
        <v>0</v>
      </c>
      <c r="M89" s="9">
        <f t="shared" si="149"/>
        <v>755</v>
      </c>
      <c r="N89" s="9">
        <f t="shared" si="149"/>
        <v>755</v>
      </c>
      <c r="O89" s="9">
        <f t="shared" si="149"/>
        <v>0</v>
      </c>
      <c r="P89" s="9">
        <f t="shared" si="149"/>
        <v>0</v>
      </c>
      <c r="Q89" s="9">
        <f t="shared" si="149"/>
        <v>0</v>
      </c>
      <c r="R89" s="9">
        <f t="shared" si="149"/>
        <v>0</v>
      </c>
      <c r="S89" s="9">
        <f t="shared" si="149"/>
        <v>755</v>
      </c>
      <c r="T89" s="9">
        <f t="shared" si="149"/>
        <v>755</v>
      </c>
      <c r="U89" s="9">
        <f t="shared" si="149"/>
        <v>0</v>
      </c>
      <c r="V89" s="9">
        <f t="shared" si="149"/>
        <v>0</v>
      </c>
      <c r="W89" s="9">
        <f t="shared" ref="U89:AJ90" si="150">W90</f>
        <v>0</v>
      </c>
      <c r="X89" s="9">
        <f t="shared" si="150"/>
        <v>0</v>
      </c>
      <c r="Y89" s="9">
        <f t="shared" si="150"/>
        <v>755</v>
      </c>
      <c r="Z89" s="9">
        <f t="shared" si="150"/>
        <v>755</v>
      </c>
      <c r="AA89" s="9">
        <f t="shared" si="150"/>
        <v>0</v>
      </c>
      <c r="AB89" s="9">
        <f t="shared" si="150"/>
        <v>0</v>
      </c>
      <c r="AC89" s="9">
        <f t="shared" si="150"/>
        <v>0</v>
      </c>
      <c r="AD89" s="9">
        <f t="shared" si="150"/>
        <v>0</v>
      </c>
      <c r="AE89" s="9">
        <f t="shared" si="150"/>
        <v>755</v>
      </c>
      <c r="AF89" s="9">
        <f t="shared" si="150"/>
        <v>755</v>
      </c>
      <c r="AG89" s="9">
        <f t="shared" si="150"/>
        <v>0</v>
      </c>
      <c r="AH89" s="9">
        <f t="shared" si="150"/>
        <v>0</v>
      </c>
      <c r="AI89" s="9">
        <f t="shared" si="150"/>
        <v>0</v>
      </c>
      <c r="AJ89" s="9">
        <f t="shared" si="150"/>
        <v>0</v>
      </c>
      <c r="AK89" s="9">
        <f t="shared" ref="AG89:AV90" si="151">AK90</f>
        <v>755</v>
      </c>
      <c r="AL89" s="9">
        <f t="shared" si="151"/>
        <v>755</v>
      </c>
      <c r="AM89" s="9">
        <f t="shared" si="151"/>
        <v>0</v>
      </c>
      <c r="AN89" s="9">
        <f t="shared" si="151"/>
        <v>0</v>
      </c>
      <c r="AO89" s="9">
        <f t="shared" si="151"/>
        <v>0</v>
      </c>
      <c r="AP89" s="9">
        <f t="shared" si="151"/>
        <v>0</v>
      </c>
      <c r="AQ89" s="9">
        <f t="shared" si="151"/>
        <v>755</v>
      </c>
      <c r="AR89" s="9">
        <f t="shared" si="151"/>
        <v>755</v>
      </c>
      <c r="AS89" s="9">
        <f t="shared" si="151"/>
        <v>0</v>
      </c>
      <c r="AT89" s="9">
        <f t="shared" si="151"/>
        <v>0</v>
      </c>
      <c r="AU89" s="9">
        <f t="shared" si="151"/>
        <v>0</v>
      </c>
      <c r="AV89" s="9">
        <f t="shared" si="151"/>
        <v>0</v>
      </c>
      <c r="AW89" s="9">
        <f t="shared" ref="AS89:AX90" si="152">AW90</f>
        <v>755</v>
      </c>
      <c r="AX89" s="9">
        <f t="shared" si="152"/>
        <v>755</v>
      </c>
    </row>
    <row r="90" spans="1:50" ht="66" hidden="1">
      <c r="A90" s="25" t="s">
        <v>447</v>
      </c>
      <c r="B90" s="26">
        <f t="shared" ref="B90:B118" si="153">B88</f>
        <v>901</v>
      </c>
      <c r="C90" s="26" t="s">
        <v>21</v>
      </c>
      <c r="D90" s="26" t="s">
        <v>28</v>
      </c>
      <c r="E90" s="26" t="s">
        <v>574</v>
      </c>
      <c r="F90" s="26" t="s">
        <v>84</v>
      </c>
      <c r="G90" s="9">
        <f t="shared" si="149"/>
        <v>755</v>
      </c>
      <c r="H90" s="9">
        <f t="shared" si="149"/>
        <v>755</v>
      </c>
      <c r="I90" s="9">
        <f t="shared" si="149"/>
        <v>0</v>
      </c>
      <c r="J90" s="9">
        <f t="shared" si="149"/>
        <v>0</v>
      </c>
      <c r="K90" s="9">
        <f t="shared" si="149"/>
        <v>0</v>
      </c>
      <c r="L90" s="9">
        <f t="shared" si="149"/>
        <v>0</v>
      </c>
      <c r="M90" s="9">
        <f t="shared" si="149"/>
        <v>755</v>
      </c>
      <c r="N90" s="9">
        <f t="shared" si="149"/>
        <v>755</v>
      </c>
      <c r="O90" s="9">
        <f t="shared" si="149"/>
        <v>0</v>
      </c>
      <c r="P90" s="9">
        <f t="shared" si="149"/>
        <v>0</v>
      </c>
      <c r="Q90" s="9">
        <f t="shared" si="149"/>
        <v>0</v>
      </c>
      <c r="R90" s="9">
        <f t="shared" si="149"/>
        <v>0</v>
      </c>
      <c r="S90" s="9">
        <f t="shared" si="149"/>
        <v>755</v>
      </c>
      <c r="T90" s="9">
        <f t="shared" si="149"/>
        <v>755</v>
      </c>
      <c r="U90" s="9">
        <f t="shared" si="150"/>
        <v>0</v>
      </c>
      <c r="V90" s="9">
        <f t="shared" si="150"/>
        <v>0</v>
      </c>
      <c r="W90" s="9">
        <f t="shared" si="150"/>
        <v>0</v>
      </c>
      <c r="X90" s="9">
        <f t="shared" si="150"/>
        <v>0</v>
      </c>
      <c r="Y90" s="9">
        <f t="shared" si="150"/>
        <v>755</v>
      </c>
      <c r="Z90" s="9">
        <f t="shared" si="150"/>
        <v>755</v>
      </c>
      <c r="AA90" s="9">
        <f t="shared" si="150"/>
        <v>0</v>
      </c>
      <c r="AB90" s="9">
        <f t="shared" si="150"/>
        <v>0</v>
      </c>
      <c r="AC90" s="9">
        <f t="shared" si="150"/>
        <v>0</v>
      </c>
      <c r="AD90" s="9">
        <f t="shared" si="150"/>
        <v>0</v>
      </c>
      <c r="AE90" s="9">
        <f t="shared" si="150"/>
        <v>755</v>
      </c>
      <c r="AF90" s="9">
        <f t="shared" si="150"/>
        <v>755</v>
      </c>
      <c r="AG90" s="9">
        <f t="shared" si="151"/>
        <v>0</v>
      </c>
      <c r="AH90" s="9">
        <f t="shared" si="151"/>
        <v>0</v>
      </c>
      <c r="AI90" s="9">
        <f t="shared" si="151"/>
        <v>0</v>
      </c>
      <c r="AJ90" s="9">
        <f t="shared" si="151"/>
        <v>0</v>
      </c>
      <c r="AK90" s="9">
        <f t="shared" si="151"/>
        <v>755</v>
      </c>
      <c r="AL90" s="9">
        <f t="shared" si="151"/>
        <v>755</v>
      </c>
      <c r="AM90" s="9">
        <f t="shared" si="151"/>
        <v>0</v>
      </c>
      <c r="AN90" s="9">
        <f t="shared" si="151"/>
        <v>0</v>
      </c>
      <c r="AO90" s="9">
        <f t="shared" si="151"/>
        <v>0</v>
      </c>
      <c r="AP90" s="9">
        <f t="shared" si="151"/>
        <v>0</v>
      </c>
      <c r="AQ90" s="9">
        <f t="shared" si="151"/>
        <v>755</v>
      </c>
      <c r="AR90" s="9">
        <f t="shared" si="151"/>
        <v>755</v>
      </c>
      <c r="AS90" s="9">
        <f t="shared" si="152"/>
        <v>0</v>
      </c>
      <c r="AT90" s="9">
        <f t="shared" si="152"/>
        <v>0</v>
      </c>
      <c r="AU90" s="9">
        <f t="shared" si="152"/>
        <v>0</v>
      </c>
      <c r="AV90" s="9">
        <f t="shared" si="152"/>
        <v>0</v>
      </c>
      <c r="AW90" s="9">
        <f t="shared" si="152"/>
        <v>755</v>
      </c>
      <c r="AX90" s="9">
        <f t="shared" si="152"/>
        <v>755</v>
      </c>
    </row>
    <row r="91" spans="1:50" ht="33" hidden="1">
      <c r="A91" s="25" t="s">
        <v>85</v>
      </c>
      <c r="B91" s="26">
        <f t="shared" si="153"/>
        <v>901</v>
      </c>
      <c r="C91" s="26" t="s">
        <v>21</v>
      </c>
      <c r="D91" s="26" t="s">
        <v>28</v>
      </c>
      <c r="E91" s="26" t="s">
        <v>574</v>
      </c>
      <c r="F91" s="26" t="s">
        <v>86</v>
      </c>
      <c r="G91" s="9">
        <v>755</v>
      </c>
      <c r="H91" s="9">
        <v>755</v>
      </c>
      <c r="I91" s="84"/>
      <c r="J91" s="84"/>
      <c r="K91" s="84"/>
      <c r="L91" s="84"/>
      <c r="M91" s="9">
        <f>G91+I91+J91+K91+L91</f>
        <v>755</v>
      </c>
      <c r="N91" s="9">
        <f>H91+L91</f>
        <v>755</v>
      </c>
      <c r="O91" s="85"/>
      <c r="P91" s="85"/>
      <c r="Q91" s="85"/>
      <c r="R91" s="85"/>
      <c r="S91" s="9">
        <f>M91+O91+P91+Q91+R91</f>
        <v>755</v>
      </c>
      <c r="T91" s="9">
        <f>N91+R91</f>
        <v>755</v>
      </c>
      <c r="U91" s="85"/>
      <c r="V91" s="85"/>
      <c r="W91" s="85"/>
      <c r="X91" s="85"/>
      <c r="Y91" s="9">
        <f>S91+U91+V91+W91+X91</f>
        <v>755</v>
      </c>
      <c r="Z91" s="9">
        <f>T91+X91</f>
        <v>755</v>
      </c>
      <c r="AA91" s="85"/>
      <c r="AB91" s="85"/>
      <c r="AC91" s="85"/>
      <c r="AD91" s="85"/>
      <c r="AE91" s="9">
        <f>Y91+AA91+AB91+AC91+AD91</f>
        <v>755</v>
      </c>
      <c r="AF91" s="9">
        <f>Z91+AD91</f>
        <v>755</v>
      </c>
      <c r="AG91" s="85"/>
      <c r="AH91" s="85"/>
      <c r="AI91" s="85"/>
      <c r="AJ91" s="85"/>
      <c r="AK91" s="9">
        <f>AE91+AG91+AH91+AI91+AJ91</f>
        <v>755</v>
      </c>
      <c r="AL91" s="9">
        <f>AF91+AJ91</f>
        <v>755</v>
      </c>
      <c r="AM91" s="85"/>
      <c r="AN91" s="85"/>
      <c r="AO91" s="85"/>
      <c r="AP91" s="85"/>
      <c r="AQ91" s="9">
        <f>AK91+AM91+AN91+AO91+AP91</f>
        <v>755</v>
      </c>
      <c r="AR91" s="9">
        <f>AL91+AP91</f>
        <v>755</v>
      </c>
      <c r="AS91" s="85"/>
      <c r="AT91" s="85"/>
      <c r="AU91" s="85"/>
      <c r="AV91" s="85"/>
      <c r="AW91" s="9">
        <f>AQ91+AS91+AT91+AU91+AV91</f>
        <v>755</v>
      </c>
      <c r="AX91" s="9">
        <f>AR91+AV91</f>
        <v>755</v>
      </c>
    </row>
    <row r="92" spans="1:50" ht="20.100000000000001" hidden="1" customHeight="1">
      <c r="A92" s="25" t="s">
        <v>575</v>
      </c>
      <c r="B92" s="26">
        <f t="shared" si="153"/>
        <v>901</v>
      </c>
      <c r="C92" s="26" t="s">
        <v>21</v>
      </c>
      <c r="D92" s="26" t="s">
        <v>28</v>
      </c>
      <c r="E92" s="26" t="s">
        <v>577</v>
      </c>
      <c r="F92" s="26"/>
      <c r="G92" s="9">
        <f t="shared" ref="G92:V93" si="154">G93</f>
        <v>2763</v>
      </c>
      <c r="H92" s="9">
        <f t="shared" si="154"/>
        <v>2763</v>
      </c>
      <c r="I92" s="9">
        <f t="shared" si="154"/>
        <v>0</v>
      </c>
      <c r="J92" s="9">
        <f t="shared" si="154"/>
        <v>0</v>
      </c>
      <c r="K92" s="9">
        <f t="shared" si="154"/>
        <v>0</v>
      </c>
      <c r="L92" s="9">
        <f t="shared" si="154"/>
        <v>0</v>
      </c>
      <c r="M92" s="9">
        <f t="shared" si="154"/>
        <v>2763</v>
      </c>
      <c r="N92" s="9">
        <f t="shared" si="154"/>
        <v>2763</v>
      </c>
      <c r="O92" s="9">
        <f t="shared" si="154"/>
        <v>0</v>
      </c>
      <c r="P92" s="9">
        <f t="shared" si="154"/>
        <v>0</v>
      </c>
      <c r="Q92" s="9">
        <f t="shared" si="154"/>
        <v>0</v>
      </c>
      <c r="R92" s="9">
        <f t="shared" si="154"/>
        <v>0</v>
      </c>
      <c r="S92" s="9">
        <f t="shared" si="154"/>
        <v>2763</v>
      </c>
      <c r="T92" s="9">
        <f t="shared" si="154"/>
        <v>2763</v>
      </c>
      <c r="U92" s="9">
        <f t="shared" si="154"/>
        <v>0</v>
      </c>
      <c r="V92" s="9">
        <f t="shared" si="154"/>
        <v>0</v>
      </c>
      <c r="W92" s="9">
        <f t="shared" ref="U92:AJ93" si="155">W93</f>
        <v>0</v>
      </c>
      <c r="X92" s="9">
        <f t="shared" si="155"/>
        <v>0</v>
      </c>
      <c r="Y92" s="9">
        <f t="shared" si="155"/>
        <v>2763</v>
      </c>
      <c r="Z92" s="9">
        <f t="shared" si="155"/>
        <v>2763</v>
      </c>
      <c r="AA92" s="9">
        <f t="shared" si="155"/>
        <v>0</v>
      </c>
      <c r="AB92" s="9">
        <f t="shared" si="155"/>
        <v>0</v>
      </c>
      <c r="AC92" s="9">
        <f t="shared" si="155"/>
        <v>0</v>
      </c>
      <c r="AD92" s="9">
        <f t="shared" si="155"/>
        <v>0</v>
      </c>
      <c r="AE92" s="9">
        <f t="shared" si="155"/>
        <v>2763</v>
      </c>
      <c r="AF92" s="9">
        <f t="shared" si="155"/>
        <v>2763</v>
      </c>
      <c r="AG92" s="9">
        <f t="shared" si="155"/>
        <v>0</v>
      </c>
      <c r="AH92" s="9">
        <f t="shared" si="155"/>
        <v>0</v>
      </c>
      <c r="AI92" s="9">
        <f t="shared" si="155"/>
        <v>0</v>
      </c>
      <c r="AJ92" s="9">
        <f t="shared" si="155"/>
        <v>0</v>
      </c>
      <c r="AK92" s="9">
        <f t="shared" ref="AG92:AV93" si="156">AK93</f>
        <v>2763</v>
      </c>
      <c r="AL92" s="9">
        <f t="shared" si="156"/>
        <v>2763</v>
      </c>
      <c r="AM92" s="9">
        <f t="shared" si="156"/>
        <v>0</v>
      </c>
      <c r="AN92" s="9">
        <f t="shared" si="156"/>
        <v>0</v>
      </c>
      <c r="AO92" s="9">
        <f t="shared" si="156"/>
        <v>0</v>
      </c>
      <c r="AP92" s="9">
        <f t="shared" si="156"/>
        <v>0</v>
      </c>
      <c r="AQ92" s="9">
        <f t="shared" si="156"/>
        <v>2763</v>
      </c>
      <c r="AR92" s="9">
        <f t="shared" si="156"/>
        <v>2763</v>
      </c>
      <c r="AS92" s="9">
        <f t="shared" si="156"/>
        <v>0</v>
      </c>
      <c r="AT92" s="9">
        <f t="shared" si="156"/>
        <v>0</v>
      </c>
      <c r="AU92" s="9">
        <f t="shared" si="156"/>
        <v>0</v>
      </c>
      <c r="AV92" s="9">
        <f t="shared" si="156"/>
        <v>0</v>
      </c>
      <c r="AW92" s="9">
        <f t="shared" ref="AS92:AX93" si="157">AW93</f>
        <v>2763</v>
      </c>
      <c r="AX92" s="9">
        <f t="shared" si="157"/>
        <v>2763</v>
      </c>
    </row>
    <row r="93" spans="1:50" ht="66" hidden="1">
      <c r="A93" s="25" t="s">
        <v>447</v>
      </c>
      <c r="B93" s="26">
        <f t="shared" si="153"/>
        <v>901</v>
      </c>
      <c r="C93" s="26" t="s">
        <v>21</v>
      </c>
      <c r="D93" s="26" t="s">
        <v>28</v>
      </c>
      <c r="E93" s="26" t="s">
        <v>577</v>
      </c>
      <c r="F93" s="26" t="s">
        <v>84</v>
      </c>
      <c r="G93" s="9">
        <f t="shared" si="154"/>
        <v>2763</v>
      </c>
      <c r="H93" s="9">
        <f t="shared" si="154"/>
        <v>2763</v>
      </c>
      <c r="I93" s="9">
        <f t="shared" si="154"/>
        <v>0</v>
      </c>
      <c r="J93" s="9">
        <f t="shared" si="154"/>
        <v>0</v>
      </c>
      <c r="K93" s="9">
        <f t="shared" si="154"/>
        <v>0</v>
      </c>
      <c r="L93" s="9">
        <f t="shared" si="154"/>
        <v>0</v>
      </c>
      <c r="M93" s="9">
        <f t="shared" si="154"/>
        <v>2763</v>
      </c>
      <c r="N93" s="9">
        <f t="shared" si="154"/>
        <v>2763</v>
      </c>
      <c r="O93" s="9">
        <f t="shared" si="154"/>
        <v>0</v>
      </c>
      <c r="P93" s="9">
        <f t="shared" si="154"/>
        <v>0</v>
      </c>
      <c r="Q93" s="9">
        <f t="shared" si="154"/>
        <v>0</v>
      </c>
      <c r="R93" s="9">
        <f t="shared" si="154"/>
        <v>0</v>
      </c>
      <c r="S93" s="9">
        <f t="shared" si="154"/>
        <v>2763</v>
      </c>
      <c r="T93" s="9">
        <f t="shared" si="154"/>
        <v>2763</v>
      </c>
      <c r="U93" s="9">
        <f t="shared" si="155"/>
        <v>0</v>
      </c>
      <c r="V93" s="9">
        <f t="shared" si="155"/>
        <v>0</v>
      </c>
      <c r="W93" s="9">
        <f t="shared" si="155"/>
        <v>0</v>
      </c>
      <c r="X93" s="9">
        <f t="shared" si="155"/>
        <v>0</v>
      </c>
      <c r="Y93" s="9">
        <f t="shared" si="155"/>
        <v>2763</v>
      </c>
      <c r="Z93" s="9">
        <f t="shared" si="155"/>
        <v>2763</v>
      </c>
      <c r="AA93" s="9">
        <f t="shared" si="155"/>
        <v>0</v>
      </c>
      <c r="AB93" s="9">
        <f t="shared" si="155"/>
        <v>0</v>
      </c>
      <c r="AC93" s="9">
        <f t="shared" si="155"/>
        <v>0</v>
      </c>
      <c r="AD93" s="9">
        <f t="shared" si="155"/>
        <v>0</v>
      </c>
      <c r="AE93" s="9">
        <f t="shared" si="155"/>
        <v>2763</v>
      </c>
      <c r="AF93" s="9">
        <f t="shared" si="155"/>
        <v>2763</v>
      </c>
      <c r="AG93" s="9">
        <f t="shared" si="156"/>
        <v>0</v>
      </c>
      <c r="AH93" s="9">
        <f t="shared" si="156"/>
        <v>0</v>
      </c>
      <c r="AI93" s="9">
        <f t="shared" si="156"/>
        <v>0</v>
      </c>
      <c r="AJ93" s="9">
        <f t="shared" si="156"/>
        <v>0</v>
      </c>
      <c r="AK93" s="9">
        <f t="shared" si="156"/>
        <v>2763</v>
      </c>
      <c r="AL93" s="9">
        <f t="shared" si="156"/>
        <v>2763</v>
      </c>
      <c r="AM93" s="9">
        <f t="shared" si="156"/>
        <v>0</v>
      </c>
      <c r="AN93" s="9">
        <f t="shared" si="156"/>
        <v>0</v>
      </c>
      <c r="AO93" s="9">
        <f t="shared" si="156"/>
        <v>0</v>
      </c>
      <c r="AP93" s="9">
        <f t="shared" si="156"/>
        <v>0</v>
      </c>
      <c r="AQ93" s="9">
        <f t="shared" si="156"/>
        <v>2763</v>
      </c>
      <c r="AR93" s="9">
        <f t="shared" si="156"/>
        <v>2763</v>
      </c>
      <c r="AS93" s="9">
        <f t="shared" si="157"/>
        <v>0</v>
      </c>
      <c r="AT93" s="9">
        <f t="shared" si="157"/>
        <v>0</v>
      </c>
      <c r="AU93" s="9">
        <f t="shared" si="157"/>
        <v>0</v>
      </c>
      <c r="AV93" s="9">
        <f t="shared" si="157"/>
        <v>0</v>
      </c>
      <c r="AW93" s="9">
        <f t="shared" si="157"/>
        <v>2763</v>
      </c>
      <c r="AX93" s="9">
        <f t="shared" si="157"/>
        <v>2763</v>
      </c>
    </row>
    <row r="94" spans="1:50" ht="33" hidden="1">
      <c r="A94" s="25" t="s">
        <v>85</v>
      </c>
      <c r="B94" s="26">
        <f t="shared" si="153"/>
        <v>901</v>
      </c>
      <c r="C94" s="26" t="s">
        <v>21</v>
      </c>
      <c r="D94" s="26" t="s">
        <v>28</v>
      </c>
      <c r="E94" s="26" t="s">
        <v>577</v>
      </c>
      <c r="F94" s="26" t="s">
        <v>86</v>
      </c>
      <c r="G94" s="9">
        <v>2763</v>
      </c>
      <c r="H94" s="9">
        <v>2763</v>
      </c>
      <c r="I94" s="84"/>
      <c r="J94" s="84"/>
      <c r="K94" s="84"/>
      <c r="L94" s="84"/>
      <c r="M94" s="9">
        <f>G94+I94+J94+K94+L94</f>
        <v>2763</v>
      </c>
      <c r="N94" s="9">
        <f>H94+L94</f>
        <v>2763</v>
      </c>
      <c r="O94" s="85"/>
      <c r="P94" s="85"/>
      <c r="Q94" s="85"/>
      <c r="R94" s="85"/>
      <c r="S94" s="9">
        <f>M94+O94+P94+Q94+R94</f>
        <v>2763</v>
      </c>
      <c r="T94" s="9">
        <f>N94+R94</f>
        <v>2763</v>
      </c>
      <c r="U94" s="85"/>
      <c r="V94" s="85"/>
      <c r="W94" s="85"/>
      <c r="X94" s="85"/>
      <c r="Y94" s="9">
        <f>S94+U94+V94+W94+X94</f>
        <v>2763</v>
      </c>
      <c r="Z94" s="9">
        <f>T94+X94</f>
        <v>2763</v>
      </c>
      <c r="AA94" s="85"/>
      <c r="AB94" s="85"/>
      <c r="AC94" s="85"/>
      <c r="AD94" s="85"/>
      <c r="AE94" s="9">
        <f>Y94+AA94+AB94+AC94+AD94</f>
        <v>2763</v>
      </c>
      <c r="AF94" s="9">
        <f>Z94+AD94</f>
        <v>2763</v>
      </c>
      <c r="AG94" s="85"/>
      <c r="AH94" s="85"/>
      <c r="AI94" s="85"/>
      <c r="AJ94" s="85"/>
      <c r="AK94" s="9">
        <f>AE94+AG94+AH94+AI94+AJ94</f>
        <v>2763</v>
      </c>
      <c r="AL94" s="9">
        <f>AF94+AJ94</f>
        <v>2763</v>
      </c>
      <c r="AM94" s="85"/>
      <c r="AN94" s="85"/>
      <c r="AO94" s="85"/>
      <c r="AP94" s="85"/>
      <c r="AQ94" s="9">
        <f>AK94+AM94+AN94+AO94+AP94</f>
        <v>2763</v>
      </c>
      <c r="AR94" s="9">
        <f>AL94+AP94</f>
        <v>2763</v>
      </c>
      <c r="AS94" s="85"/>
      <c r="AT94" s="85"/>
      <c r="AU94" s="85"/>
      <c r="AV94" s="85"/>
      <c r="AW94" s="9">
        <f>AQ94+AS94+AT94+AU94+AV94</f>
        <v>2763</v>
      </c>
      <c r="AX94" s="9">
        <f>AR94+AV94</f>
        <v>2763</v>
      </c>
    </row>
    <row r="95" spans="1:50" ht="33" hidden="1">
      <c r="A95" s="25" t="s">
        <v>576</v>
      </c>
      <c r="B95" s="26">
        <f t="shared" si="153"/>
        <v>901</v>
      </c>
      <c r="C95" s="26" t="s">
        <v>21</v>
      </c>
      <c r="D95" s="26" t="s">
        <v>28</v>
      </c>
      <c r="E95" s="26" t="s">
        <v>578</v>
      </c>
      <c r="F95" s="26"/>
      <c r="G95" s="9">
        <f t="shared" ref="G95:V96" si="158">G96</f>
        <v>267</v>
      </c>
      <c r="H95" s="9">
        <f t="shared" si="158"/>
        <v>267</v>
      </c>
      <c r="I95" s="9">
        <f t="shared" si="158"/>
        <v>0</v>
      </c>
      <c r="J95" s="9">
        <f t="shared" si="158"/>
        <v>0</v>
      </c>
      <c r="K95" s="9">
        <f t="shared" si="158"/>
        <v>0</v>
      </c>
      <c r="L95" s="9">
        <f t="shared" si="158"/>
        <v>0</v>
      </c>
      <c r="M95" s="9">
        <f t="shared" si="158"/>
        <v>267</v>
      </c>
      <c r="N95" s="9">
        <f t="shared" si="158"/>
        <v>267</v>
      </c>
      <c r="O95" s="9">
        <f t="shared" si="158"/>
        <v>0</v>
      </c>
      <c r="P95" s="9">
        <f t="shared" si="158"/>
        <v>0</v>
      </c>
      <c r="Q95" s="9">
        <f t="shared" si="158"/>
        <v>0</v>
      </c>
      <c r="R95" s="9">
        <f t="shared" si="158"/>
        <v>0</v>
      </c>
      <c r="S95" s="9">
        <f t="shared" si="158"/>
        <v>267</v>
      </c>
      <c r="T95" s="9">
        <f t="shared" si="158"/>
        <v>267</v>
      </c>
      <c r="U95" s="9">
        <f t="shared" si="158"/>
        <v>0</v>
      </c>
      <c r="V95" s="9">
        <f t="shared" si="158"/>
        <v>0</v>
      </c>
      <c r="W95" s="9">
        <f t="shared" ref="U95:AJ96" si="159">W96</f>
        <v>0</v>
      </c>
      <c r="X95" s="9">
        <f t="shared" si="159"/>
        <v>0</v>
      </c>
      <c r="Y95" s="9">
        <f t="shared" si="159"/>
        <v>267</v>
      </c>
      <c r="Z95" s="9">
        <f t="shared" si="159"/>
        <v>267</v>
      </c>
      <c r="AA95" s="9">
        <f t="shared" si="159"/>
        <v>0</v>
      </c>
      <c r="AB95" s="9">
        <f t="shared" si="159"/>
        <v>0</v>
      </c>
      <c r="AC95" s="9">
        <f t="shared" si="159"/>
        <v>0</v>
      </c>
      <c r="AD95" s="9">
        <f t="shared" si="159"/>
        <v>0</v>
      </c>
      <c r="AE95" s="9">
        <f t="shared" si="159"/>
        <v>267</v>
      </c>
      <c r="AF95" s="9">
        <f t="shared" si="159"/>
        <v>267</v>
      </c>
      <c r="AG95" s="9">
        <f t="shared" si="159"/>
        <v>0</v>
      </c>
      <c r="AH95" s="9">
        <f t="shared" si="159"/>
        <v>0</v>
      </c>
      <c r="AI95" s="9">
        <f t="shared" si="159"/>
        <v>0</v>
      </c>
      <c r="AJ95" s="9">
        <f t="shared" si="159"/>
        <v>0</v>
      </c>
      <c r="AK95" s="9">
        <f t="shared" ref="AG95:AV96" si="160">AK96</f>
        <v>267</v>
      </c>
      <c r="AL95" s="9">
        <f t="shared" si="160"/>
        <v>267</v>
      </c>
      <c r="AM95" s="9">
        <f t="shared" si="160"/>
        <v>0</v>
      </c>
      <c r="AN95" s="9">
        <f t="shared" si="160"/>
        <v>0</v>
      </c>
      <c r="AO95" s="9">
        <f t="shared" si="160"/>
        <v>0</v>
      </c>
      <c r="AP95" s="9">
        <f t="shared" si="160"/>
        <v>0</v>
      </c>
      <c r="AQ95" s="9">
        <f t="shared" si="160"/>
        <v>267</v>
      </c>
      <c r="AR95" s="9">
        <f t="shared" si="160"/>
        <v>267</v>
      </c>
      <c r="AS95" s="9">
        <f t="shared" si="160"/>
        <v>0</v>
      </c>
      <c r="AT95" s="9">
        <f t="shared" si="160"/>
        <v>0</v>
      </c>
      <c r="AU95" s="9">
        <f t="shared" si="160"/>
        <v>0</v>
      </c>
      <c r="AV95" s="9">
        <f t="shared" si="160"/>
        <v>0</v>
      </c>
      <c r="AW95" s="9">
        <f t="shared" ref="AS95:AX96" si="161">AW96</f>
        <v>267</v>
      </c>
      <c r="AX95" s="9">
        <f t="shared" si="161"/>
        <v>267</v>
      </c>
    </row>
    <row r="96" spans="1:50" ht="66" hidden="1">
      <c r="A96" s="25" t="s">
        <v>447</v>
      </c>
      <c r="B96" s="26">
        <f t="shared" si="153"/>
        <v>901</v>
      </c>
      <c r="C96" s="26" t="s">
        <v>21</v>
      </c>
      <c r="D96" s="26" t="s">
        <v>28</v>
      </c>
      <c r="E96" s="26" t="s">
        <v>578</v>
      </c>
      <c r="F96" s="26" t="s">
        <v>84</v>
      </c>
      <c r="G96" s="9">
        <f t="shared" si="158"/>
        <v>267</v>
      </c>
      <c r="H96" s="9">
        <f t="shared" si="158"/>
        <v>267</v>
      </c>
      <c r="I96" s="9">
        <f t="shared" si="158"/>
        <v>0</v>
      </c>
      <c r="J96" s="9">
        <f t="shared" si="158"/>
        <v>0</v>
      </c>
      <c r="K96" s="9">
        <f t="shared" si="158"/>
        <v>0</v>
      </c>
      <c r="L96" s="9">
        <f t="shared" si="158"/>
        <v>0</v>
      </c>
      <c r="M96" s="9">
        <f t="shared" si="158"/>
        <v>267</v>
      </c>
      <c r="N96" s="9">
        <f t="shared" si="158"/>
        <v>267</v>
      </c>
      <c r="O96" s="9">
        <f t="shared" si="158"/>
        <v>0</v>
      </c>
      <c r="P96" s="9">
        <f t="shared" si="158"/>
        <v>0</v>
      </c>
      <c r="Q96" s="9">
        <f t="shared" si="158"/>
        <v>0</v>
      </c>
      <c r="R96" s="9">
        <f t="shared" si="158"/>
        <v>0</v>
      </c>
      <c r="S96" s="9">
        <f t="shared" si="158"/>
        <v>267</v>
      </c>
      <c r="T96" s="9">
        <f t="shared" si="158"/>
        <v>267</v>
      </c>
      <c r="U96" s="9">
        <f t="shared" si="159"/>
        <v>0</v>
      </c>
      <c r="V96" s="9">
        <f t="shared" si="159"/>
        <v>0</v>
      </c>
      <c r="W96" s="9">
        <f t="shared" si="159"/>
        <v>0</v>
      </c>
      <c r="X96" s="9">
        <f t="shared" si="159"/>
        <v>0</v>
      </c>
      <c r="Y96" s="9">
        <f t="shared" si="159"/>
        <v>267</v>
      </c>
      <c r="Z96" s="9">
        <f t="shared" si="159"/>
        <v>267</v>
      </c>
      <c r="AA96" s="9">
        <f t="shared" si="159"/>
        <v>0</v>
      </c>
      <c r="AB96" s="9">
        <f t="shared" si="159"/>
        <v>0</v>
      </c>
      <c r="AC96" s="9">
        <f t="shared" si="159"/>
        <v>0</v>
      </c>
      <c r="AD96" s="9">
        <f t="shared" si="159"/>
        <v>0</v>
      </c>
      <c r="AE96" s="9">
        <f t="shared" si="159"/>
        <v>267</v>
      </c>
      <c r="AF96" s="9">
        <f t="shared" si="159"/>
        <v>267</v>
      </c>
      <c r="AG96" s="9">
        <f t="shared" si="160"/>
        <v>0</v>
      </c>
      <c r="AH96" s="9">
        <f t="shared" si="160"/>
        <v>0</v>
      </c>
      <c r="AI96" s="9">
        <f t="shared" si="160"/>
        <v>0</v>
      </c>
      <c r="AJ96" s="9">
        <f t="shared" si="160"/>
        <v>0</v>
      </c>
      <c r="AK96" s="9">
        <f t="shared" si="160"/>
        <v>267</v>
      </c>
      <c r="AL96" s="9">
        <f t="shared" si="160"/>
        <v>267</v>
      </c>
      <c r="AM96" s="9">
        <f t="shared" si="160"/>
        <v>0</v>
      </c>
      <c r="AN96" s="9">
        <f t="shared" si="160"/>
        <v>0</v>
      </c>
      <c r="AO96" s="9">
        <f t="shared" si="160"/>
        <v>0</v>
      </c>
      <c r="AP96" s="9">
        <f t="shared" si="160"/>
        <v>0</v>
      </c>
      <c r="AQ96" s="9">
        <f t="shared" si="160"/>
        <v>267</v>
      </c>
      <c r="AR96" s="9">
        <f t="shared" si="160"/>
        <v>267</v>
      </c>
      <c r="AS96" s="9">
        <f t="shared" si="161"/>
        <v>0</v>
      </c>
      <c r="AT96" s="9">
        <f t="shared" si="161"/>
        <v>0</v>
      </c>
      <c r="AU96" s="9">
        <f t="shared" si="161"/>
        <v>0</v>
      </c>
      <c r="AV96" s="9">
        <f t="shared" si="161"/>
        <v>0</v>
      </c>
      <c r="AW96" s="9">
        <f t="shared" si="161"/>
        <v>267</v>
      </c>
      <c r="AX96" s="9">
        <f t="shared" si="161"/>
        <v>267</v>
      </c>
    </row>
    <row r="97" spans="1:50" ht="33" hidden="1">
      <c r="A97" s="25" t="s">
        <v>85</v>
      </c>
      <c r="B97" s="26">
        <f t="shared" si="153"/>
        <v>901</v>
      </c>
      <c r="C97" s="26" t="s">
        <v>21</v>
      </c>
      <c r="D97" s="26" t="s">
        <v>28</v>
      </c>
      <c r="E97" s="26" t="s">
        <v>578</v>
      </c>
      <c r="F97" s="26" t="s">
        <v>86</v>
      </c>
      <c r="G97" s="9">
        <v>267</v>
      </c>
      <c r="H97" s="9">
        <v>267</v>
      </c>
      <c r="I97" s="84"/>
      <c r="J97" s="84"/>
      <c r="K97" s="84"/>
      <c r="L97" s="84"/>
      <c r="M97" s="9">
        <f>G97+I97+J97+K97+L97</f>
        <v>267</v>
      </c>
      <c r="N97" s="9">
        <f>H97+L97</f>
        <v>267</v>
      </c>
      <c r="O97" s="85"/>
      <c r="P97" s="85"/>
      <c r="Q97" s="85"/>
      <c r="R97" s="85"/>
      <c r="S97" s="9">
        <f>M97+O97+P97+Q97+R97</f>
        <v>267</v>
      </c>
      <c r="T97" s="9">
        <f>N97+R97</f>
        <v>267</v>
      </c>
      <c r="U97" s="85"/>
      <c r="V97" s="85"/>
      <c r="W97" s="85"/>
      <c r="X97" s="85"/>
      <c r="Y97" s="9">
        <f>S97+U97+V97+W97+X97</f>
        <v>267</v>
      </c>
      <c r="Z97" s="9">
        <f>T97+X97</f>
        <v>267</v>
      </c>
      <c r="AA97" s="85"/>
      <c r="AB97" s="85"/>
      <c r="AC97" s="85"/>
      <c r="AD97" s="85"/>
      <c r="AE97" s="9">
        <f>Y97+AA97+AB97+AC97+AD97</f>
        <v>267</v>
      </c>
      <c r="AF97" s="9">
        <f>Z97+AD97</f>
        <v>267</v>
      </c>
      <c r="AG97" s="85"/>
      <c r="AH97" s="85"/>
      <c r="AI97" s="85"/>
      <c r="AJ97" s="85"/>
      <c r="AK97" s="9">
        <f>AE97+AG97+AH97+AI97+AJ97</f>
        <v>267</v>
      </c>
      <c r="AL97" s="9">
        <f>AF97+AJ97</f>
        <v>267</v>
      </c>
      <c r="AM97" s="85"/>
      <c r="AN97" s="85"/>
      <c r="AO97" s="85"/>
      <c r="AP97" s="85"/>
      <c r="AQ97" s="9">
        <f>AK97+AM97+AN97+AO97+AP97</f>
        <v>267</v>
      </c>
      <c r="AR97" s="9">
        <f>AL97+AP97</f>
        <v>267</v>
      </c>
      <c r="AS97" s="85"/>
      <c r="AT97" s="85"/>
      <c r="AU97" s="85"/>
      <c r="AV97" s="85"/>
      <c r="AW97" s="9">
        <f>AQ97+AS97+AT97+AU97+AV97</f>
        <v>267</v>
      </c>
      <c r="AX97" s="9">
        <f>AR97+AV97</f>
        <v>267</v>
      </c>
    </row>
    <row r="98" spans="1:50" ht="20.100000000000001" hidden="1" customHeight="1">
      <c r="A98" s="25" t="s">
        <v>579</v>
      </c>
      <c r="B98" s="26">
        <f t="shared" si="153"/>
        <v>901</v>
      </c>
      <c r="C98" s="26" t="s">
        <v>21</v>
      </c>
      <c r="D98" s="26" t="s">
        <v>28</v>
      </c>
      <c r="E98" s="26" t="s">
        <v>587</v>
      </c>
      <c r="F98" s="26"/>
      <c r="G98" s="9">
        <f t="shared" ref="G98:V99" si="162">G99</f>
        <v>6975</v>
      </c>
      <c r="H98" s="9">
        <f t="shared" si="162"/>
        <v>6975</v>
      </c>
      <c r="I98" s="9">
        <f t="shared" si="162"/>
        <v>0</v>
      </c>
      <c r="J98" s="9">
        <f t="shared" si="162"/>
        <v>0</v>
      </c>
      <c r="K98" s="9">
        <f t="shared" si="162"/>
        <v>0</v>
      </c>
      <c r="L98" s="9">
        <f t="shared" si="162"/>
        <v>0</v>
      </c>
      <c r="M98" s="9">
        <f t="shared" si="162"/>
        <v>6975</v>
      </c>
      <c r="N98" s="9">
        <f t="shared" si="162"/>
        <v>6975</v>
      </c>
      <c r="O98" s="9">
        <f t="shared" si="162"/>
        <v>0</v>
      </c>
      <c r="P98" s="9">
        <f t="shared" si="162"/>
        <v>0</v>
      </c>
      <c r="Q98" s="9">
        <f t="shared" si="162"/>
        <v>0</v>
      </c>
      <c r="R98" s="9">
        <f t="shared" si="162"/>
        <v>0</v>
      </c>
      <c r="S98" s="9">
        <f t="shared" si="162"/>
        <v>6975</v>
      </c>
      <c r="T98" s="9">
        <f t="shared" si="162"/>
        <v>6975</v>
      </c>
      <c r="U98" s="9">
        <f t="shared" si="162"/>
        <v>0</v>
      </c>
      <c r="V98" s="9">
        <f t="shared" si="162"/>
        <v>0</v>
      </c>
      <c r="W98" s="9">
        <f t="shared" ref="U98:AJ99" si="163">W99</f>
        <v>0</v>
      </c>
      <c r="X98" s="9">
        <f t="shared" si="163"/>
        <v>0</v>
      </c>
      <c r="Y98" s="9">
        <f t="shared" si="163"/>
        <v>6975</v>
      </c>
      <c r="Z98" s="9">
        <f t="shared" si="163"/>
        <v>6975</v>
      </c>
      <c r="AA98" s="9">
        <f t="shared" si="163"/>
        <v>0</v>
      </c>
      <c r="AB98" s="9">
        <f t="shared" si="163"/>
        <v>0</v>
      </c>
      <c r="AC98" s="9">
        <f t="shared" si="163"/>
        <v>0</v>
      </c>
      <c r="AD98" s="9">
        <f t="shared" si="163"/>
        <v>0</v>
      </c>
      <c r="AE98" s="9">
        <f t="shared" si="163"/>
        <v>6975</v>
      </c>
      <c r="AF98" s="9">
        <f t="shared" si="163"/>
        <v>6975</v>
      </c>
      <c r="AG98" s="9">
        <f t="shared" si="163"/>
        <v>0</v>
      </c>
      <c r="AH98" s="9">
        <f t="shared" si="163"/>
        <v>0</v>
      </c>
      <c r="AI98" s="9">
        <f t="shared" si="163"/>
        <v>0</v>
      </c>
      <c r="AJ98" s="9">
        <f t="shared" si="163"/>
        <v>0</v>
      </c>
      <c r="AK98" s="9">
        <f t="shared" ref="AG98:AV99" si="164">AK99</f>
        <v>6975</v>
      </c>
      <c r="AL98" s="9">
        <f t="shared" si="164"/>
        <v>6975</v>
      </c>
      <c r="AM98" s="9">
        <f t="shared" si="164"/>
        <v>0</v>
      </c>
      <c r="AN98" s="9">
        <f t="shared" si="164"/>
        <v>0</v>
      </c>
      <c r="AO98" s="9">
        <f t="shared" si="164"/>
        <v>0</v>
      </c>
      <c r="AP98" s="9">
        <f t="shared" si="164"/>
        <v>0</v>
      </c>
      <c r="AQ98" s="9">
        <f t="shared" si="164"/>
        <v>6975</v>
      </c>
      <c r="AR98" s="9">
        <f t="shared" si="164"/>
        <v>6975</v>
      </c>
      <c r="AS98" s="9">
        <f t="shared" si="164"/>
        <v>0</v>
      </c>
      <c r="AT98" s="9">
        <f t="shared" si="164"/>
        <v>0</v>
      </c>
      <c r="AU98" s="9">
        <f t="shared" si="164"/>
        <v>0</v>
      </c>
      <c r="AV98" s="9">
        <f t="shared" si="164"/>
        <v>0</v>
      </c>
      <c r="AW98" s="9">
        <f t="shared" ref="AS98:AX99" si="165">AW99</f>
        <v>6975</v>
      </c>
      <c r="AX98" s="9">
        <f t="shared" si="165"/>
        <v>6975</v>
      </c>
    </row>
    <row r="99" spans="1:50" ht="66" hidden="1">
      <c r="A99" s="25" t="s">
        <v>447</v>
      </c>
      <c r="B99" s="26">
        <f t="shared" si="153"/>
        <v>901</v>
      </c>
      <c r="C99" s="26" t="s">
        <v>21</v>
      </c>
      <c r="D99" s="26" t="s">
        <v>28</v>
      </c>
      <c r="E99" s="26" t="s">
        <v>587</v>
      </c>
      <c r="F99" s="26" t="s">
        <v>580</v>
      </c>
      <c r="G99" s="9">
        <f t="shared" si="162"/>
        <v>6975</v>
      </c>
      <c r="H99" s="9">
        <f t="shared" si="162"/>
        <v>6975</v>
      </c>
      <c r="I99" s="9">
        <f t="shared" si="162"/>
        <v>0</v>
      </c>
      <c r="J99" s="9">
        <f t="shared" si="162"/>
        <v>0</v>
      </c>
      <c r="K99" s="9">
        <f t="shared" si="162"/>
        <v>0</v>
      </c>
      <c r="L99" s="9">
        <f t="shared" si="162"/>
        <v>0</v>
      </c>
      <c r="M99" s="9">
        <f t="shared" si="162"/>
        <v>6975</v>
      </c>
      <c r="N99" s="9">
        <f t="shared" si="162"/>
        <v>6975</v>
      </c>
      <c r="O99" s="9">
        <f t="shared" si="162"/>
        <v>0</v>
      </c>
      <c r="P99" s="9">
        <f t="shared" si="162"/>
        <v>0</v>
      </c>
      <c r="Q99" s="9">
        <f t="shared" si="162"/>
        <v>0</v>
      </c>
      <c r="R99" s="9">
        <f t="shared" si="162"/>
        <v>0</v>
      </c>
      <c r="S99" s="9">
        <f t="shared" si="162"/>
        <v>6975</v>
      </c>
      <c r="T99" s="9">
        <f t="shared" si="162"/>
        <v>6975</v>
      </c>
      <c r="U99" s="9">
        <f t="shared" si="163"/>
        <v>0</v>
      </c>
      <c r="V99" s="9">
        <f t="shared" si="163"/>
        <v>0</v>
      </c>
      <c r="W99" s="9">
        <f t="shared" si="163"/>
        <v>0</v>
      </c>
      <c r="X99" s="9">
        <f t="shared" si="163"/>
        <v>0</v>
      </c>
      <c r="Y99" s="9">
        <f t="shared" si="163"/>
        <v>6975</v>
      </c>
      <c r="Z99" s="9">
        <f t="shared" si="163"/>
        <v>6975</v>
      </c>
      <c r="AA99" s="9">
        <f t="shared" si="163"/>
        <v>0</v>
      </c>
      <c r="AB99" s="9">
        <f t="shared" si="163"/>
        <v>0</v>
      </c>
      <c r="AC99" s="9">
        <f t="shared" si="163"/>
        <v>0</v>
      </c>
      <c r="AD99" s="9">
        <f t="shared" si="163"/>
        <v>0</v>
      </c>
      <c r="AE99" s="9">
        <f t="shared" si="163"/>
        <v>6975</v>
      </c>
      <c r="AF99" s="9">
        <f t="shared" si="163"/>
        <v>6975</v>
      </c>
      <c r="AG99" s="9">
        <f t="shared" si="164"/>
        <v>0</v>
      </c>
      <c r="AH99" s="9">
        <f t="shared" si="164"/>
        <v>0</v>
      </c>
      <c r="AI99" s="9">
        <f t="shared" si="164"/>
        <v>0</v>
      </c>
      <c r="AJ99" s="9">
        <f t="shared" si="164"/>
        <v>0</v>
      </c>
      <c r="AK99" s="9">
        <f t="shared" si="164"/>
        <v>6975</v>
      </c>
      <c r="AL99" s="9">
        <f t="shared" si="164"/>
        <v>6975</v>
      </c>
      <c r="AM99" s="9">
        <f t="shared" si="164"/>
        <v>0</v>
      </c>
      <c r="AN99" s="9">
        <f t="shared" si="164"/>
        <v>0</v>
      </c>
      <c r="AO99" s="9">
        <f t="shared" si="164"/>
        <v>0</v>
      </c>
      <c r="AP99" s="9">
        <f t="shared" si="164"/>
        <v>0</v>
      </c>
      <c r="AQ99" s="9">
        <f t="shared" si="164"/>
        <v>6975</v>
      </c>
      <c r="AR99" s="9">
        <f t="shared" si="164"/>
        <v>6975</v>
      </c>
      <c r="AS99" s="9">
        <f t="shared" si="165"/>
        <v>0</v>
      </c>
      <c r="AT99" s="9">
        <f t="shared" si="165"/>
        <v>0</v>
      </c>
      <c r="AU99" s="9">
        <f t="shared" si="165"/>
        <v>0</v>
      </c>
      <c r="AV99" s="9">
        <f t="shared" si="165"/>
        <v>0</v>
      </c>
      <c r="AW99" s="9">
        <f t="shared" si="165"/>
        <v>6975</v>
      </c>
      <c r="AX99" s="9">
        <f t="shared" si="165"/>
        <v>6975</v>
      </c>
    </row>
    <row r="100" spans="1:50" ht="33" hidden="1">
      <c r="A100" s="25" t="s">
        <v>85</v>
      </c>
      <c r="B100" s="26">
        <f t="shared" si="153"/>
        <v>901</v>
      </c>
      <c r="C100" s="26" t="s">
        <v>21</v>
      </c>
      <c r="D100" s="26" t="s">
        <v>28</v>
      </c>
      <c r="E100" s="26" t="s">
        <v>587</v>
      </c>
      <c r="F100" s="26" t="s">
        <v>86</v>
      </c>
      <c r="G100" s="9">
        <v>6975</v>
      </c>
      <c r="H100" s="9">
        <v>6975</v>
      </c>
      <c r="I100" s="84"/>
      <c r="J100" s="84"/>
      <c r="K100" s="84"/>
      <c r="L100" s="84"/>
      <c r="M100" s="9">
        <f>G100+I100+J100+K100+L100</f>
        <v>6975</v>
      </c>
      <c r="N100" s="9">
        <f>H100+L100</f>
        <v>6975</v>
      </c>
      <c r="O100" s="85"/>
      <c r="P100" s="85"/>
      <c r="Q100" s="85"/>
      <c r="R100" s="85"/>
      <c r="S100" s="9">
        <f>M100+O100+P100+Q100+R100</f>
        <v>6975</v>
      </c>
      <c r="T100" s="9">
        <f>N100+R100</f>
        <v>6975</v>
      </c>
      <c r="U100" s="85"/>
      <c r="V100" s="85"/>
      <c r="W100" s="85"/>
      <c r="X100" s="85"/>
      <c r="Y100" s="9">
        <f>S100+U100+V100+W100+X100</f>
        <v>6975</v>
      </c>
      <c r="Z100" s="9">
        <f>T100+X100</f>
        <v>6975</v>
      </c>
      <c r="AA100" s="85"/>
      <c r="AB100" s="85"/>
      <c r="AC100" s="85"/>
      <c r="AD100" s="85"/>
      <c r="AE100" s="9">
        <f>Y100+AA100+AB100+AC100+AD100</f>
        <v>6975</v>
      </c>
      <c r="AF100" s="9">
        <f>Z100+AD100</f>
        <v>6975</v>
      </c>
      <c r="AG100" s="85"/>
      <c r="AH100" s="85"/>
      <c r="AI100" s="85"/>
      <c r="AJ100" s="85"/>
      <c r="AK100" s="9">
        <f>AE100+AG100+AH100+AI100+AJ100</f>
        <v>6975</v>
      </c>
      <c r="AL100" s="9">
        <f>AF100+AJ100</f>
        <v>6975</v>
      </c>
      <c r="AM100" s="85"/>
      <c r="AN100" s="85"/>
      <c r="AO100" s="85"/>
      <c r="AP100" s="85"/>
      <c r="AQ100" s="9">
        <f>AK100+AM100+AN100+AO100+AP100</f>
        <v>6975</v>
      </c>
      <c r="AR100" s="9">
        <f>AL100+AP100</f>
        <v>6975</v>
      </c>
      <c r="AS100" s="85"/>
      <c r="AT100" s="85"/>
      <c r="AU100" s="85"/>
      <c r="AV100" s="85"/>
      <c r="AW100" s="9">
        <f>AQ100+AS100+AT100+AU100+AV100</f>
        <v>6975</v>
      </c>
      <c r="AX100" s="9">
        <f>AR100+AV100</f>
        <v>6975</v>
      </c>
    </row>
    <row r="101" spans="1:50" ht="49.5" hidden="1">
      <c r="A101" s="25" t="s">
        <v>581</v>
      </c>
      <c r="B101" s="26">
        <f t="shared" si="153"/>
        <v>901</v>
      </c>
      <c r="C101" s="26" t="s">
        <v>21</v>
      </c>
      <c r="D101" s="26" t="s">
        <v>28</v>
      </c>
      <c r="E101" s="26" t="s">
        <v>586</v>
      </c>
      <c r="F101" s="26"/>
      <c r="G101" s="9">
        <f t="shared" ref="G101:V102" si="166">G102</f>
        <v>36377</v>
      </c>
      <c r="H101" s="9">
        <f t="shared" si="166"/>
        <v>36377</v>
      </c>
      <c r="I101" s="9">
        <f t="shared" si="166"/>
        <v>0</v>
      </c>
      <c r="J101" s="9">
        <f t="shared" si="166"/>
        <v>0</v>
      </c>
      <c r="K101" s="9">
        <f t="shared" si="166"/>
        <v>0</v>
      </c>
      <c r="L101" s="9">
        <f t="shared" si="166"/>
        <v>0</v>
      </c>
      <c r="M101" s="9">
        <f t="shared" si="166"/>
        <v>36377</v>
      </c>
      <c r="N101" s="9">
        <f t="shared" si="166"/>
        <v>36377</v>
      </c>
      <c r="O101" s="9">
        <f t="shared" si="166"/>
        <v>0</v>
      </c>
      <c r="P101" s="9">
        <f t="shared" si="166"/>
        <v>0</v>
      </c>
      <c r="Q101" s="9">
        <f t="shared" si="166"/>
        <v>0</v>
      </c>
      <c r="R101" s="9">
        <f t="shared" si="166"/>
        <v>0</v>
      </c>
      <c r="S101" s="9">
        <f t="shared" si="166"/>
        <v>36377</v>
      </c>
      <c r="T101" s="9">
        <f t="shared" si="166"/>
        <v>36377</v>
      </c>
      <c r="U101" s="9">
        <f t="shared" si="166"/>
        <v>0</v>
      </c>
      <c r="V101" s="9">
        <f t="shared" si="166"/>
        <v>0</v>
      </c>
      <c r="W101" s="9">
        <f t="shared" ref="U101:AJ102" si="167">W102</f>
        <v>0</v>
      </c>
      <c r="X101" s="9">
        <f t="shared" si="167"/>
        <v>0</v>
      </c>
      <c r="Y101" s="9">
        <f t="shared" si="167"/>
        <v>36377</v>
      </c>
      <c r="Z101" s="9">
        <f t="shared" si="167"/>
        <v>36377</v>
      </c>
      <c r="AA101" s="9">
        <f t="shared" si="167"/>
        <v>0</v>
      </c>
      <c r="AB101" s="9">
        <f t="shared" si="167"/>
        <v>0</v>
      </c>
      <c r="AC101" s="9">
        <f t="shared" si="167"/>
        <v>0</v>
      </c>
      <c r="AD101" s="9">
        <f t="shared" si="167"/>
        <v>0</v>
      </c>
      <c r="AE101" s="9">
        <f t="shared" si="167"/>
        <v>36377</v>
      </c>
      <c r="AF101" s="9">
        <f t="shared" si="167"/>
        <v>36377</v>
      </c>
      <c r="AG101" s="9">
        <f t="shared" si="167"/>
        <v>0</v>
      </c>
      <c r="AH101" s="9">
        <f t="shared" si="167"/>
        <v>0</v>
      </c>
      <c r="AI101" s="9">
        <f t="shared" si="167"/>
        <v>0</v>
      </c>
      <c r="AJ101" s="9">
        <f t="shared" si="167"/>
        <v>0</v>
      </c>
      <c r="AK101" s="9">
        <f t="shared" ref="AG101:AR102" si="168">AK102</f>
        <v>36377</v>
      </c>
      <c r="AL101" s="9">
        <f t="shared" si="168"/>
        <v>36377</v>
      </c>
      <c r="AM101" s="9">
        <f t="shared" si="168"/>
        <v>0</v>
      </c>
      <c r="AN101" s="9">
        <f t="shared" si="168"/>
        <v>0</v>
      </c>
      <c r="AO101" s="9">
        <f t="shared" si="168"/>
        <v>0</v>
      </c>
      <c r="AP101" s="9">
        <f t="shared" si="168"/>
        <v>0</v>
      </c>
      <c r="AQ101" s="9">
        <f t="shared" si="168"/>
        <v>36377</v>
      </c>
      <c r="AR101" s="9">
        <f t="shared" si="168"/>
        <v>36377</v>
      </c>
      <c r="AS101" s="9">
        <f>AS102+AS104</f>
        <v>0</v>
      </c>
      <c r="AT101" s="9">
        <f t="shared" ref="AT101:AX101" si="169">AT102+AT104</f>
        <v>0</v>
      </c>
      <c r="AU101" s="9">
        <f t="shared" si="169"/>
        <v>0</v>
      </c>
      <c r="AV101" s="9">
        <f t="shared" si="169"/>
        <v>-1072</v>
      </c>
      <c r="AW101" s="9">
        <f t="shared" si="169"/>
        <v>35305</v>
      </c>
      <c r="AX101" s="9">
        <f t="shared" si="169"/>
        <v>35305</v>
      </c>
    </row>
    <row r="102" spans="1:50" ht="66" hidden="1">
      <c r="A102" s="25" t="s">
        <v>447</v>
      </c>
      <c r="B102" s="26">
        <f t="shared" si="153"/>
        <v>901</v>
      </c>
      <c r="C102" s="26" t="s">
        <v>21</v>
      </c>
      <c r="D102" s="26" t="s">
        <v>28</v>
      </c>
      <c r="E102" s="26" t="s">
        <v>586</v>
      </c>
      <c r="F102" s="26" t="s">
        <v>84</v>
      </c>
      <c r="G102" s="9">
        <f t="shared" si="166"/>
        <v>36377</v>
      </c>
      <c r="H102" s="9">
        <f t="shared" si="166"/>
        <v>36377</v>
      </c>
      <c r="I102" s="9">
        <f t="shared" si="166"/>
        <v>0</v>
      </c>
      <c r="J102" s="9">
        <f t="shared" si="166"/>
        <v>0</v>
      </c>
      <c r="K102" s="9">
        <f t="shared" si="166"/>
        <v>0</v>
      </c>
      <c r="L102" s="9">
        <f t="shared" si="166"/>
        <v>0</v>
      </c>
      <c r="M102" s="9">
        <f t="shared" si="166"/>
        <v>36377</v>
      </c>
      <c r="N102" s="9">
        <f t="shared" si="166"/>
        <v>36377</v>
      </c>
      <c r="O102" s="9">
        <f t="shared" si="166"/>
        <v>0</v>
      </c>
      <c r="P102" s="9">
        <f t="shared" si="166"/>
        <v>0</v>
      </c>
      <c r="Q102" s="9">
        <f t="shared" si="166"/>
        <v>0</v>
      </c>
      <c r="R102" s="9">
        <f t="shared" si="166"/>
        <v>0</v>
      </c>
      <c r="S102" s="9">
        <f t="shared" si="166"/>
        <v>36377</v>
      </c>
      <c r="T102" s="9">
        <f t="shared" si="166"/>
        <v>36377</v>
      </c>
      <c r="U102" s="9">
        <f t="shared" si="167"/>
        <v>0</v>
      </c>
      <c r="V102" s="9">
        <f t="shared" si="167"/>
        <v>0</v>
      </c>
      <c r="W102" s="9">
        <f t="shared" si="167"/>
        <v>0</v>
      </c>
      <c r="X102" s="9">
        <f t="shared" si="167"/>
        <v>0</v>
      </c>
      <c r="Y102" s="9">
        <f t="shared" si="167"/>
        <v>36377</v>
      </c>
      <c r="Z102" s="9">
        <f t="shared" si="167"/>
        <v>36377</v>
      </c>
      <c r="AA102" s="9">
        <f t="shared" si="167"/>
        <v>0</v>
      </c>
      <c r="AB102" s="9">
        <f t="shared" si="167"/>
        <v>0</v>
      </c>
      <c r="AC102" s="9">
        <f t="shared" si="167"/>
        <v>0</v>
      </c>
      <c r="AD102" s="9">
        <f t="shared" si="167"/>
        <v>0</v>
      </c>
      <c r="AE102" s="9">
        <f t="shared" si="167"/>
        <v>36377</v>
      </c>
      <c r="AF102" s="9">
        <f t="shared" si="167"/>
        <v>36377</v>
      </c>
      <c r="AG102" s="9">
        <f t="shared" si="168"/>
        <v>0</v>
      </c>
      <c r="AH102" s="9">
        <f t="shared" si="168"/>
        <v>0</v>
      </c>
      <c r="AI102" s="9">
        <f t="shared" si="168"/>
        <v>0</v>
      </c>
      <c r="AJ102" s="9">
        <f t="shared" si="168"/>
        <v>0</v>
      </c>
      <c r="AK102" s="9">
        <f t="shared" si="168"/>
        <v>36377</v>
      </c>
      <c r="AL102" s="9">
        <f t="shared" si="168"/>
        <v>36377</v>
      </c>
      <c r="AM102" s="9">
        <f t="shared" si="168"/>
        <v>0</v>
      </c>
      <c r="AN102" s="9">
        <f t="shared" si="168"/>
        <v>0</v>
      </c>
      <c r="AO102" s="9">
        <f t="shared" si="168"/>
        <v>0</v>
      </c>
      <c r="AP102" s="9">
        <f t="shared" si="168"/>
        <v>0</v>
      </c>
      <c r="AQ102" s="9">
        <f t="shared" si="168"/>
        <v>36377</v>
      </c>
      <c r="AR102" s="9">
        <f t="shared" si="168"/>
        <v>36377</v>
      </c>
      <c r="AS102" s="9">
        <f t="shared" ref="AS102:AX102" si="170">AS103</f>
        <v>0</v>
      </c>
      <c r="AT102" s="9">
        <f t="shared" si="170"/>
        <v>0</v>
      </c>
      <c r="AU102" s="9">
        <f t="shared" si="170"/>
        <v>0</v>
      </c>
      <c r="AV102" s="9">
        <f t="shared" si="170"/>
        <v>-1074</v>
      </c>
      <c r="AW102" s="9">
        <f t="shared" si="170"/>
        <v>35303</v>
      </c>
      <c r="AX102" s="9">
        <f t="shared" si="170"/>
        <v>35303</v>
      </c>
    </row>
    <row r="103" spans="1:50" ht="33" hidden="1">
      <c r="A103" s="25" t="s">
        <v>85</v>
      </c>
      <c r="B103" s="26">
        <f t="shared" si="153"/>
        <v>901</v>
      </c>
      <c r="C103" s="26" t="s">
        <v>21</v>
      </c>
      <c r="D103" s="26" t="s">
        <v>28</v>
      </c>
      <c r="E103" s="26" t="s">
        <v>586</v>
      </c>
      <c r="F103" s="26" t="s">
        <v>86</v>
      </c>
      <c r="G103" s="9">
        <v>36377</v>
      </c>
      <c r="H103" s="9">
        <v>36377</v>
      </c>
      <c r="I103" s="84"/>
      <c r="J103" s="84"/>
      <c r="K103" s="84"/>
      <c r="L103" s="84"/>
      <c r="M103" s="9">
        <f>G103+I103+J103+K103+L103</f>
        <v>36377</v>
      </c>
      <c r="N103" s="9">
        <f>H103+L103</f>
        <v>36377</v>
      </c>
      <c r="O103" s="85"/>
      <c r="P103" s="85"/>
      <c r="Q103" s="85"/>
      <c r="R103" s="85"/>
      <c r="S103" s="9">
        <f>M103+O103+P103+Q103+R103</f>
        <v>36377</v>
      </c>
      <c r="T103" s="9">
        <f>N103+R103</f>
        <v>36377</v>
      </c>
      <c r="U103" s="85"/>
      <c r="V103" s="85"/>
      <c r="W103" s="85"/>
      <c r="X103" s="85"/>
      <c r="Y103" s="9">
        <f>S103+U103+V103+W103+X103</f>
        <v>36377</v>
      </c>
      <c r="Z103" s="9">
        <f>T103+X103</f>
        <v>36377</v>
      </c>
      <c r="AA103" s="85"/>
      <c r="AB103" s="85"/>
      <c r="AC103" s="85"/>
      <c r="AD103" s="85"/>
      <c r="AE103" s="9">
        <f>Y103+AA103+AB103+AC103+AD103</f>
        <v>36377</v>
      </c>
      <c r="AF103" s="9">
        <f>Z103+AD103</f>
        <v>36377</v>
      </c>
      <c r="AG103" s="85"/>
      <c r="AH103" s="85"/>
      <c r="AI103" s="85"/>
      <c r="AJ103" s="85"/>
      <c r="AK103" s="9">
        <f>AE103+AG103+AH103+AI103+AJ103</f>
        <v>36377</v>
      </c>
      <c r="AL103" s="9">
        <f>AF103+AJ103</f>
        <v>36377</v>
      </c>
      <c r="AM103" s="85"/>
      <c r="AN103" s="85"/>
      <c r="AO103" s="85"/>
      <c r="AP103" s="85"/>
      <c r="AQ103" s="9">
        <f>AK103+AM103+AN103+AO103+AP103</f>
        <v>36377</v>
      </c>
      <c r="AR103" s="9">
        <f>AL103+AP103</f>
        <v>36377</v>
      </c>
      <c r="AS103" s="9"/>
      <c r="AT103" s="85"/>
      <c r="AU103" s="85"/>
      <c r="AV103" s="9">
        <f>-1072-2</f>
        <v>-1074</v>
      </c>
      <c r="AW103" s="9">
        <f>AQ103+AS103+AT103+AU103+AV103</f>
        <v>35303</v>
      </c>
      <c r="AX103" s="9">
        <f>AR103+AV103</f>
        <v>35303</v>
      </c>
    </row>
    <row r="104" spans="1:50" hidden="1">
      <c r="A104" s="25" t="s">
        <v>100</v>
      </c>
      <c r="B104" s="26">
        <f t="shared" si="153"/>
        <v>901</v>
      </c>
      <c r="C104" s="26" t="s">
        <v>21</v>
      </c>
      <c r="D104" s="26" t="s">
        <v>28</v>
      </c>
      <c r="E104" s="26" t="s">
        <v>586</v>
      </c>
      <c r="F104" s="26" t="s">
        <v>101</v>
      </c>
      <c r="G104" s="9"/>
      <c r="H104" s="9"/>
      <c r="I104" s="84"/>
      <c r="J104" s="84"/>
      <c r="K104" s="84"/>
      <c r="L104" s="84"/>
      <c r="M104" s="9"/>
      <c r="N104" s="9"/>
      <c r="O104" s="85"/>
      <c r="P104" s="85"/>
      <c r="Q104" s="85"/>
      <c r="R104" s="85"/>
      <c r="S104" s="9"/>
      <c r="T104" s="9"/>
      <c r="U104" s="85"/>
      <c r="V104" s="85"/>
      <c r="W104" s="85"/>
      <c r="X104" s="85"/>
      <c r="Y104" s="9"/>
      <c r="Z104" s="9"/>
      <c r="AA104" s="85"/>
      <c r="AB104" s="85"/>
      <c r="AC104" s="85"/>
      <c r="AD104" s="85"/>
      <c r="AE104" s="9"/>
      <c r="AF104" s="9"/>
      <c r="AG104" s="85"/>
      <c r="AH104" s="85"/>
      <c r="AI104" s="85"/>
      <c r="AJ104" s="85"/>
      <c r="AK104" s="9"/>
      <c r="AL104" s="9"/>
      <c r="AM104" s="85"/>
      <c r="AN104" s="85"/>
      <c r="AO104" s="85"/>
      <c r="AP104" s="85"/>
      <c r="AQ104" s="9"/>
      <c r="AR104" s="9"/>
      <c r="AS104" s="9">
        <f>AS105</f>
        <v>0</v>
      </c>
      <c r="AT104" s="9">
        <f t="shared" ref="AT104:AX104" si="171">AT105</f>
        <v>0</v>
      </c>
      <c r="AU104" s="9">
        <f t="shared" si="171"/>
        <v>0</v>
      </c>
      <c r="AV104" s="9">
        <f t="shared" si="171"/>
        <v>2</v>
      </c>
      <c r="AW104" s="9">
        <f t="shared" si="171"/>
        <v>2</v>
      </c>
      <c r="AX104" s="9">
        <f t="shared" si="171"/>
        <v>2</v>
      </c>
    </row>
    <row r="105" spans="1:50" ht="33" hidden="1">
      <c r="A105" s="28" t="s">
        <v>169</v>
      </c>
      <c r="B105" s="26">
        <f t="shared" si="153"/>
        <v>901</v>
      </c>
      <c r="C105" s="26" t="s">
        <v>21</v>
      </c>
      <c r="D105" s="26" t="s">
        <v>28</v>
      </c>
      <c r="E105" s="26" t="s">
        <v>586</v>
      </c>
      <c r="F105" s="26" t="s">
        <v>170</v>
      </c>
      <c r="G105" s="9"/>
      <c r="H105" s="9"/>
      <c r="I105" s="84"/>
      <c r="J105" s="84"/>
      <c r="K105" s="84"/>
      <c r="L105" s="84"/>
      <c r="M105" s="9"/>
      <c r="N105" s="9"/>
      <c r="O105" s="85"/>
      <c r="P105" s="85"/>
      <c r="Q105" s="85"/>
      <c r="R105" s="85"/>
      <c r="S105" s="9"/>
      <c r="T105" s="9"/>
      <c r="U105" s="85"/>
      <c r="V105" s="85"/>
      <c r="W105" s="85"/>
      <c r="X105" s="85"/>
      <c r="Y105" s="9"/>
      <c r="Z105" s="9"/>
      <c r="AA105" s="85"/>
      <c r="AB105" s="85"/>
      <c r="AC105" s="85"/>
      <c r="AD105" s="85"/>
      <c r="AE105" s="9"/>
      <c r="AF105" s="9"/>
      <c r="AG105" s="85"/>
      <c r="AH105" s="85"/>
      <c r="AI105" s="85"/>
      <c r="AJ105" s="85"/>
      <c r="AK105" s="9"/>
      <c r="AL105" s="9"/>
      <c r="AM105" s="85"/>
      <c r="AN105" s="85"/>
      <c r="AO105" s="85"/>
      <c r="AP105" s="85"/>
      <c r="AQ105" s="9"/>
      <c r="AR105" s="9"/>
      <c r="AS105" s="9"/>
      <c r="AT105" s="85"/>
      <c r="AU105" s="85"/>
      <c r="AV105" s="9">
        <v>2</v>
      </c>
      <c r="AW105" s="9">
        <f>AQ105+AS105+AT105+AU105+AV105</f>
        <v>2</v>
      </c>
      <c r="AX105" s="9">
        <f>AR105+AV105</f>
        <v>2</v>
      </c>
    </row>
    <row r="106" spans="1:50" ht="33" hidden="1">
      <c r="A106" s="25" t="s">
        <v>582</v>
      </c>
      <c r="B106" s="26">
        <f>B102</f>
        <v>901</v>
      </c>
      <c r="C106" s="26" t="s">
        <v>21</v>
      </c>
      <c r="D106" s="26" t="s">
        <v>28</v>
      </c>
      <c r="E106" s="26" t="s">
        <v>585</v>
      </c>
      <c r="F106" s="26"/>
      <c r="G106" s="9">
        <f t="shared" ref="G106:V107" si="172">G107</f>
        <v>4717</v>
      </c>
      <c r="H106" s="9">
        <f t="shared" si="172"/>
        <v>4717</v>
      </c>
      <c r="I106" s="9">
        <f t="shared" si="172"/>
        <v>0</v>
      </c>
      <c r="J106" s="9">
        <f t="shared" si="172"/>
        <v>0</v>
      </c>
      <c r="K106" s="9">
        <f t="shared" si="172"/>
        <v>0</v>
      </c>
      <c r="L106" s="9">
        <f t="shared" si="172"/>
        <v>0</v>
      </c>
      <c r="M106" s="9">
        <f t="shared" si="172"/>
        <v>4717</v>
      </c>
      <c r="N106" s="9">
        <f t="shared" si="172"/>
        <v>4717</v>
      </c>
      <c r="O106" s="9">
        <f t="shared" si="172"/>
        <v>0</v>
      </c>
      <c r="P106" s="9">
        <f t="shared" si="172"/>
        <v>0</v>
      </c>
      <c r="Q106" s="9">
        <f t="shared" si="172"/>
        <v>0</v>
      </c>
      <c r="R106" s="9">
        <f t="shared" si="172"/>
        <v>0</v>
      </c>
      <c r="S106" s="9">
        <f t="shared" si="172"/>
        <v>4717</v>
      </c>
      <c r="T106" s="9">
        <f t="shared" si="172"/>
        <v>4717</v>
      </c>
      <c r="U106" s="9">
        <f t="shared" si="172"/>
        <v>0</v>
      </c>
      <c r="V106" s="9">
        <f t="shared" si="172"/>
        <v>0</v>
      </c>
      <c r="W106" s="9">
        <f t="shared" ref="U106:AJ107" si="173">W107</f>
        <v>0</v>
      </c>
      <c r="X106" s="9">
        <f t="shared" si="173"/>
        <v>0</v>
      </c>
      <c r="Y106" s="9">
        <f t="shared" si="173"/>
        <v>4717</v>
      </c>
      <c r="Z106" s="9">
        <f t="shared" si="173"/>
        <v>4717</v>
      </c>
      <c r="AA106" s="9">
        <f t="shared" si="173"/>
        <v>0</v>
      </c>
      <c r="AB106" s="9">
        <f t="shared" si="173"/>
        <v>0</v>
      </c>
      <c r="AC106" s="9">
        <f t="shared" si="173"/>
        <v>0</v>
      </c>
      <c r="AD106" s="9">
        <f t="shared" si="173"/>
        <v>0</v>
      </c>
      <c r="AE106" s="9">
        <f t="shared" si="173"/>
        <v>4717</v>
      </c>
      <c r="AF106" s="9">
        <f t="shared" si="173"/>
        <v>4717</v>
      </c>
      <c r="AG106" s="9">
        <f t="shared" si="173"/>
        <v>0</v>
      </c>
      <c r="AH106" s="9">
        <f t="shared" si="173"/>
        <v>0</v>
      </c>
      <c r="AI106" s="9">
        <f t="shared" si="173"/>
        <v>0</v>
      </c>
      <c r="AJ106" s="9">
        <f t="shared" si="173"/>
        <v>0</v>
      </c>
      <c r="AK106" s="9">
        <f t="shared" ref="AG106:AV107" si="174">AK107</f>
        <v>4717</v>
      </c>
      <c r="AL106" s="9">
        <f t="shared" si="174"/>
        <v>4717</v>
      </c>
      <c r="AM106" s="9">
        <f t="shared" si="174"/>
        <v>0</v>
      </c>
      <c r="AN106" s="9">
        <f t="shared" si="174"/>
        <v>0</v>
      </c>
      <c r="AO106" s="9">
        <f t="shared" si="174"/>
        <v>0</v>
      </c>
      <c r="AP106" s="9">
        <f t="shared" si="174"/>
        <v>0</v>
      </c>
      <c r="AQ106" s="9">
        <f t="shared" si="174"/>
        <v>4717</v>
      </c>
      <c r="AR106" s="9">
        <f t="shared" si="174"/>
        <v>4717</v>
      </c>
      <c r="AS106" s="9">
        <f t="shared" si="174"/>
        <v>0</v>
      </c>
      <c r="AT106" s="9">
        <f t="shared" si="174"/>
        <v>0</v>
      </c>
      <c r="AU106" s="9">
        <f t="shared" si="174"/>
        <v>0</v>
      </c>
      <c r="AV106" s="9">
        <f t="shared" si="174"/>
        <v>0</v>
      </c>
      <c r="AW106" s="9">
        <f t="shared" ref="AS106:AX107" si="175">AW107</f>
        <v>4717</v>
      </c>
      <c r="AX106" s="9">
        <f t="shared" si="175"/>
        <v>4717</v>
      </c>
    </row>
    <row r="107" spans="1:50" ht="66" hidden="1">
      <c r="A107" s="25" t="s">
        <v>447</v>
      </c>
      <c r="B107" s="26">
        <f>B103</f>
        <v>901</v>
      </c>
      <c r="C107" s="26" t="s">
        <v>21</v>
      </c>
      <c r="D107" s="26" t="s">
        <v>28</v>
      </c>
      <c r="E107" s="26" t="s">
        <v>585</v>
      </c>
      <c r="F107" s="26" t="s">
        <v>84</v>
      </c>
      <c r="G107" s="9">
        <f t="shared" si="172"/>
        <v>4717</v>
      </c>
      <c r="H107" s="9">
        <f t="shared" si="172"/>
        <v>4717</v>
      </c>
      <c r="I107" s="9">
        <f t="shared" si="172"/>
        <v>0</v>
      </c>
      <c r="J107" s="9">
        <f t="shared" si="172"/>
        <v>0</v>
      </c>
      <c r="K107" s="9">
        <f t="shared" si="172"/>
        <v>0</v>
      </c>
      <c r="L107" s="9">
        <f t="shared" si="172"/>
        <v>0</v>
      </c>
      <c r="M107" s="9">
        <f t="shared" si="172"/>
        <v>4717</v>
      </c>
      <c r="N107" s="9">
        <f t="shared" si="172"/>
        <v>4717</v>
      </c>
      <c r="O107" s="9">
        <f t="shared" si="172"/>
        <v>0</v>
      </c>
      <c r="P107" s="9">
        <f t="shared" si="172"/>
        <v>0</v>
      </c>
      <c r="Q107" s="9">
        <f t="shared" si="172"/>
        <v>0</v>
      </c>
      <c r="R107" s="9">
        <f t="shared" si="172"/>
        <v>0</v>
      </c>
      <c r="S107" s="9">
        <f t="shared" si="172"/>
        <v>4717</v>
      </c>
      <c r="T107" s="9">
        <f t="shared" si="172"/>
        <v>4717</v>
      </c>
      <c r="U107" s="9">
        <f t="shared" si="173"/>
        <v>0</v>
      </c>
      <c r="V107" s="9">
        <f t="shared" si="173"/>
        <v>0</v>
      </c>
      <c r="W107" s="9">
        <f t="shared" si="173"/>
        <v>0</v>
      </c>
      <c r="X107" s="9">
        <f t="shared" si="173"/>
        <v>0</v>
      </c>
      <c r="Y107" s="9">
        <f t="shared" si="173"/>
        <v>4717</v>
      </c>
      <c r="Z107" s="9">
        <f t="shared" si="173"/>
        <v>4717</v>
      </c>
      <c r="AA107" s="9">
        <f t="shared" si="173"/>
        <v>0</v>
      </c>
      <c r="AB107" s="9">
        <f t="shared" si="173"/>
        <v>0</v>
      </c>
      <c r="AC107" s="9">
        <f t="shared" si="173"/>
        <v>0</v>
      </c>
      <c r="AD107" s="9">
        <f t="shared" si="173"/>
        <v>0</v>
      </c>
      <c r="AE107" s="9">
        <f t="shared" si="173"/>
        <v>4717</v>
      </c>
      <c r="AF107" s="9">
        <f t="shared" si="173"/>
        <v>4717</v>
      </c>
      <c r="AG107" s="9">
        <f t="shared" si="174"/>
        <v>0</v>
      </c>
      <c r="AH107" s="9">
        <f t="shared" si="174"/>
        <v>0</v>
      </c>
      <c r="AI107" s="9">
        <f t="shared" si="174"/>
        <v>0</v>
      </c>
      <c r="AJ107" s="9">
        <f t="shared" si="174"/>
        <v>0</v>
      </c>
      <c r="AK107" s="9">
        <f t="shared" si="174"/>
        <v>4717</v>
      </c>
      <c r="AL107" s="9">
        <f t="shared" si="174"/>
        <v>4717</v>
      </c>
      <c r="AM107" s="9">
        <f t="shared" si="174"/>
        <v>0</v>
      </c>
      <c r="AN107" s="9">
        <f t="shared" si="174"/>
        <v>0</v>
      </c>
      <c r="AO107" s="9">
        <f t="shared" si="174"/>
        <v>0</v>
      </c>
      <c r="AP107" s="9">
        <f t="shared" si="174"/>
        <v>0</v>
      </c>
      <c r="AQ107" s="9">
        <f t="shared" si="174"/>
        <v>4717</v>
      </c>
      <c r="AR107" s="9">
        <f t="shared" si="174"/>
        <v>4717</v>
      </c>
      <c r="AS107" s="9">
        <f t="shared" si="175"/>
        <v>0</v>
      </c>
      <c r="AT107" s="9">
        <f t="shared" si="175"/>
        <v>0</v>
      </c>
      <c r="AU107" s="9">
        <f t="shared" si="175"/>
        <v>0</v>
      </c>
      <c r="AV107" s="9">
        <f t="shared" si="175"/>
        <v>0</v>
      </c>
      <c r="AW107" s="9">
        <f t="shared" si="175"/>
        <v>4717</v>
      </c>
      <c r="AX107" s="9">
        <f t="shared" si="175"/>
        <v>4717</v>
      </c>
    </row>
    <row r="108" spans="1:50" ht="33" hidden="1">
      <c r="A108" s="25" t="s">
        <v>85</v>
      </c>
      <c r="B108" s="26">
        <f t="shared" si="153"/>
        <v>901</v>
      </c>
      <c r="C108" s="26" t="s">
        <v>21</v>
      </c>
      <c r="D108" s="26" t="s">
        <v>28</v>
      </c>
      <c r="E108" s="26" t="s">
        <v>585</v>
      </c>
      <c r="F108" s="26" t="s">
        <v>86</v>
      </c>
      <c r="G108" s="9">
        <v>4717</v>
      </c>
      <c r="H108" s="9">
        <v>4717</v>
      </c>
      <c r="I108" s="84"/>
      <c r="J108" s="84"/>
      <c r="K108" s="84"/>
      <c r="L108" s="84"/>
      <c r="M108" s="9">
        <f>G108+I108+J108+K108+L108</f>
        <v>4717</v>
      </c>
      <c r="N108" s="9">
        <f>H108+L108</f>
        <v>4717</v>
      </c>
      <c r="O108" s="85"/>
      <c r="P108" s="85"/>
      <c r="Q108" s="85"/>
      <c r="R108" s="85"/>
      <c r="S108" s="9">
        <f>M108+O108+P108+Q108+R108</f>
        <v>4717</v>
      </c>
      <c r="T108" s="9">
        <f>N108+R108</f>
        <v>4717</v>
      </c>
      <c r="U108" s="85"/>
      <c r="V108" s="85"/>
      <c r="W108" s="85"/>
      <c r="X108" s="85"/>
      <c r="Y108" s="9">
        <f>S108+U108+V108+W108+X108</f>
        <v>4717</v>
      </c>
      <c r="Z108" s="9">
        <f>T108+X108</f>
        <v>4717</v>
      </c>
      <c r="AA108" s="85"/>
      <c r="AB108" s="85"/>
      <c r="AC108" s="85"/>
      <c r="AD108" s="85"/>
      <c r="AE108" s="9">
        <f>Y108+AA108+AB108+AC108+AD108</f>
        <v>4717</v>
      </c>
      <c r="AF108" s="9">
        <f>Z108+AD108</f>
        <v>4717</v>
      </c>
      <c r="AG108" s="85"/>
      <c r="AH108" s="85"/>
      <c r="AI108" s="85"/>
      <c r="AJ108" s="85"/>
      <c r="AK108" s="9">
        <f>AE108+AG108+AH108+AI108+AJ108</f>
        <v>4717</v>
      </c>
      <c r="AL108" s="9">
        <f>AF108+AJ108</f>
        <v>4717</v>
      </c>
      <c r="AM108" s="85"/>
      <c r="AN108" s="85"/>
      <c r="AO108" s="85"/>
      <c r="AP108" s="85"/>
      <c r="AQ108" s="9">
        <f>AK108+AM108+AN108+AO108+AP108</f>
        <v>4717</v>
      </c>
      <c r="AR108" s="9">
        <f>AL108+AP108</f>
        <v>4717</v>
      </c>
      <c r="AS108" s="85"/>
      <c r="AT108" s="85"/>
      <c r="AU108" s="85"/>
      <c r="AV108" s="85"/>
      <c r="AW108" s="9">
        <f>AQ108+AS108+AT108+AU108+AV108</f>
        <v>4717</v>
      </c>
      <c r="AX108" s="9">
        <f>AR108+AV108</f>
        <v>4717</v>
      </c>
    </row>
    <row r="109" spans="1:50" ht="20.100000000000001" hidden="1" customHeight="1">
      <c r="A109" s="25" t="s">
        <v>583</v>
      </c>
      <c r="B109" s="26">
        <f t="shared" si="153"/>
        <v>901</v>
      </c>
      <c r="C109" s="26" t="s">
        <v>21</v>
      </c>
      <c r="D109" s="26" t="s">
        <v>28</v>
      </c>
      <c r="E109" s="26" t="s">
        <v>584</v>
      </c>
      <c r="F109" s="26"/>
      <c r="G109" s="9">
        <f t="shared" ref="G109:V110" si="176">G110</f>
        <v>1846</v>
      </c>
      <c r="H109" s="9">
        <f t="shared" si="176"/>
        <v>1846</v>
      </c>
      <c r="I109" s="9">
        <f t="shared" si="176"/>
        <v>0</v>
      </c>
      <c r="J109" s="9">
        <f t="shared" si="176"/>
        <v>0</v>
      </c>
      <c r="K109" s="9">
        <f t="shared" si="176"/>
        <v>0</v>
      </c>
      <c r="L109" s="9">
        <f t="shared" si="176"/>
        <v>0</v>
      </c>
      <c r="M109" s="9">
        <f t="shared" si="176"/>
        <v>1846</v>
      </c>
      <c r="N109" s="9">
        <f t="shared" si="176"/>
        <v>1846</v>
      </c>
      <c r="O109" s="9">
        <f t="shared" si="176"/>
        <v>0</v>
      </c>
      <c r="P109" s="9">
        <f t="shared" si="176"/>
        <v>0</v>
      </c>
      <c r="Q109" s="9">
        <f t="shared" si="176"/>
        <v>0</v>
      </c>
      <c r="R109" s="9">
        <f t="shared" si="176"/>
        <v>0</v>
      </c>
      <c r="S109" s="9">
        <f t="shared" si="176"/>
        <v>1846</v>
      </c>
      <c r="T109" s="9">
        <f t="shared" si="176"/>
        <v>1846</v>
      </c>
      <c r="U109" s="9">
        <f t="shared" si="176"/>
        <v>0</v>
      </c>
      <c r="V109" s="9">
        <f t="shared" si="176"/>
        <v>0</v>
      </c>
      <c r="W109" s="9">
        <f t="shared" ref="U109:AJ110" si="177">W110</f>
        <v>0</v>
      </c>
      <c r="X109" s="9">
        <f t="shared" si="177"/>
        <v>0</v>
      </c>
      <c r="Y109" s="9">
        <f t="shared" si="177"/>
        <v>1846</v>
      </c>
      <c r="Z109" s="9">
        <f t="shared" si="177"/>
        <v>1846</v>
      </c>
      <c r="AA109" s="9">
        <f t="shared" si="177"/>
        <v>0</v>
      </c>
      <c r="AB109" s="9">
        <f t="shared" si="177"/>
        <v>0</v>
      </c>
      <c r="AC109" s="9">
        <f t="shared" si="177"/>
        <v>0</v>
      </c>
      <c r="AD109" s="9">
        <f t="shared" si="177"/>
        <v>0</v>
      </c>
      <c r="AE109" s="9">
        <f t="shared" si="177"/>
        <v>1846</v>
      </c>
      <c r="AF109" s="9">
        <f t="shared" si="177"/>
        <v>1846</v>
      </c>
      <c r="AG109" s="9">
        <f t="shared" si="177"/>
        <v>0</v>
      </c>
      <c r="AH109" s="9">
        <f t="shared" si="177"/>
        <v>0</v>
      </c>
      <c r="AI109" s="9">
        <f t="shared" si="177"/>
        <v>0</v>
      </c>
      <c r="AJ109" s="9">
        <f t="shared" si="177"/>
        <v>0</v>
      </c>
      <c r="AK109" s="9">
        <f t="shared" ref="AG109:AV110" si="178">AK110</f>
        <v>1846</v>
      </c>
      <c r="AL109" s="9">
        <f t="shared" si="178"/>
        <v>1846</v>
      </c>
      <c r="AM109" s="9">
        <f t="shared" si="178"/>
        <v>0</v>
      </c>
      <c r="AN109" s="9">
        <f t="shared" si="178"/>
        <v>0</v>
      </c>
      <c r="AO109" s="9">
        <f t="shared" si="178"/>
        <v>0</v>
      </c>
      <c r="AP109" s="9">
        <f t="shared" si="178"/>
        <v>0</v>
      </c>
      <c r="AQ109" s="9">
        <f t="shared" si="178"/>
        <v>1846</v>
      </c>
      <c r="AR109" s="9">
        <f t="shared" si="178"/>
        <v>1846</v>
      </c>
      <c r="AS109" s="9">
        <f t="shared" si="178"/>
        <v>0</v>
      </c>
      <c r="AT109" s="9">
        <f t="shared" si="178"/>
        <v>0</v>
      </c>
      <c r="AU109" s="9">
        <f t="shared" si="178"/>
        <v>0</v>
      </c>
      <c r="AV109" s="9">
        <f t="shared" si="178"/>
        <v>0</v>
      </c>
      <c r="AW109" s="9">
        <f t="shared" ref="AS109:AX110" si="179">AW110</f>
        <v>1846</v>
      </c>
      <c r="AX109" s="9">
        <f t="shared" si="179"/>
        <v>1846</v>
      </c>
    </row>
    <row r="110" spans="1:50" ht="66" hidden="1">
      <c r="A110" s="25" t="s">
        <v>447</v>
      </c>
      <c r="B110" s="26">
        <f t="shared" si="153"/>
        <v>901</v>
      </c>
      <c r="C110" s="26" t="s">
        <v>21</v>
      </c>
      <c r="D110" s="26" t="s">
        <v>28</v>
      </c>
      <c r="E110" s="26" t="s">
        <v>584</v>
      </c>
      <c r="F110" s="26" t="s">
        <v>84</v>
      </c>
      <c r="G110" s="9">
        <f t="shared" si="176"/>
        <v>1846</v>
      </c>
      <c r="H110" s="9">
        <f t="shared" si="176"/>
        <v>1846</v>
      </c>
      <c r="I110" s="9">
        <f t="shared" si="176"/>
        <v>0</v>
      </c>
      <c r="J110" s="9">
        <f t="shared" si="176"/>
        <v>0</v>
      </c>
      <c r="K110" s="9">
        <f t="shared" si="176"/>
        <v>0</v>
      </c>
      <c r="L110" s="9">
        <f t="shared" si="176"/>
        <v>0</v>
      </c>
      <c r="M110" s="9">
        <f t="shared" si="176"/>
        <v>1846</v>
      </c>
      <c r="N110" s="9">
        <f t="shared" si="176"/>
        <v>1846</v>
      </c>
      <c r="O110" s="9">
        <f t="shared" si="176"/>
        <v>0</v>
      </c>
      <c r="P110" s="9">
        <f t="shared" si="176"/>
        <v>0</v>
      </c>
      <c r="Q110" s="9">
        <f t="shared" si="176"/>
        <v>0</v>
      </c>
      <c r="R110" s="9">
        <f t="shared" si="176"/>
        <v>0</v>
      </c>
      <c r="S110" s="9">
        <f t="shared" si="176"/>
        <v>1846</v>
      </c>
      <c r="T110" s="9">
        <f t="shared" si="176"/>
        <v>1846</v>
      </c>
      <c r="U110" s="9">
        <f t="shared" si="177"/>
        <v>0</v>
      </c>
      <c r="V110" s="9">
        <f t="shared" si="177"/>
        <v>0</v>
      </c>
      <c r="W110" s="9">
        <f t="shared" si="177"/>
        <v>0</v>
      </c>
      <c r="X110" s="9">
        <f t="shared" si="177"/>
        <v>0</v>
      </c>
      <c r="Y110" s="9">
        <f t="shared" si="177"/>
        <v>1846</v>
      </c>
      <c r="Z110" s="9">
        <f t="shared" si="177"/>
        <v>1846</v>
      </c>
      <c r="AA110" s="9">
        <f t="shared" si="177"/>
        <v>0</v>
      </c>
      <c r="AB110" s="9">
        <f t="shared" si="177"/>
        <v>0</v>
      </c>
      <c r="AC110" s="9">
        <f t="shared" si="177"/>
        <v>0</v>
      </c>
      <c r="AD110" s="9">
        <f t="shared" si="177"/>
        <v>0</v>
      </c>
      <c r="AE110" s="9">
        <f t="shared" si="177"/>
        <v>1846</v>
      </c>
      <c r="AF110" s="9">
        <f t="shared" si="177"/>
        <v>1846</v>
      </c>
      <c r="AG110" s="9">
        <f t="shared" si="178"/>
        <v>0</v>
      </c>
      <c r="AH110" s="9">
        <f t="shared" si="178"/>
        <v>0</v>
      </c>
      <c r="AI110" s="9">
        <f t="shared" si="178"/>
        <v>0</v>
      </c>
      <c r="AJ110" s="9">
        <f t="shared" si="178"/>
        <v>0</v>
      </c>
      <c r="AK110" s="9">
        <f t="shared" si="178"/>
        <v>1846</v>
      </c>
      <c r="AL110" s="9">
        <f t="shared" si="178"/>
        <v>1846</v>
      </c>
      <c r="AM110" s="9">
        <f t="shared" si="178"/>
        <v>0</v>
      </c>
      <c r="AN110" s="9">
        <f t="shared" si="178"/>
        <v>0</v>
      </c>
      <c r="AO110" s="9">
        <f t="shared" si="178"/>
        <v>0</v>
      </c>
      <c r="AP110" s="9">
        <f t="shared" si="178"/>
        <v>0</v>
      </c>
      <c r="AQ110" s="9">
        <f t="shared" si="178"/>
        <v>1846</v>
      </c>
      <c r="AR110" s="9">
        <f t="shared" si="178"/>
        <v>1846</v>
      </c>
      <c r="AS110" s="9">
        <f t="shared" si="179"/>
        <v>0</v>
      </c>
      <c r="AT110" s="9">
        <f t="shared" si="179"/>
        <v>0</v>
      </c>
      <c r="AU110" s="9">
        <f t="shared" si="179"/>
        <v>0</v>
      </c>
      <c r="AV110" s="9">
        <f t="shared" si="179"/>
        <v>0</v>
      </c>
      <c r="AW110" s="9">
        <f t="shared" si="179"/>
        <v>1846</v>
      </c>
      <c r="AX110" s="9">
        <f t="shared" si="179"/>
        <v>1846</v>
      </c>
    </row>
    <row r="111" spans="1:50" ht="33" hidden="1">
      <c r="A111" s="25" t="s">
        <v>85</v>
      </c>
      <c r="B111" s="26">
        <f t="shared" si="153"/>
        <v>901</v>
      </c>
      <c r="C111" s="26" t="s">
        <v>21</v>
      </c>
      <c r="D111" s="26" t="s">
        <v>28</v>
      </c>
      <c r="E111" s="26" t="s">
        <v>584</v>
      </c>
      <c r="F111" s="26" t="s">
        <v>86</v>
      </c>
      <c r="G111" s="9">
        <v>1846</v>
      </c>
      <c r="H111" s="9">
        <v>1846</v>
      </c>
      <c r="I111" s="84"/>
      <c r="J111" s="84"/>
      <c r="K111" s="84"/>
      <c r="L111" s="84"/>
      <c r="M111" s="9">
        <f>G111+I111+J111+K111+L111</f>
        <v>1846</v>
      </c>
      <c r="N111" s="9">
        <f>H111+L111</f>
        <v>1846</v>
      </c>
      <c r="O111" s="85"/>
      <c r="P111" s="85"/>
      <c r="Q111" s="85"/>
      <c r="R111" s="85"/>
      <c r="S111" s="9">
        <f>M111+O111+P111+Q111+R111</f>
        <v>1846</v>
      </c>
      <c r="T111" s="9">
        <f>N111+R111</f>
        <v>1846</v>
      </c>
      <c r="U111" s="85"/>
      <c r="V111" s="85"/>
      <c r="W111" s="85"/>
      <c r="X111" s="85"/>
      <c r="Y111" s="9">
        <f>S111+U111+V111+W111+X111</f>
        <v>1846</v>
      </c>
      <c r="Z111" s="9">
        <f>T111+X111</f>
        <v>1846</v>
      </c>
      <c r="AA111" s="85"/>
      <c r="AB111" s="85"/>
      <c r="AC111" s="85"/>
      <c r="AD111" s="85"/>
      <c r="AE111" s="9">
        <f>Y111+AA111+AB111+AC111+AD111</f>
        <v>1846</v>
      </c>
      <c r="AF111" s="9">
        <f>Z111+AD111</f>
        <v>1846</v>
      </c>
      <c r="AG111" s="85"/>
      <c r="AH111" s="85"/>
      <c r="AI111" s="85"/>
      <c r="AJ111" s="85"/>
      <c r="AK111" s="9">
        <f>AE111+AG111+AH111+AI111+AJ111</f>
        <v>1846</v>
      </c>
      <c r="AL111" s="9">
        <f>AF111+AJ111</f>
        <v>1846</v>
      </c>
      <c r="AM111" s="85"/>
      <c r="AN111" s="85"/>
      <c r="AO111" s="85"/>
      <c r="AP111" s="85"/>
      <c r="AQ111" s="9">
        <f>AK111+AM111+AN111+AO111+AP111</f>
        <v>1846</v>
      </c>
      <c r="AR111" s="9">
        <f>AL111+AP111</f>
        <v>1846</v>
      </c>
      <c r="AS111" s="85"/>
      <c r="AT111" s="85"/>
      <c r="AU111" s="85"/>
      <c r="AV111" s="85"/>
      <c r="AW111" s="9">
        <f>AQ111+AS111+AT111+AU111+AV111</f>
        <v>1846</v>
      </c>
      <c r="AX111" s="9">
        <f>AR111+AV111</f>
        <v>1846</v>
      </c>
    </row>
    <row r="112" spans="1:50" ht="33" hidden="1">
      <c r="A112" s="25" t="s">
        <v>734</v>
      </c>
      <c r="B112" s="26">
        <f t="shared" si="153"/>
        <v>901</v>
      </c>
      <c r="C112" s="26" t="s">
        <v>21</v>
      </c>
      <c r="D112" s="26" t="s">
        <v>28</v>
      </c>
      <c r="E112" s="26" t="s">
        <v>733</v>
      </c>
      <c r="F112" s="26"/>
      <c r="G112" s="9"/>
      <c r="H112" s="9"/>
      <c r="I112" s="84"/>
      <c r="J112" s="84"/>
      <c r="K112" s="84"/>
      <c r="L112" s="84"/>
      <c r="M112" s="9"/>
      <c r="N112" s="9"/>
      <c r="O112" s="9">
        <f>O113</f>
        <v>0</v>
      </c>
      <c r="P112" s="9">
        <f t="shared" ref="P112:AE113" si="180">P113</f>
        <v>0</v>
      </c>
      <c r="Q112" s="9">
        <f t="shared" si="180"/>
        <v>0</v>
      </c>
      <c r="R112" s="9">
        <f t="shared" si="180"/>
        <v>25</v>
      </c>
      <c r="S112" s="9">
        <f t="shared" si="180"/>
        <v>25</v>
      </c>
      <c r="T112" s="9">
        <f t="shared" si="180"/>
        <v>25</v>
      </c>
      <c r="U112" s="9">
        <f>U113</f>
        <v>0</v>
      </c>
      <c r="V112" s="9">
        <f t="shared" si="180"/>
        <v>0</v>
      </c>
      <c r="W112" s="9">
        <f t="shared" si="180"/>
        <v>0</v>
      </c>
      <c r="X112" s="9">
        <f t="shared" si="180"/>
        <v>0</v>
      </c>
      <c r="Y112" s="9">
        <f t="shared" si="180"/>
        <v>25</v>
      </c>
      <c r="Z112" s="9">
        <f t="shared" si="180"/>
        <v>25</v>
      </c>
      <c r="AA112" s="9">
        <f>AA113</f>
        <v>0</v>
      </c>
      <c r="AB112" s="9">
        <f t="shared" si="180"/>
        <v>0</v>
      </c>
      <c r="AC112" s="9">
        <f t="shared" si="180"/>
        <v>0</v>
      </c>
      <c r="AD112" s="9">
        <f t="shared" si="180"/>
        <v>0</v>
      </c>
      <c r="AE112" s="9">
        <f t="shared" si="180"/>
        <v>25</v>
      </c>
      <c r="AF112" s="9">
        <f t="shared" ref="AB112:AF113" si="181">AF113</f>
        <v>25</v>
      </c>
      <c r="AG112" s="9">
        <f>AG113</f>
        <v>0</v>
      </c>
      <c r="AH112" s="9">
        <f t="shared" ref="AH112:AW113" si="182">AH113</f>
        <v>0</v>
      </c>
      <c r="AI112" s="9">
        <f t="shared" si="182"/>
        <v>0</v>
      </c>
      <c r="AJ112" s="9">
        <f t="shared" si="182"/>
        <v>0</v>
      </c>
      <c r="AK112" s="9">
        <f t="shared" si="182"/>
        <v>25</v>
      </c>
      <c r="AL112" s="9">
        <f t="shared" si="182"/>
        <v>25</v>
      </c>
      <c r="AM112" s="9">
        <f>AM113</f>
        <v>0</v>
      </c>
      <c r="AN112" s="9">
        <f t="shared" si="182"/>
        <v>0</v>
      </c>
      <c r="AO112" s="9">
        <f t="shared" si="182"/>
        <v>0</v>
      </c>
      <c r="AP112" s="9">
        <f t="shared" si="182"/>
        <v>0</v>
      </c>
      <c r="AQ112" s="9">
        <f t="shared" si="182"/>
        <v>25</v>
      </c>
      <c r="AR112" s="9">
        <f t="shared" si="182"/>
        <v>25</v>
      </c>
      <c r="AS112" s="9">
        <f>AS113</f>
        <v>0</v>
      </c>
      <c r="AT112" s="9">
        <f t="shared" si="182"/>
        <v>0</v>
      </c>
      <c r="AU112" s="9">
        <f t="shared" si="182"/>
        <v>0</v>
      </c>
      <c r="AV112" s="9">
        <f t="shared" si="182"/>
        <v>0</v>
      </c>
      <c r="AW112" s="9">
        <f t="shared" si="182"/>
        <v>25</v>
      </c>
      <c r="AX112" s="9">
        <f t="shared" ref="AT112:AX113" si="183">AX113</f>
        <v>25</v>
      </c>
    </row>
    <row r="113" spans="1:50" ht="66" hidden="1">
      <c r="A113" s="25" t="s">
        <v>447</v>
      </c>
      <c r="B113" s="26">
        <f t="shared" si="153"/>
        <v>901</v>
      </c>
      <c r="C113" s="26" t="s">
        <v>21</v>
      </c>
      <c r="D113" s="26" t="s">
        <v>28</v>
      </c>
      <c r="E113" s="26" t="s">
        <v>733</v>
      </c>
      <c r="F113" s="26" t="s">
        <v>84</v>
      </c>
      <c r="G113" s="9"/>
      <c r="H113" s="9"/>
      <c r="I113" s="84"/>
      <c r="J113" s="84"/>
      <c r="K113" s="84"/>
      <c r="L113" s="84"/>
      <c r="M113" s="9"/>
      <c r="N113" s="9"/>
      <c r="O113" s="9">
        <f>O114</f>
        <v>0</v>
      </c>
      <c r="P113" s="9">
        <f t="shared" si="180"/>
        <v>0</v>
      </c>
      <c r="Q113" s="9">
        <f t="shared" si="180"/>
        <v>0</v>
      </c>
      <c r="R113" s="9">
        <f t="shared" si="180"/>
        <v>25</v>
      </c>
      <c r="S113" s="9">
        <f t="shared" si="180"/>
        <v>25</v>
      </c>
      <c r="T113" s="9">
        <f t="shared" si="180"/>
        <v>25</v>
      </c>
      <c r="U113" s="9">
        <f>U114</f>
        <v>0</v>
      </c>
      <c r="V113" s="9">
        <f t="shared" si="180"/>
        <v>0</v>
      </c>
      <c r="W113" s="9">
        <f t="shared" si="180"/>
        <v>0</v>
      </c>
      <c r="X113" s="9">
        <f t="shared" si="180"/>
        <v>0</v>
      </c>
      <c r="Y113" s="9">
        <f t="shared" si="180"/>
        <v>25</v>
      </c>
      <c r="Z113" s="9">
        <f t="shared" si="180"/>
        <v>25</v>
      </c>
      <c r="AA113" s="9">
        <f>AA114</f>
        <v>0</v>
      </c>
      <c r="AB113" s="9">
        <f t="shared" si="181"/>
        <v>0</v>
      </c>
      <c r="AC113" s="9">
        <f t="shared" si="181"/>
        <v>0</v>
      </c>
      <c r="AD113" s="9">
        <f t="shared" si="181"/>
        <v>0</v>
      </c>
      <c r="AE113" s="9">
        <f t="shared" si="181"/>
        <v>25</v>
      </c>
      <c r="AF113" s="9">
        <f t="shared" si="181"/>
        <v>25</v>
      </c>
      <c r="AG113" s="9">
        <f>AG114</f>
        <v>0</v>
      </c>
      <c r="AH113" s="9">
        <f t="shared" si="182"/>
        <v>0</v>
      </c>
      <c r="AI113" s="9">
        <f t="shared" si="182"/>
        <v>0</v>
      </c>
      <c r="AJ113" s="9">
        <f t="shared" si="182"/>
        <v>0</v>
      </c>
      <c r="AK113" s="9">
        <f t="shared" si="182"/>
        <v>25</v>
      </c>
      <c r="AL113" s="9">
        <f t="shared" si="182"/>
        <v>25</v>
      </c>
      <c r="AM113" s="9">
        <f>AM114</f>
        <v>0</v>
      </c>
      <c r="AN113" s="9">
        <f t="shared" si="182"/>
        <v>0</v>
      </c>
      <c r="AO113" s="9">
        <f t="shared" si="182"/>
        <v>0</v>
      </c>
      <c r="AP113" s="9">
        <f t="shared" si="182"/>
        <v>0</v>
      </c>
      <c r="AQ113" s="9">
        <f t="shared" si="182"/>
        <v>25</v>
      </c>
      <c r="AR113" s="9">
        <f t="shared" si="182"/>
        <v>25</v>
      </c>
      <c r="AS113" s="9">
        <f>AS114</f>
        <v>0</v>
      </c>
      <c r="AT113" s="9">
        <f t="shared" si="183"/>
        <v>0</v>
      </c>
      <c r="AU113" s="9">
        <f t="shared" si="183"/>
        <v>0</v>
      </c>
      <c r="AV113" s="9">
        <f t="shared" si="183"/>
        <v>0</v>
      </c>
      <c r="AW113" s="9">
        <f t="shared" si="183"/>
        <v>25</v>
      </c>
      <c r="AX113" s="9">
        <f t="shared" si="183"/>
        <v>25</v>
      </c>
    </row>
    <row r="114" spans="1:50" ht="33" hidden="1">
      <c r="A114" s="25" t="s">
        <v>85</v>
      </c>
      <c r="B114" s="26">
        <f t="shared" si="153"/>
        <v>901</v>
      </c>
      <c r="C114" s="26" t="s">
        <v>21</v>
      </c>
      <c r="D114" s="26" t="s">
        <v>28</v>
      </c>
      <c r="E114" s="26" t="s">
        <v>733</v>
      </c>
      <c r="F114" s="26" t="s">
        <v>86</v>
      </c>
      <c r="G114" s="9"/>
      <c r="H114" s="9"/>
      <c r="I114" s="84"/>
      <c r="J114" s="84"/>
      <c r="K114" s="84"/>
      <c r="L114" s="84"/>
      <c r="M114" s="9"/>
      <c r="N114" s="9"/>
      <c r="O114" s="9"/>
      <c r="P114" s="9"/>
      <c r="Q114" s="9"/>
      <c r="R114" s="9">
        <v>25</v>
      </c>
      <c r="S114" s="9">
        <f>M114+O114+P114+Q114+R114</f>
        <v>25</v>
      </c>
      <c r="T114" s="9">
        <f>N114+R114</f>
        <v>25</v>
      </c>
      <c r="U114" s="9"/>
      <c r="V114" s="9"/>
      <c r="W114" s="9"/>
      <c r="X114" s="9"/>
      <c r="Y114" s="9">
        <f>S114+U114+V114+W114+X114</f>
        <v>25</v>
      </c>
      <c r="Z114" s="9">
        <f>T114+X114</f>
        <v>25</v>
      </c>
      <c r="AA114" s="9"/>
      <c r="AB114" s="9"/>
      <c r="AC114" s="9"/>
      <c r="AD114" s="9"/>
      <c r="AE114" s="9">
        <f>Y114+AA114+AB114+AC114+AD114</f>
        <v>25</v>
      </c>
      <c r="AF114" s="9">
        <f>Z114+AD114</f>
        <v>25</v>
      </c>
      <c r="AG114" s="9"/>
      <c r="AH114" s="9"/>
      <c r="AI114" s="9"/>
      <c r="AJ114" s="9"/>
      <c r="AK114" s="9">
        <f>AE114+AG114+AH114+AI114+AJ114</f>
        <v>25</v>
      </c>
      <c r="AL114" s="9">
        <f>AF114+AJ114</f>
        <v>25</v>
      </c>
      <c r="AM114" s="9"/>
      <c r="AN114" s="9"/>
      <c r="AO114" s="9"/>
      <c r="AP114" s="9"/>
      <c r="AQ114" s="9">
        <f>AK114+AM114+AN114+AO114+AP114</f>
        <v>25</v>
      </c>
      <c r="AR114" s="9">
        <f>AL114+AP114</f>
        <v>25</v>
      </c>
      <c r="AS114" s="9"/>
      <c r="AT114" s="9"/>
      <c r="AU114" s="9"/>
      <c r="AV114" s="9"/>
      <c r="AW114" s="9">
        <f>AQ114+AS114+AT114+AU114+AV114</f>
        <v>25</v>
      </c>
      <c r="AX114" s="9">
        <f>AR114+AV114</f>
        <v>25</v>
      </c>
    </row>
    <row r="115" spans="1:50" ht="33" hidden="1">
      <c r="A115" s="25" t="s">
        <v>397</v>
      </c>
      <c r="B115" s="26">
        <f t="shared" si="153"/>
        <v>901</v>
      </c>
      <c r="C115" s="26" t="s">
        <v>21</v>
      </c>
      <c r="D115" s="26" t="s">
        <v>28</v>
      </c>
      <c r="E115" s="30" t="s">
        <v>751</v>
      </c>
      <c r="F115" s="26"/>
      <c r="G115" s="9"/>
      <c r="H115" s="9"/>
      <c r="I115" s="84"/>
      <c r="J115" s="84"/>
      <c r="K115" s="84"/>
      <c r="L115" s="84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ref="V115:AK117" si="184">V116</f>
        <v>0</v>
      </c>
      <c r="W115" s="9">
        <f t="shared" si="184"/>
        <v>0</v>
      </c>
      <c r="X115" s="9">
        <f t="shared" si="184"/>
        <v>7</v>
      </c>
      <c r="Y115" s="9">
        <f t="shared" si="184"/>
        <v>7</v>
      </c>
      <c r="Z115" s="9">
        <f t="shared" si="184"/>
        <v>7</v>
      </c>
      <c r="AA115" s="9">
        <f>AA116</f>
        <v>0</v>
      </c>
      <c r="AB115" s="9">
        <f t="shared" si="184"/>
        <v>0</v>
      </c>
      <c r="AC115" s="9">
        <f t="shared" si="184"/>
        <v>0</v>
      </c>
      <c r="AD115" s="9">
        <f t="shared" si="184"/>
        <v>0</v>
      </c>
      <c r="AE115" s="9">
        <f t="shared" si="184"/>
        <v>7</v>
      </c>
      <c r="AF115" s="9">
        <f t="shared" si="184"/>
        <v>7</v>
      </c>
      <c r="AG115" s="9">
        <f>AG116</f>
        <v>0</v>
      </c>
      <c r="AH115" s="9">
        <f t="shared" si="184"/>
        <v>0</v>
      </c>
      <c r="AI115" s="9">
        <f t="shared" si="184"/>
        <v>0</v>
      </c>
      <c r="AJ115" s="9">
        <f t="shared" si="184"/>
        <v>0</v>
      </c>
      <c r="AK115" s="9">
        <f t="shared" si="184"/>
        <v>7</v>
      </c>
      <c r="AL115" s="9">
        <f t="shared" ref="AH115:AL117" si="185">AL116</f>
        <v>7</v>
      </c>
      <c r="AM115" s="9">
        <f>AM116</f>
        <v>0</v>
      </c>
      <c r="AN115" s="9">
        <f t="shared" ref="AN115:AX117" si="186">AN116</f>
        <v>0</v>
      </c>
      <c r="AO115" s="9">
        <f t="shared" si="186"/>
        <v>0</v>
      </c>
      <c r="AP115" s="9">
        <f t="shared" si="186"/>
        <v>0</v>
      </c>
      <c r="AQ115" s="9">
        <f t="shared" si="186"/>
        <v>7</v>
      </c>
      <c r="AR115" s="9">
        <f t="shared" si="186"/>
        <v>7</v>
      </c>
      <c r="AS115" s="9">
        <f>AS116</f>
        <v>0</v>
      </c>
      <c r="AT115" s="9">
        <f t="shared" si="186"/>
        <v>0</v>
      </c>
      <c r="AU115" s="9">
        <f t="shared" si="186"/>
        <v>0</v>
      </c>
      <c r="AV115" s="9">
        <f t="shared" si="186"/>
        <v>0</v>
      </c>
      <c r="AW115" s="9">
        <f t="shared" si="186"/>
        <v>7</v>
      </c>
      <c r="AX115" s="9">
        <f t="shared" si="186"/>
        <v>7</v>
      </c>
    </row>
    <row r="116" spans="1:50" ht="33" hidden="1">
      <c r="A116" s="25" t="s">
        <v>398</v>
      </c>
      <c r="B116" s="26">
        <f t="shared" si="153"/>
        <v>901</v>
      </c>
      <c r="C116" s="26" t="s">
        <v>21</v>
      </c>
      <c r="D116" s="26" t="s">
        <v>28</v>
      </c>
      <c r="E116" s="30" t="s">
        <v>752</v>
      </c>
      <c r="F116" s="26"/>
      <c r="G116" s="9"/>
      <c r="H116" s="9"/>
      <c r="I116" s="84"/>
      <c r="J116" s="84"/>
      <c r="K116" s="84"/>
      <c r="L116" s="84"/>
      <c r="M116" s="9"/>
      <c r="N116" s="9"/>
      <c r="O116" s="9"/>
      <c r="P116" s="9"/>
      <c r="Q116" s="9"/>
      <c r="R116" s="9"/>
      <c r="S116" s="9"/>
      <c r="T116" s="9"/>
      <c r="U116" s="9">
        <f>U117</f>
        <v>0</v>
      </c>
      <c r="V116" s="9">
        <f t="shared" si="184"/>
        <v>0</v>
      </c>
      <c r="W116" s="9">
        <f t="shared" si="184"/>
        <v>0</v>
      </c>
      <c r="X116" s="9">
        <f t="shared" si="184"/>
        <v>7</v>
      </c>
      <c r="Y116" s="9">
        <f t="shared" si="184"/>
        <v>7</v>
      </c>
      <c r="Z116" s="9">
        <f t="shared" si="184"/>
        <v>7</v>
      </c>
      <c r="AA116" s="9">
        <f>AA117</f>
        <v>0</v>
      </c>
      <c r="AB116" s="9">
        <f t="shared" si="184"/>
        <v>0</v>
      </c>
      <c r="AC116" s="9">
        <f t="shared" si="184"/>
        <v>0</v>
      </c>
      <c r="AD116" s="9">
        <f t="shared" si="184"/>
        <v>0</v>
      </c>
      <c r="AE116" s="9">
        <f t="shared" si="184"/>
        <v>7</v>
      </c>
      <c r="AF116" s="9">
        <f t="shared" si="184"/>
        <v>7</v>
      </c>
      <c r="AG116" s="9">
        <f>AG117</f>
        <v>0</v>
      </c>
      <c r="AH116" s="9">
        <f t="shared" si="185"/>
        <v>0</v>
      </c>
      <c r="AI116" s="9">
        <f t="shared" si="185"/>
        <v>0</v>
      </c>
      <c r="AJ116" s="9">
        <f t="shared" si="185"/>
        <v>0</v>
      </c>
      <c r="AK116" s="9">
        <f t="shared" si="185"/>
        <v>7</v>
      </c>
      <c r="AL116" s="9">
        <f t="shared" si="185"/>
        <v>7</v>
      </c>
      <c r="AM116" s="9">
        <f>AM117</f>
        <v>0</v>
      </c>
      <c r="AN116" s="9">
        <f t="shared" si="186"/>
        <v>0</v>
      </c>
      <c r="AO116" s="9">
        <f t="shared" si="186"/>
        <v>0</v>
      </c>
      <c r="AP116" s="9">
        <f t="shared" si="186"/>
        <v>0</v>
      </c>
      <c r="AQ116" s="9">
        <f t="shared" si="186"/>
        <v>7</v>
      </c>
      <c r="AR116" s="9">
        <f t="shared" si="186"/>
        <v>7</v>
      </c>
      <c r="AS116" s="9">
        <f>AS117</f>
        <v>0</v>
      </c>
      <c r="AT116" s="9">
        <f t="shared" si="186"/>
        <v>0</v>
      </c>
      <c r="AU116" s="9">
        <f t="shared" si="186"/>
        <v>0</v>
      </c>
      <c r="AV116" s="9">
        <f t="shared" si="186"/>
        <v>0</v>
      </c>
      <c r="AW116" s="9">
        <f t="shared" si="186"/>
        <v>7</v>
      </c>
      <c r="AX116" s="9">
        <f t="shared" si="186"/>
        <v>7</v>
      </c>
    </row>
    <row r="117" spans="1:50" ht="66" hidden="1">
      <c r="A117" s="25" t="s">
        <v>431</v>
      </c>
      <c r="B117" s="26">
        <f t="shared" si="153"/>
        <v>901</v>
      </c>
      <c r="C117" s="26" t="s">
        <v>21</v>
      </c>
      <c r="D117" s="26" t="s">
        <v>28</v>
      </c>
      <c r="E117" s="30" t="s">
        <v>752</v>
      </c>
      <c r="F117" s="26" t="s">
        <v>84</v>
      </c>
      <c r="G117" s="9"/>
      <c r="H117" s="9"/>
      <c r="I117" s="84"/>
      <c r="J117" s="84"/>
      <c r="K117" s="84"/>
      <c r="L117" s="84"/>
      <c r="M117" s="9"/>
      <c r="N117" s="9"/>
      <c r="O117" s="9"/>
      <c r="P117" s="9"/>
      <c r="Q117" s="9"/>
      <c r="R117" s="9"/>
      <c r="S117" s="9"/>
      <c r="T117" s="9"/>
      <c r="U117" s="9">
        <f>U118</f>
        <v>0</v>
      </c>
      <c r="V117" s="9">
        <f t="shared" si="184"/>
        <v>0</v>
      </c>
      <c r="W117" s="9">
        <f t="shared" si="184"/>
        <v>0</v>
      </c>
      <c r="X117" s="9">
        <f t="shared" si="184"/>
        <v>7</v>
      </c>
      <c r="Y117" s="9">
        <f t="shared" si="184"/>
        <v>7</v>
      </c>
      <c r="Z117" s="9">
        <f t="shared" si="184"/>
        <v>7</v>
      </c>
      <c r="AA117" s="9">
        <f>AA118</f>
        <v>0</v>
      </c>
      <c r="AB117" s="9">
        <f t="shared" si="184"/>
        <v>0</v>
      </c>
      <c r="AC117" s="9">
        <f t="shared" si="184"/>
        <v>0</v>
      </c>
      <c r="AD117" s="9">
        <f t="shared" si="184"/>
        <v>0</v>
      </c>
      <c r="AE117" s="9">
        <f t="shared" si="184"/>
        <v>7</v>
      </c>
      <c r="AF117" s="9">
        <f t="shared" si="184"/>
        <v>7</v>
      </c>
      <c r="AG117" s="9">
        <f>AG118</f>
        <v>0</v>
      </c>
      <c r="AH117" s="9">
        <f t="shared" si="185"/>
        <v>0</v>
      </c>
      <c r="AI117" s="9">
        <f t="shared" si="185"/>
        <v>0</v>
      </c>
      <c r="AJ117" s="9">
        <f t="shared" si="185"/>
        <v>0</v>
      </c>
      <c r="AK117" s="9">
        <f t="shared" si="185"/>
        <v>7</v>
      </c>
      <c r="AL117" s="9">
        <f t="shared" si="185"/>
        <v>7</v>
      </c>
      <c r="AM117" s="9">
        <f>AM118</f>
        <v>0</v>
      </c>
      <c r="AN117" s="9">
        <f t="shared" si="186"/>
        <v>0</v>
      </c>
      <c r="AO117" s="9">
        <f t="shared" si="186"/>
        <v>0</v>
      </c>
      <c r="AP117" s="9">
        <f t="shared" si="186"/>
        <v>0</v>
      </c>
      <c r="AQ117" s="9">
        <f t="shared" si="186"/>
        <v>7</v>
      </c>
      <c r="AR117" s="9">
        <f t="shared" si="186"/>
        <v>7</v>
      </c>
      <c r="AS117" s="9">
        <f>AS118</f>
        <v>0</v>
      </c>
      <c r="AT117" s="9">
        <f t="shared" si="186"/>
        <v>0</v>
      </c>
      <c r="AU117" s="9">
        <f t="shared" si="186"/>
        <v>0</v>
      </c>
      <c r="AV117" s="9">
        <f t="shared" si="186"/>
        <v>0</v>
      </c>
      <c r="AW117" s="9">
        <f t="shared" si="186"/>
        <v>7</v>
      </c>
      <c r="AX117" s="9">
        <f t="shared" si="186"/>
        <v>7</v>
      </c>
    </row>
    <row r="118" spans="1:50" ht="33" hidden="1">
      <c r="A118" s="87" t="s">
        <v>85</v>
      </c>
      <c r="B118" s="26">
        <f t="shared" si="153"/>
        <v>901</v>
      </c>
      <c r="C118" s="26" t="s">
        <v>21</v>
      </c>
      <c r="D118" s="26" t="s">
        <v>28</v>
      </c>
      <c r="E118" s="30" t="s">
        <v>752</v>
      </c>
      <c r="F118" s="26" t="s">
        <v>86</v>
      </c>
      <c r="G118" s="9"/>
      <c r="H118" s="9"/>
      <c r="I118" s="84"/>
      <c r="J118" s="84"/>
      <c r="K118" s="84"/>
      <c r="L118" s="84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>
        <v>7</v>
      </c>
      <c r="Y118" s="9">
        <f>S118+U118+V118+W118+X118</f>
        <v>7</v>
      </c>
      <c r="Z118" s="9">
        <f>T118+X118</f>
        <v>7</v>
      </c>
      <c r="AA118" s="9"/>
      <c r="AB118" s="9"/>
      <c r="AC118" s="9"/>
      <c r="AD118" s="9"/>
      <c r="AE118" s="9">
        <f>Y118+AA118+AB118+AC118+AD118</f>
        <v>7</v>
      </c>
      <c r="AF118" s="9">
        <f>Z118+AD118</f>
        <v>7</v>
      </c>
      <c r="AG118" s="9"/>
      <c r="AH118" s="9"/>
      <c r="AI118" s="9"/>
      <c r="AJ118" s="9"/>
      <c r="AK118" s="9">
        <f>AE118+AG118+AH118+AI118+AJ118</f>
        <v>7</v>
      </c>
      <c r="AL118" s="9">
        <f>AF118+AJ118</f>
        <v>7</v>
      </c>
      <c r="AM118" s="9"/>
      <c r="AN118" s="9"/>
      <c r="AO118" s="9"/>
      <c r="AP118" s="9"/>
      <c r="AQ118" s="9">
        <f>AK118+AM118+AN118+AO118+AP118</f>
        <v>7</v>
      </c>
      <c r="AR118" s="9">
        <f>AL118+AP118</f>
        <v>7</v>
      </c>
      <c r="AS118" s="9"/>
      <c r="AT118" s="9"/>
      <c r="AU118" s="9"/>
      <c r="AV118" s="9"/>
      <c r="AW118" s="9">
        <f>AQ118+AS118+AT118+AU118+AV118</f>
        <v>7</v>
      </c>
      <c r="AX118" s="9">
        <f>AR118+AV118</f>
        <v>7</v>
      </c>
    </row>
    <row r="119" spans="1:50" hidden="1">
      <c r="A119" s="25"/>
      <c r="B119" s="26"/>
      <c r="C119" s="30"/>
      <c r="D119" s="30"/>
      <c r="E119" s="30"/>
      <c r="F119" s="31"/>
      <c r="G119" s="9"/>
      <c r="H119" s="10"/>
      <c r="I119" s="84"/>
      <c r="J119" s="84"/>
      <c r="K119" s="84"/>
      <c r="L119" s="84"/>
      <c r="M119" s="84"/>
      <c r="N119" s="84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</row>
    <row r="120" spans="1:50" ht="18.75" hidden="1">
      <c r="A120" s="23" t="s">
        <v>58</v>
      </c>
      <c r="B120" s="24" t="s">
        <v>434</v>
      </c>
      <c r="C120" s="24" t="s">
        <v>21</v>
      </c>
      <c r="D120" s="24" t="s">
        <v>59</v>
      </c>
      <c r="E120" s="24"/>
      <c r="F120" s="24"/>
      <c r="G120" s="13">
        <f t="shared" ref="G120:V125" si="187">G121</f>
        <v>173</v>
      </c>
      <c r="H120" s="13">
        <f t="shared" si="187"/>
        <v>0</v>
      </c>
      <c r="I120" s="13">
        <f t="shared" si="187"/>
        <v>0</v>
      </c>
      <c r="J120" s="13">
        <f t="shared" si="187"/>
        <v>0</v>
      </c>
      <c r="K120" s="13">
        <f t="shared" si="187"/>
        <v>0</v>
      </c>
      <c r="L120" s="13">
        <f t="shared" si="187"/>
        <v>0</v>
      </c>
      <c r="M120" s="13">
        <f t="shared" si="187"/>
        <v>173</v>
      </c>
      <c r="N120" s="13">
        <f t="shared" si="187"/>
        <v>0</v>
      </c>
      <c r="O120" s="13">
        <f>O121+O131</f>
        <v>0</v>
      </c>
      <c r="P120" s="13">
        <f t="shared" ref="P120:T120" si="188">P121+P131</f>
        <v>340</v>
      </c>
      <c r="Q120" s="13">
        <f t="shared" si="188"/>
        <v>0</v>
      </c>
      <c r="R120" s="13">
        <f t="shared" si="188"/>
        <v>0</v>
      </c>
      <c r="S120" s="13">
        <f t="shared" si="188"/>
        <v>513</v>
      </c>
      <c r="T120" s="13">
        <f t="shared" si="188"/>
        <v>0</v>
      </c>
      <c r="U120" s="13">
        <f>U121+U131</f>
        <v>0</v>
      </c>
      <c r="V120" s="13">
        <f t="shared" ref="V120:Z120" si="189">V121+V131</f>
        <v>0</v>
      </c>
      <c r="W120" s="13">
        <f t="shared" si="189"/>
        <v>0</v>
      </c>
      <c r="X120" s="13">
        <f t="shared" si="189"/>
        <v>0</v>
      </c>
      <c r="Y120" s="13">
        <f t="shared" si="189"/>
        <v>513</v>
      </c>
      <c r="Z120" s="13">
        <f t="shared" si="189"/>
        <v>0</v>
      </c>
      <c r="AA120" s="13">
        <f>AA121+AA131</f>
        <v>0</v>
      </c>
      <c r="AB120" s="13">
        <f t="shared" ref="AB120:AF120" si="190">AB121+AB131</f>
        <v>1136</v>
      </c>
      <c r="AC120" s="13">
        <f t="shared" si="190"/>
        <v>0</v>
      </c>
      <c r="AD120" s="13">
        <f t="shared" si="190"/>
        <v>0</v>
      </c>
      <c r="AE120" s="13">
        <f t="shared" si="190"/>
        <v>1649</v>
      </c>
      <c r="AF120" s="13">
        <f t="shared" si="190"/>
        <v>0</v>
      </c>
      <c r="AG120" s="13">
        <f>AG121+AG131</f>
        <v>0</v>
      </c>
      <c r="AH120" s="13">
        <f t="shared" ref="AH120:AL120" si="191">AH121+AH131</f>
        <v>0</v>
      </c>
      <c r="AI120" s="13">
        <f t="shared" si="191"/>
        <v>0</v>
      </c>
      <c r="AJ120" s="13">
        <f t="shared" si="191"/>
        <v>0</v>
      </c>
      <c r="AK120" s="13">
        <f t="shared" si="191"/>
        <v>1649</v>
      </c>
      <c r="AL120" s="13">
        <f t="shared" si="191"/>
        <v>0</v>
      </c>
      <c r="AM120" s="13">
        <f>AM121+AM131</f>
        <v>0</v>
      </c>
      <c r="AN120" s="13">
        <f t="shared" ref="AN120:AR120" si="192">AN121+AN131</f>
        <v>0</v>
      </c>
      <c r="AO120" s="13">
        <f t="shared" si="192"/>
        <v>0</v>
      </c>
      <c r="AP120" s="13">
        <f t="shared" si="192"/>
        <v>0</v>
      </c>
      <c r="AQ120" s="13">
        <f t="shared" si="192"/>
        <v>1649</v>
      </c>
      <c r="AR120" s="13">
        <f t="shared" si="192"/>
        <v>0</v>
      </c>
      <c r="AS120" s="13">
        <f>AS121+AS131</f>
        <v>0</v>
      </c>
      <c r="AT120" s="13">
        <f t="shared" ref="AT120:AX120" si="193">AT121+AT131</f>
        <v>330</v>
      </c>
      <c r="AU120" s="13">
        <f t="shared" si="193"/>
        <v>0</v>
      </c>
      <c r="AV120" s="13">
        <f t="shared" si="193"/>
        <v>0</v>
      </c>
      <c r="AW120" s="13">
        <f t="shared" si="193"/>
        <v>1979</v>
      </c>
      <c r="AX120" s="13">
        <f t="shared" si="193"/>
        <v>0</v>
      </c>
    </row>
    <row r="121" spans="1:50" ht="49.5" hidden="1">
      <c r="A121" s="28" t="s">
        <v>426</v>
      </c>
      <c r="B121" s="26">
        <v>901</v>
      </c>
      <c r="C121" s="26" t="s">
        <v>21</v>
      </c>
      <c r="D121" s="26" t="s">
        <v>59</v>
      </c>
      <c r="E121" s="26" t="s">
        <v>73</v>
      </c>
      <c r="F121" s="26"/>
      <c r="G121" s="11">
        <f t="shared" si="187"/>
        <v>173</v>
      </c>
      <c r="H121" s="11">
        <f t="shared" si="187"/>
        <v>0</v>
      </c>
      <c r="I121" s="11">
        <f t="shared" si="187"/>
        <v>0</v>
      </c>
      <c r="J121" s="11">
        <f t="shared" si="187"/>
        <v>0</v>
      </c>
      <c r="K121" s="11">
        <f t="shared" si="187"/>
        <v>0</v>
      </c>
      <c r="L121" s="11">
        <f t="shared" si="187"/>
        <v>0</v>
      </c>
      <c r="M121" s="11">
        <f t="shared" si="187"/>
        <v>173</v>
      </c>
      <c r="N121" s="11">
        <f t="shared" si="187"/>
        <v>0</v>
      </c>
      <c r="O121" s="11">
        <f t="shared" si="187"/>
        <v>0</v>
      </c>
      <c r="P121" s="11">
        <f t="shared" si="187"/>
        <v>0</v>
      </c>
      <c r="Q121" s="11">
        <f t="shared" si="187"/>
        <v>0</v>
      </c>
      <c r="R121" s="11">
        <f t="shared" si="187"/>
        <v>0</v>
      </c>
      <c r="S121" s="11">
        <f t="shared" si="187"/>
        <v>173</v>
      </c>
      <c r="T121" s="11">
        <f t="shared" si="187"/>
        <v>0</v>
      </c>
      <c r="U121" s="11">
        <f t="shared" si="187"/>
        <v>0</v>
      </c>
      <c r="V121" s="11">
        <f t="shared" si="187"/>
        <v>0</v>
      </c>
      <c r="W121" s="11">
        <f t="shared" ref="U121:AJ125" si="194">W122</f>
        <v>0</v>
      </c>
      <c r="X121" s="11">
        <f t="shared" si="194"/>
        <v>0</v>
      </c>
      <c r="Y121" s="11">
        <f t="shared" si="194"/>
        <v>173</v>
      </c>
      <c r="Z121" s="11">
        <f t="shared" si="194"/>
        <v>0</v>
      </c>
      <c r="AA121" s="11">
        <f t="shared" si="194"/>
        <v>0</v>
      </c>
      <c r="AB121" s="11">
        <f t="shared" si="194"/>
        <v>0</v>
      </c>
      <c r="AC121" s="11">
        <f t="shared" si="194"/>
        <v>0</v>
      </c>
      <c r="AD121" s="11">
        <f t="shared" si="194"/>
        <v>0</v>
      </c>
      <c r="AE121" s="11">
        <f t="shared" si="194"/>
        <v>173</v>
      </c>
      <c r="AF121" s="11">
        <f t="shared" si="194"/>
        <v>0</v>
      </c>
      <c r="AG121" s="11">
        <f t="shared" si="194"/>
        <v>0</v>
      </c>
      <c r="AH121" s="11">
        <f t="shared" si="194"/>
        <v>0</v>
      </c>
      <c r="AI121" s="11">
        <f t="shared" si="194"/>
        <v>0</v>
      </c>
      <c r="AJ121" s="11">
        <f t="shared" si="194"/>
        <v>0</v>
      </c>
      <c r="AK121" s="11">
        <f t="shared" ref="AG121:AV125" si="195">AK122</f>
        <v>173</v>
      </c>
      <c r="AL121" s="11">
        <f t="shared" si="195"/>
        <v>0</v>
      </c>
      <c r="AM121" s="11">
        <f t="shared" si="195"/>
        <v>0</v>
      </c>
      <c r="AN121" s="11">
        <f t="shared" si="195"/>
        <v>0</v>
      </c>
      <c r="AO121" s="11">
        <f t="shared" si="195"/>
        <v>0</v>
      </c>
      <c r="AP121" s="11">
        <f t="shared" si="195"/>
        <v>0</v>
      </c>
      <c r="AQ121" s="11">
        <f t="shared" si="195"/>
        <v>173</v>
      </c>
      <c r="AR121" s="11">
        <f t="shared" si="195"/>
        <v>0</v>
      </c>
      <c r="AS121" s="11">
        <f t="shared" si="195"/>
        <v>0</v>
      </c>
      <c r="AT121" s="11">
        <f t="shared" si="195"/>
        <v>0</v>
      </c>
      <c r="AU121" s="11">
        <f t="shared" si="195"/>
        <v>0</v>
      </c>
      <c r="AV121" s="11">
        <f t="shared" si="195"/>
        <v>0</v>
      </c>
      <c r="AW121" s="11">
        <f t="shared" ref="AS121:AX125" si="196">AW122</f>
        <v>173</v>
      </c>
      <c r="AX121" s="11">
        <f t="shared" si="196"/>
        <v>0</v>
      </c>
    </row>
    <row r="122" spans="1:50" ht="33" hidden="1">
      <c r="A122" s="25" t="s">
        <v>445</v>
      </c>
      <c r="B122" s="26">
        <v>901</v>
      </c>
      <c r="C122" s="26" t="s">
        <v>21</v>
      </c>
      <c r="D122" s="26" t="s">
        <v>59</v>
      </c>
      <c r="E122" s="26" t="s">
        <v>437</v>
      </c>
      <c r="F122" s="26"/>
      <c r="G122" s="11">
        <f t="shared" ref="G122" si="197">G123+G127</f>
        <v>173</v>
      </c>
      <c r="H122" s="11">
        <f t="shared" ref="H122:N122" si="198">H123+H127</f>
        <v>0</v>
      </c>
      <c r="I122" s="11">
        <f t="shared" si="198"/>
        <v>0</v>
      </c>
      <c r="J122" s="11">
        <f t="shared" si="198"/>
        <v>0</v>
      </c>
      <c r="K122" s="11">
        <f t="shared" si="198"/>
        <v>0</v>
      </c>
      <c r="L122" s="11">
        <f t="shared" si="198"/>
        <v>0</v>
      </c>
      <c r="M122" s="11">
        <f t="shared" si="198"/>
        <v>173</v>
      </c>
      <c r="N122" s="11">
        <f t="shared" si="198"/>
        <v>0</v>
      </c>
      <c r="O122" s="11">
        <f t="shared" ref="O122:T122" si="199">O123+O127</f>
        <v>0</v>
      </c>
      <c r="P122" s="11">
        <f t="shared" si="199"/>
        <v>0</v>
      </c>
      <c r="Q122" s="11">
        <f t="shared" si="199"/>
        <v>0</v>
      </c>
      <c r="R122" s="11">
        <f t="shared" si="199"/>
        <v>0</v>
      </c>
      <c r="S122" s="11">
        <f t="shared" si="199"/>
        <v>173</v>
      </c>
      <c r="T122" s="11">
        <f t="shared" si="199"/>
        <v>0</v>
      </c>
      <c r="U122" s="11">
        <f t="shared" ref="U122:Z122" si="200">U123+U127</f>
        <v>0</v>
      </c>
      <c r="V122" s="11">
        <f t="shared" si="200"/>
        <v>0</v>
      </c>
      <c r="W122" s="11">
        <f t="shared" si="200"/>
        <v>0</v>
      </c>
      <c r="X122" s="11">
        <f t="shared" si="200"/>
        <v>0</v>
      </c>
      <c r="Y122" s="11">
        <f t="shared" si="200"/>
        <v>173</v>
      </c>
      <c r="Z122" s="11">
        <f t="shared" si="200"/>
        <v>0</v>
      </c>
      <c r="AA122" s="11">
        <f t="shared" ref="AA122:AF122" si="201">AA123+AA127</f>
        <v>0</v>
      </c>
      <c r="AB122" s="11">
        <f t="shared" si="201"/>
        <v>0</v>
      </c>
      <c r="AC122" s="11">
        <f t="shared" si="201"/>
        <v>0</v>
      </c>
      <c r="AD122" s="11">
        <f t="shared" si="201"/>
        <v>0</v>
      </c>
      <c r="AE122" s="11">
        <f t="shared" si="201"/>
        <v>173</v>
      </c>
      <c r="AF122" s="11">
        <f t="shared" si="201"/>
        <v>0</v>
      </c>
      <c r="AG122" s="11">
        <f t="shared" ref="AG122:AL122" si="202">AG123+AG127</f>
        <v>0</v>
      </c>
      <c r="AH122" s="11">
        <f t="shared" si="202"/>
        <v>0</v>
      </c>
      <c r="AI122" s="11">
        <f t="shared" si="202"/>
        <v>0</v>
      </c>
      <c r="AJ122" s="11">
        <f t="shared" si="202"/>
        <v>0</v>
      </c>
      <c r="AK122" s="11">
        <f t="shared" si="202"/>
        <v>173</v>
      </c>
      <c r="AL122" s="11">
        <f t="shared" si="202"/>
        <v>0</v>
      </c>
      <c r="AM122" s="11">
        <f t="shared" ref="AM122:AR122" si="203">AM123+AM127</f>
        <v>0</v>
      </c>
      <c r="AN122" s="11">
        <f t="shared" si="203"/>
        <v>0</v>
      </c>
      <c r="AO122" s="11">
        <f t="shared" si="203"/>
        <v>0</v>
      </c>
      <c r="AP122" s="11">
        <f t="shared" si="203"/>
        <v>0</v>
      </c>
      <c r="AQ122" s="11">
        <f t="shared" si="203"/>
        <v>173</v>
      </c>
      <c r="AR122" s="11">
        <f t="shared" si="203"/>
        <v>0</v>
      </c>
      <c r="AS122" s="11">
        <f t="shared" ref="AS122:AX122" si="204">AS123+AS127</f>
        <v>0</v>
      </c>
      <c r="AT122" s="11">
        <f t="shared" si="204"/>
        <v>0</v>
      </c>
      <c r="AU122" s="11">
        <f t="shared" si="204"/>
        <v>0</v>
      </c>
      <c r="AV122" s="11">
        <f t="shared" si="204"/>
        <v>0</v>
      </c>
      <c r="AW122" s="11">
        <f t="shared" si="204"/>
        <v>173</v>
      </c>
      <c r="AX122" s="11">
        <f t="shared" si="204"/>
        <v>0</v>
      </c>
    </row>
    <row r="123" spans="1:50" ht="20.100000000000001" hidden="1" customHeight="1">
      <c r="A123" s="25" t="s">
        <v>14</v>
      </c>
      <c r="B123" s="26">
        <v>901</v>
      </c>
      <c r="C123" s="26" t="s">
        <v>21</v>
      </c>
      <c r="D123" s="26" t="s">
        <v>59</v>
      </c>
      <c r="E123" s="26" t="s">
        <v>435</v>
      </c>
      <c r="F123" s="26"/>
      <c r="G123" s="9">
        <f t="shared" si="187"/>
        <v>173</v>
      </c>
      <c r="H123" s="9">
        <f t="shared" si="187"/>
        <v>0</v>
      </c>
      <c r="I123" s="9">
        <f t="shared" si="187"/>
        <v>0</v>
      </c>
      <c r="J123" s="9">
        <f t="shared" si="187"/>
        <v>0</v>
      </c>
      <c r="K123" s="9">
        <f t="shared" si="187"/>
        <v>0</v>
      </c>
      <c r="L123" s="9">
        <f t="shared" si="187"/>
        <v>0</v>
      </c>
      <c r="M123" s="9">
        <f t="shared" si="187"/>
        <v>173</v>
      </c>
      <c r="N123" s="9">
        <f t="shared" si="187"/>
        <v>0</v>
      </c>
      <c r="O123" s="9">
        <f t="shared" si="187"/>
        <v>0</v>
      </c>
      <c r="P123" s="9">
        <f t="shared" si="187"/>
        <v>0</v>
      </c>
      <c r="Q123" s="9">
        <f t="shared" si="187"/>
        <v>0</v>
      </c>
      <c r="R123" s="9">
        <f t="shared" si="187"/>
        <v>0</v>
      </c>
      <c r="S123" s="9">
        <f t="shared" si="187"/>
        <v>173</v>
      </c>
      <c r="T123" s="9">
        <f t="shared" si="187"/>
        <v>0</v>
      </c>
      <c r="U123" s="9">
        <f t="shared" si="194"/>
        <v>0</v>
      </c>
      <c r="V123" s="9">
        <f t="shared" si="194"/>
        <v>0</v>
      </c>
      <c r="W123" s="9">
        <f t="shared" si="194"/>
        <v>0</v>
      </c>
      <c r="X123" s="9">
        <f t="shared" si="194"/>
        <v>0</v>
      </c>
      <c r="Y123" s="9">
        <f t="shared" si="194"/>
        <v>173</v>
      </c>
      <c r="Z123" s="9">
        <f t="shared" si="194"/>
        <v>0</v>
      </c>
      <c r="AA123" s="9">
        <f t="shared" si="194"/>
        <v>0</v>
      </c>
      <c r="AB123" s="9">
        <f t="shared" si="194"/>
        <v>0</v>
      </c>
      <c r="AC123" s="9">
        <f t="shared" si="194"/>
        <v>0</v>
      </c>
      <c r="AD123" s="9">
        <f t="shared" si="194"/>
        <v>0</v>
      </c>
      <c r="AE123" s="9">
        <f t="shared" si="194"/>
        <v>173</v>
      </c>
      <c r="AF123" s="9">
        <f t="shared" si="194"/>
        <v>0</v>
      </c>
      <c r="AG123" s="9">
        <f t="shared" si="195"/>
        <v>0</v>
      </c>
      <c r="AH123" s="9">
        <f t="shared" si="195"/>
        <v>0</v>
      </c>
      <c r="AI123" s="9">
        <f t="shared" si="195"/>
        <v>0</v>
      </c>
      <c r="AJ123" s="9">
        <f t="shared" si="195"/>
        <v>0</v>
      </c>
      <c r="AK123" s="9">
        <f t="shared" si="195"/>
        <v>173</v>
      </c>
      <c r="AL123" s="9">
        <f t="shared" si="195"/>
        <v>0</v>
      </c>
      <c r="AM123" s="9">
        <f t="shared" si="195"/>
        <v>0</v>
      </c>
      <c r="AN123" s="9">
        <f t="shared" si="195"/>
        <v>0</v>
      </c>
      <c r="AO123" s="9">
        <f t="shared" si="195"/>
        <v>0</v>
      </c>
      <c r="AP123" s="9">
        <f t="shared" si="195"/>
        <v>0</v>
      </c>
      <c r="AQ123" s="9">
        <f t="shared" si="195"/>
        <v>173</v>
      </c>
      <c r="AR123" s="9">
        <f t="shared" si="195"/>
        <v>0</v>
      </c>
      <c r="AS123" s="9">
        <f t="shared" si="196"/>
        <v>0</v>
      </c>
      <c r="AT123" s="9">
        <f t="shared" si="196"/>
        <v>0</v>
      </c>
      <c r="AU123" s="9">
        <f t="shared" si="196"/>
        <v>0</v>
      </c>
      <c r="AV123" s="9">
        <f t="shared" si="196"/>
        <v>0</v>
      </c>
      <c r="AW123" s="9">
        <f t="shared" si="196"/>
        <v>173</v>
      </c>
      <c r="AX123" s="9">
        <f t="shared" si="196"/>
        <v>0</v>
      </c>
    </row>
    <row r="124" spans="1:50" ht="33" hidden="1">
      <c r="A124" s="25" t="s">
        <v>93</v>
      </c>
      <c r="B124" s="26">
        <v>901</v>
      </c>
      <c r="C124" s="26" t="s">
        <v>21</v>
      </c>
      <c r="D124" s="26" t="s">
        <v>59</v>
      </c>
      <c r="E124" s="26" t="s">
        <v>436</v>
      </c>
      <c r="F124" s="26"/>
      <c r="G124" s="11">
        <f t="shared" si="187"/>
        <v>173</v>
      </c>
      <c r="H124" s="11">
        <f t="shared" si="187"/>
        <v>0</v>
      </c>
      <c r="I124" s="11">
        <f t="shared" si="187"/>
        <v>0</v>
      </c>
      <c r="J124" s="11">
        <f t="shared" si="187"/>
        <v>0</v>
      </c>
      <c r="K124" s="11">
        <f t="shared" si="187"/>
        <v>0</v>
      </c>
      <c r="L124" s="11">
        <f t="shared" si="187"/>
        <v>0</v>
      </c>
      <c r="M124" s="11">
        <f t="shared" si="187"/>
        <v>173</v>
      </c>
      <c r="N124" s="11">
        <f t="shared" si="187"/>
        <v>0</v>
      </c>
      <c r="O124" s="11">
        <f t="shared" si="187"/>
        <v>0</v>
      </c>
      <c r="P124" s="11">
        <f t="shared" si="187"/>
        <v>0</v>
      </c>
      <c r="Q124" s="11">
        <f t="shared" si="187"/>
        <v>0</v>
      </c>
      <c r="R124" s="11">
        <f t="shared" si="187"/>
        <v>0</v>
      </c>
      <c r="S124" s="11">
        <f t="shared" si="187"/>
        <v>173</v>
      </c>
      <c r="T124" s="11">
        <f t="shared" si="187"/>
        <v>0</v>
      </c>
      <c r="U124" s="11">
        <f t="shared" si="194"/>
        <v>0</v>
      </c>
      <c r="V124" s="11">
        <f t="shared" si="194"/>
        <v>0</v>
      </c>
      <c r="W124" s="11">
        <f t="shared" si="194"/>
        <v>0</v>
      </c>
      <c r="X124" s="11">
        <f t="shared" si="194"/>
        <v>0</v>
      </c>
      <c r="Y124" s="11">
        <f t="shared" si="194"/>
        <v>173</v>
      </c>
      <c r="Z124" s="11">
        <f t="shared" si="194"/>
        <v>0</v>
      </c>
      <c r="AA124" s="11">
        <f t="shared" si="194"/>
        <v>0</v>
      </c>
      <c r="AB124" s="11">
        <f t="shared" si="194"/>
        <v>0</v>
      </c>
      <c r="AC124" s="11">
        <f t="shared" si="194"/>
        <v>0</v>
      </c>
      <c r="AD124" s="11">
        <f t="shared" si="194"/>
        <v>0</v>
      </c>
      <c r="AE124" s="11">
        <f t="shared" si="194"/>
        <v>173</v>
      </c>
      <c r="AF124" s="11">
        <f t="shared" si="194"/>
        <v>0</v>
      </c>
      <c r="AG124" s="11">
        <f t="shared" si="195"/>
        <v>0</v>
      </c>
      <c r="AH124" s="11">
        <f t="shared" si="195"/>
        <v>0</v>
      </c>
      <c r="AI124" s="11">
        <f t="shared" si="195"/>
        <v>0</v>
      </c>
      <c r="AJ124" s="11">
        <f t="shared" si="195"/>
        <v>0</v>
      </c>
      <c r="AK124" s="11">
        <f t="shared" si="195"/>
        <v>173</v>
      </c>
      <c r="AL124" s="11">
        <f t="shared" si="195"/>
        <v>0</v>
      </c>
      <c r="AM124" s="11">
        <f t="shared" si="195"/>
        <v>0</v>
      </c>
      <c r="AN124" s="11">
        <f t="shared" si="195"/>
        <v>0</v>
      </c>
      <c r="AO124" s="11">
        <f t="shared" si="195"/>
        <v>0</v>
      </c>
      <c r="AP124" s="11">
        <f t="shared" si="195"/>
        <v>0</v>
      </c>
      <c r="AQ124" s="11">
        <f t="shared" si="195"/>
        <v>173</v>
      </c>
      <c r="AR124" s="11">
        <f t="shared" si="195"/>
        <v>0</v>
      </c>
      <c r="AS124" s="11">
        <f t="shared" si="196"/>
        <v>0</v>
      </c>
      <c r="AT124" s="11">
        <f t="shared" si="196"/>
        <v>0</v>
      </c>
      <c r="AU124" s="11">
        <f t="shared" si="196"/>
        <v>0</v>
      </c>
      <c r="AV124" s="11">
        <f t="shared" si="196"/>
        <v>0</v>
      </c>
      <c r="AW124" s="11">
        <f t="shared" si="196"/>
        <v>173</v>
      </c>
      <c r="AX124" s="11">
        <f t="shared" si="196"/>
        <v>0</v>
      </c>
    </row>
    <row r="125" spans="1:50" ht="66" hidden="1">
      <c r="A125" s="25" t="s">
        <v>447</v>
      </c>
      <c r="B125" s="26">
        <v>901</v>
      </c>
      <c r="C125" s="26" t="s">
        <v>21</v>
      </c>
      <c r="D125" s="26" t="s">
        <v>59</v>
      </c>
      <c r="E125" s="26" t="s">
        <v>436</v>
      </c>
      <c r="F125" s="26" t="s">
        <v>84</v>
      </c>
      <c r="G125" s="9">
        <f t="shared" si="187"/>
        <v>173</v>
      </c>
      <c r="H125" s="9">
        <f t="shared" si="187"/>
        <v>0</v>
      </c>
      <c r="I125" s="9">
        <f t="shared" si="187"/>
        <v>0</v>
      </c>
      <c r="J125" s="9">
        <f t="shared" si="187"/>
        <v>0</v>
      </c>
      <c r="K125" s="9">
        <f t="shared" si="187"/>
        <v>0</v>
      </c>
      <c r="L125" s="9">
        <f t="shared" si="187"/>
        <v>0</v>
      </c>
      <c r="M125" s="9">
        <f t="shared" si="187"/>
        <v>173</v>
      </c>
      <c r="N125" s="9">
        <f t="shared" si="187"/>
        <v>0</v>
      </c>
      <c r="O125" s="9">
        <f t="shared" si="187"/>
        <v>0</v>
      </c>
      <c r="P125" s="9">
        <f t="shared" si="187"/>
        <v>0</v>
      </c>
      <c r="Q125" s="9">
        <f t="shared" si="187"/>
        <v>0</v>
      </c>
      <c r="R125" s="9">
        <f t="shared" si="187"/>
        <v>0</v>
      </c>
      <c r="S125" s="9">
        <f t="shared" si="187"/>
        <v>173</v>
      </c>
      <c r="T125" s="9">
        <f t="shared" si="187"/>
        <v>0</v>
      </c>
      <c r="U125" s="9">
        <f t="shared" si="194"/>
        <v>0</v>
      </c>
      <c r="V125" s="9">
        <f t="shared" si="194"/>
        <v>0</v>
      </c>
      <c r="W125" s="9">
        <f t="shared" si="194"/>
        <v>0</v>
      </c>
      <c r="X125" s="9">
        <f t="shared" si="194"/>
        <v>0</v>
      </c>
      <c r="Y125" s="9">
        <f t="shared" si="194"/>
        <v>173</v>
      </c>
      <c r="Z125" s="9">
        <f t="shared" si="194"/>
        <v>0</v>
      </c>
      <c r="AA125" s="9">
        <f t="shared" si="194"/>
        <v>0</v>
      </c>
      <c r="AB125" s="9">
        <f t="shared" si="194"/>
        <v>0</v>
      </c>
      <c r="AC125" s="9">
        <f t="shared" si="194"/>
        <v>0</v>
      </c>
      <c r="AD125" s="9">
        <f t="shared" si="194"/>
        <v>0</v>
      </c>
      <c r="AE125" s="9">
        <f t="shared" si="194"/>
        <v>173</v>
      </c>
      <c r="AF125" s="9">
        <f t="shared" si="194"/>
        <v>0</v>
      </c>
      <c r="AG125" s="9">
        <f t="shared" si="195"/>
        <v>0</v>
      </c>
      <c r="AH125" s="9">
        <f t="shared" si="195"/>
        <v>0</v>
      </c>
      <c r="AI125" s="9">
        <f t="shared" si="195"/>
        <v>0</v>
      </c>
      <c r="AJ125" s="9">
        <f t="shared" si="195"/>
        <v>0</v>
      </c>
      <c r="AK125" s="9">
        <f t="shared" si="195"/>
        <v>173</v>
      </c>
      <c r="AL125" s="9">
        <f t="shared" si="195"/>
        <v>0</v>
      </c>
      <c r="AM125" s="9">
        <f t="shared" si="195"/>
        <v>0</v>
      </c>
      <c r="AN125" s="9">
        <f t="shared" si="195"/>
        <v>0</v>
      </c>
      <c r="AO125" s="9">
        <f t="shared" si="195"/>
        <v>0</v>
      </c>
      <c r="AP125" s="9">
        <f t="shared" si="195"/>
        <v>0</v>
      </c>
      <c r="AQ125" s="9">
        <f t="shared" si="195"/>
        <v>173</v>
      </c>
      <c r="AR125" s="9">
        <f t="shared" si="195"/>
        <v>0</v>
      </c>
      <c r="AS125" s="9">
        <f t="shared" si="196"/>
        <v>0</v>
      </c>
      <c r="AT125" s="9">
        <f t="shared" si="196"/>
        <v>0</v>
      </c>
      <c r="AU125" s="9">
        <f t="shared" si="196"/>
        <v>0</v>
      </c>
      <c r="AV125" s="9">
        <f t="shared" si="196"/>
        <v>0</v>
      </c>
      <c r="AW125" s="9">
        <f t="shared" si="196"/>
        <v>173</v>
      </c>
      <c r="AX125" s="9">
        <f t="shared" si="196"/>
        <v>0</v>
      </c>
    </row>
    <row r="126" spans="1:50" ht="33" hidden="1">
      <c r="A126" s="25" t="s">
        <v>85</v>
      </c>
      <c r="B126" s="26">
        <v>901</v>
      </c>
      <c r="C126" s="26" t="s">
        <v>21</v>
      </c>
      <c r="D126" s="26" t="s">
        <v>59</v>
      </c>
      <c r="E126" s="26" t="s">
        <v>436</v>
      </c>
      <c r="F126" s="26" t="s">
        <v>86</v>
      </c>
      <c r="G126" s="9">
        <v>173</v>
      </c>
      <c r="H126" s="10"/>
      <c r="I126" s="84"/>
      <c r="J126" s="84"/>
      <c r="K126" s="84"/>
      <c r="L126" s="84"/>
      <c r="M126" s="9">
        <f>G126+I126+J126+K126+L126</f>
        <v>173</v>
      </c>
      <c r="N126" s="9">
        <f>H126+L126</f>
        <v>0</v>
      </c>
      <c r="O126" s="85"/>
      <c r="P126" s="85"/>
      <c r="Q126" s="85"/>
      <c r="R126" s="85"/>
      <c r="S126" s="9">
        <f>M126+O126+P126+Q126+R126</f>
        <v>173</v>
      </c>
      <c r="T126" s="9">
        <f>N126+R126</f>
        <v>0</v>
      </c>
      <c r="U126" s="85"/>
      <c r="V126" s="85"/>
      <c r="W126" s="85"/>
      <c r="X126" s="85"/>
      <c r="Y126" s="9">
        <f>S126+U126+V126+W126+X126</f>
        <v>173</v>
      </c>
      <c r="Z126" s="9">
        <f>T126+X126</f>
        <v>0</v>
      </c>
      <c r="AA126" s="85"/>
      <c r="AB126" s="85"/>
      <c r="AC126" s="85"/>
      <c r="AD126" s="85"/>
      <c r="AE126" s="9">
        <f>Y126+AA126+AB126+AC126+AD126</f>
        <v>173</v>
      </c>
      <c r="AF126" s="9">
        <f>Z126+AD126</f>
        <v>0</v>
      </c>
      <c r="AG126" s="85"/>
      <c r="AH126" s="85"/>
      <c r="AI126" s="85"/>
      <c r="AJ126" s="85"/>
      <c r="AK126" s="9">
        <f>AE126+AG126+AH126+AI126+AJ126</f>
        <v>173</v>
      </c>
      <c r="AL126" s="9">
        <f>AF126+AJ126</f>
        <v>0</v>
      </c>
      <c r="AM126" s="85"/>
      <c r="AN126" s="85"/>
      <c r="AO126" s="85"/>
      <c r="AP126" s="85"/>
      <c r="AQ126" s="9">
        <f>AK126+AM126+AN126+AO126+AP126</f>
        <v>173</v>
      </c>
      <c r="AR126" s="9">
        <f>AL126+AP126</f>
        <v>0</v>
      </c>
      <c r="AS126" s="85"/>
      <c r="AT126" s="85"/>
      <c r="AU126" s="85"/>
      <c r="AV126" s="85"/>
      <c r="AW126" s="9">
        <f>AQ126+AS126+AT126+AU126+AV126</f>
        <v>173</v>
      </c>
      <c r="AX126" s="9">
        <f>AR126+AV126</f>
        <v>0</v>
      </c>
    </row>
    <row r="127" spans="1:50" ht="20.100000000000001" hidden="1" customHeight="1">
      <c r="A127" s="25" t="s">
        <v>571</v>
      </c>
      <c r="B127" s="26" t="s">
        <v>434</v>
      </c>
      <c r="C127" s="26" t="s">
        <v>21</v>
      </c>
      <c r="D127" s="26" t="s">
        <v>59</v>
      </c>
      <c r="E127" s="26" t="s">
        <v>699</v>
      </c>
      <c r="F127" s="26"/>
      <c r="G127" s="9">
        <f t="shared" ref="G127:H129" si="205">G128</f>
        <v>0</v>
      </c>
      <c r="H127" s="9">
        <f t="shared" si="205"/>
        <v>0</v>
      </c>
      <c r="I127" s="84"/>
      <c r="J127" s="84"/>
      <c r="K127" s="84"/>
      <c r="L127" s="84"/>
      <c r="M127" s="84"/>
      <c r="N127" s="84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</row>
    <row r="128" spans="1:50" ht="20.100000000000001" hidden="1" customHeight="1">
      <c r="A128" s="25" t="s">
        <v>583</v>
      </c>
      <c r="B128" s="26">
        <f>B125</f>
        <v>901</v>
      </c>
      <c r="C128" s="26" t="s">
        <v>21</v>
      </c>
      <c r="D128" s="26" t="s">
        <v>59</v>
      </c>
      <c r="E128" s="26" t="s">
        <v>698</v>
      </c>
      <c r="F128" s="26"/>
      <c r="G128" s="9">
        <f t="shared" ref="G128" si="206">G129</f>
        <v>0</v>
      </c>
      <c r="H128" s="9">
        <f t="shared" si="205"/>
        <v>0</v>
      </c>
      <c r="I128" s="84"/>
      <c r="J128" s="84"/>
      <c r="K128" s="84"/>
      <c r="L128" s="84"/>
      <c r="M128" s="84"/>
      <c r="N128" s="84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</row>
    <row r="129" spans="1:50" ht="66" hidden="1">
      <c r="A129" s="25" t="s">
        <v>447</v>
      </c>
      <c r="B129" s="26">
        <f>B126</f>
        <v>901</v>
      </c>
      <c r="C129" s="26" t="s">
        <v>21</v>
      </c>
      <c r="D129" s="26" t="s">
        <v>59</v>
      </c>
      <c r="E129" s="26" t="s">
        <v>698</v>
      </c>
      <c r="F129" s="26" t="s">
        <v>84</v>
      </c>
      <c r="G129" s="9">
        <f t="shared" si="205"/>
        <v>0</v>
      </c>
      <c r="H129" s="9">
        <f t="shared" si="205"/>
        <v>0</v>
      </c>
      <c r="I129" s="84"/>
      <c r="J129" s="84"/>
      <c r="K129" s="84"/>
      <c r="L129" s="84"/>
      <c r="M129" s="84"/>
      <c r="N129" s="84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</row>
    <row r="130" spans="1:50" ht="33" hidden="1">
      <c r="A130" s="25" t="s">
        <v>85</v>
      </c>
      <c r="B130" s="26">
        <f>B128</f>
        <v>901</v>
      </c>
      <c r="C130" s="26" t="s">
        <v>21</v>
      </c>
      <c r="D130" s="26" t="s">
        <v>59</v>
      </c>
      <c r="E130" s="26" t="s">
        <v>698</v>
      </c>
      <c r="F130" s="26" t="s">
        <v>86</v>
      </c>
      <c r="G130" s="9"/>
      <c r="H130" s="9"/>
      <c r="I130" s="84"/>
      <c r="J130" s="84"/>
      <c r="K130" s="84"/>
      <c r="L130" s="84"/>
      <c r="M130" s="84"/>
      <c r="N130" s="84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</row>
    <row r="131" spans="1:50" hidden="1">
      <c r="A131" s="25" t="s">
        <v>61</v>
      </c>
      <c r="B131" s="26">
        <v>901</v>
      </c>
      <c r="C131" s="30" t="s">
        <v>21</v>
      </c>
      <c r="D131" s="30" t="s">
        <v>59</v>
      </c>
      <c r="E131" s="30" t="s">
        <v>62</v>
      </c>
      <c r="F131" s="26"/>
      <c r="G131" s="9"/>
      <c r="H131" s="9"/>
      <c r="I131" s="84"/>
      <c r="J131" s="84"/>
      <c r="K131" s="84"/>
      <c r="L131" s="84"/>
      <c r="M131" s="84"/>
      <c r="N131" s="84"/>
      <c r="O131" s="85">
        <f>O132</f>
        <v>0</v>
      </c>
      <c r="P131" s="9">
        <f t="shared" ref="P131:AE134" si="207">P132</f>
        <v>340</v>
      </c>
      <c r="Q131" s="9">
        <f t="shared" si="207"/>
        <v>0</v>
      </c>
      <c r="R131" s="9">
        <f t="shared" si="207"/>
        <v>0</v>
      </c>
      <c r="S131" s="9">
        <f t="shared" si="207"/>
        <v>340</v>
      </c>
      <c r="T131" s="9">
        <f t="shared" si="207"/>
        <v>0</v>
      </c>
      <c r="U131" s="85">
        <f>U132</f>
        <v>0</v>
      </c>
      <c r="V131" s="9">
        <f t="shared" si="207"/>
        <v>0</v>
      </c>
      <c r="W131" s="9">
        <f t="shared" si="207"/>
        <v>0</v>
      </c>
      <c r="X131" s="9">
        <f t="shared" si="207"/>
        <v>0</v>
      </c>
      <c r="Y131" s="9">
        <f t="shared" si="207"/>
        <v>340</v>
      </c>
      <c r="Z131" s="9">
        <f t="shared" si="207"/>
        <v>0</v>
      </c>
      <c r="AA131" s="85">
        <f>AA132</f>
        <v>0</v>
      </c>
      <c r="AB131" s="9">
        <f t="shared" si="207"/>
        <v>1136</v>
      </c>
      <c r="AC131" s="9">
        <f t="shared" si="207"/>
        <v>0</v>
      </c>
      <c r="AD131" s="9">
        <f t="shared" si="207"/>
        <v>0</v>
      </c>
      <c r="AE131" s="9">
        <f t="shared" si="207"/>
        <v>1476</v>
      </c>
      <c r="AF131" s="9">
        <f t="shared" ref="AB131:AF134" si="208">AF132</f>
        <v>0</v>
      </c>
      <c r="AG131" s="85">
        <f>AG132</f>
        <v>0</v>
      </c>
      <c r="AH131" s="9">
        <f t="shared" ref="AH131:AW134" si="209">AH132</f>
        <v>0</v>
      </c>
      <c r="AI131" s="9">
        <f t="shared" si="209"/>
        <v>0</v>
      </c>
      <c r="AJ131" s="9">
        <f t="shared" si="209"/>
        <v>0</v>
      </c>
      <c r="AK131" s="9">
        <f t="shared" si="209"/>
        <v>1476</v>
      </c>
      <c r="AL131" s="9">
        <f t="shared" si="209"/>
        <v>0</v>
      </c>
      <c r="AM131" s="85">
        <f>AM132</f>
        <v>0</v>
      </c>
      <c r="AN131" s="9">
        <f t="shared" si="209"/>
        <v>0</v>
      </c>
      <c r="AO131" s="9">
        <f t="shared" si="209"/>
        <v>0</v>
      </c>
      <c r="AP131" s="9">
        <f t="shared" si="209"/>
        <v>0</v>
      </c>
      <c r="AQ131" s="9">
        <f t="shared" si="209"/>
        <v>1476</v>
      </c>
      <c r="AR131" s="9">
        <f t="shared" si="209"/>
        <v>0</v>
      </c>
      <c r="AS131" s="85">
        <f>AS132</f>
        <v>0</v>
      </c>
      <c r="AT131" s="9">
        <f t="shared" si="209"/>
        <v>330</v>
      </c>
      <c r="AU131" s="9">
        <f t="shared" si="209"/>
        <v>0</v>
      </c>
      <c r="AV131" s="9">
        <f t="shared" si="209"/>
        <v>0</v>
      </c>
      <c r="AW131" s="9">
        <f t="shared" si="209"/>
        <v>1806</v>
      </c>
      <c r="AX131" s="9">
        <f t="shared" ref="AT131:AX134" si="210">AX132</f>
        <v>0</v>
      </c>
    </row>
    <row r="132" spans="1:50" hidden="1">
      <c r="A132" s="25" t="s">
        <v>14</v>
      </c>
      <c r="B132" s="26">
        <v>901</v>
      </c>
      <c r="C132" s="30" t="s">
        <v>21</v>
      </c>
      <c r="D132" s="30" t="s">
        <v>59</v>
      </c>
      <c r="E132" s="30" t="s">
        <v>63</v>
      </c>
      <c r="F132" s="26"/>
      <c r="G132" s="9"/>
      <c r="H132" s="9"/>
      <c r="I132" s="84"/>
      <c r="J132" s="84"/>
      <c r="K132" s="84"/>
      <c r="L132" s="84"/>
      <c r="M132" s="84"/>
      <c r="N132" s="84"/>
      <c r="O132" s="85">
        <f>O133</f>
        <v>0</v>
      </c>
      <c r="P132" s="9">
        <f t="shared" si="207"/>
        <v>340</v>
      </c>
      <c r="Q132" s="9">
        <f t="shared" si="207"/>
        <v>0</v>
      </c>
      <c r="R132" s="9">
        <f t="shared" si="207"/>
        <v>0</v>
      </c>
      <c r="S132" s="9">
        <f t="shared" si="207"/>
        <v>340</v>
      </c>
      <c r="T132" s="9">
        <f t="shared" si="207"/>
        <v>0</v>
      </c>
      <c r="U132" s="85">
        <f>U133</f>
        <v>0</v>
      </c>
      <c r="V132" s="9">
        <f t="shared" si="207"/>
        <v>0</v>
      </c>
      <c r="W132" s="9">
        <f t="shared" si="207"/>
        <v>0</v>
      </c>
      <c r="X132" s="9">
        <f t="shared" si="207"/>
        <v>0</v>
      </c>
      <c r="Y132" s="9">
        <f t="shared" si="207"/>
        <v>340</v>
      </c>
      <c r="Z132" s="9">
        <f t="shared" si="207"/>
        <v>0</v>
      </c>
      <c r="AA132" s="85">
        <f>AA133</f>
        <v>0</v>
      </c>
      <c r="AB132" s="9">
        <f t="shared" si="208"/>
        <v>1136</v>
      </c>
      <c r="AC132" s="9">
        <f t="shared" si="208"/>
        <v>0</v>
      </c>
      <c r="AD132" s="9">
        <f t="shared" si="208"/>
        <v>0</v>
      </c>
      <c r="AE132" s="9">
        <f t="shared" si="208"/>
        <v>1476</v>
      </c>
      <c r="AF132" s="9">
        <f t="shared" si="208"/>
        <v>0</v>
      </c>
      <c r="AG132" s="85">
        <f>AG133</f>
        <v>0</v>
      </c>
      <c r="AH132" s="9">
        <f t="shared" si="209"/>
        <v>0</v>
      </c>
      <c r="AI132" s="9">
        <f t="shared" si="209"/>
        <v>0</v>
      </c>
      <c r="AJ132" s="9">
        <f t="shared" si="209"/>
        <v>0</v>
      </c>
      <c r="AK132" s="9">
        <f t="shared" si="209"/>
        <v>1476</v>
      </c>
      <c r="AL132" s="9">
        <f t="shared" si="209"/>
        <v>0</v>
      </c>
      <c r="AM132" s="85">
        <f>AM133</f>
        <v>0</v>
      </c>
      <c r="AN132" s="9">
        <f t="shared" si="209"/>
        <v>0</v>
      </c>
      <c r="AO132" s="9">
        <f t="shared" si="209"/>
        <v>0</v>
      </c>
      <c r="AP132" s="9">
        <f t="shared" si="209"/>
        <v>0</v>
      </c>
      <c r="AQ132" s="9">
        <f t="shared" si="209"/>
        <v>1476</v>
      </c>
      <c r="AR132" s="9">
        <f t="shared" si="209"/>
        <v>0</v>
      </c>
      <c r="AS132" s="85">
        <f>AS133</f>
        <v>0</v>
      </c>
      <c r="AT132" s="9">
        <f t="shared" si="210"/>
        <v>330</v>
      </c>
      <c r="AU132" s="9">
        <f t="shared" si="210"/>
        <v>0</v>
      </c>
      <c r="AV132" s="9">
        <f t="shared" si="210"/>
        <v>0</v>
      </c>
      <c r="AW132" s="9">
        <f t="shared" si="210"/>
        <v>1806</v>
      </c>
      <c r="AX132" s="9">
        <f t="shared" si="210"/>
        <v>0</v>
      </c>
    </row>
    <row r="133" spans="1:50" hidden="1">
      <c r="A133" s="25" t="s">
        <v>60</v>
      </c>
      <c r="B133" s="26">
        <v>901</v>
      </c>
      <c r="C133" s="30" t="s">
        <v>21</v>
      </c>
      <c r="D133" s="30" t="s">
        <v>59</v>
      </c>
      <c r="E133" s="30" t="s">
        <v>64</v>
      </c>
      <c r="F133" s="26"/>
      <c r="G133" s="9"/>
      <c r="H133" s="9"/>
      <c r="I133" s="84"/>
      <c r="J133" s="84"/>
      <c r="K133" s="84"/>
      <c r="L133" s="84"/>
      <c r="M133" s="84"/>
      <c r="N133" s="84"/>
      <c r="O133" s="85">
        <f>O134</f>
        <v>0</v>
      </c>
      <c r="P133" s="9">
        <f t="shared" si="207"/>
        <v>340</v>
      </c>
      <c r="Q133" s="9">
        <f t="shared" si="207"/>
        <v>0</v>
      </c>
      <c r="R133" s="9">
        <f t="shared" si="207"/>
        <v>0</v>
      </c>
      <c r="S133" s="9">
        <f t="shared" si="207"/>
        <v>340</v>
      </c>
      <c r="T133" s="9">
        <f t="shared" si="207"/>
        <v>0</v>
      </c>
      <c r="U133" s="85">
        <f>U134</f>
        <v>0</v>
      </c>
      <c r="V133" s="9">
        <f t="shared" si="207"/>
        <v>0</v>
      </c>
      <c r="W133" s="9">
        <f t="shared" si="207"/>
        <v>0</v>
      </c>
      <c r="X133" s="9">
        <f t="shared" si="207"/>
        <v>0</v>
      </c>
      <c r="Y133" s="9">
        <f t="shared" si="207"/>
        <v>340</v>
      </c>
      <c r="Z133" s="9">
        <f t="shared" si="207"/>
        <v>0</v>
      </c>
      <c r="AA133" s="85">
        <f>AA134</f>
        <v>0</v>
      </c>
      <c r="AB133" s="9">
        <f t="shared" si="208"/>
        <v>1136</v>
      </c>
      <c r="AC133" s="9">
        <f t="shared" si="208"/>
        <v>0</v>
      </c>
      <c r="AD133" s="9">
        <f t="shared" si="208"/>
        <v>0</v>
      </c>
      <c r="AE133" s="9">
        <f t="shared" si="208"/>
        <v>1476</v>
      </c>
      <c r="AF133" s="9">
        <f t="shared" si="208"/>
        <v>0</v>
      </c>
      <c r="AG133" s="85">
        <f>AG134</f>
        <v>0</v>
      </c>
      <c r="AH133" s="9">
        <f t="shared" si="209"/>
        <v>0</v>
      </c>
      <c r="AI133" s="9">
        <f t="shared" si="209"/>
        <v>0</v>
      </c>
      <c r="AJ133" s="9">
        <f t="shared" si="209"/>
        <v>0</v>
      </c>
      <c r="AK133" s="9">
        <f t="shared" si="209"/>
        <v>1476</v>
      </c>
      <c r="AL133" s="9">
        <f t="shared" si="209"/>
        <v>0</v>
      </c>
      <c r="AM133" s="85">
        <f>AM134</f>
        <v>0</v>
      </c>
      <c r="AN133" s="9">
        <f t="shared" si="209"/>
        <v>0</v>
      </c>
      <c r="AO133" s="9">
        <f t="shared" si="209"/>
        <v>0</v>
      </c>
      <c r="AP133" s="9">
        <f t="shared" si="209"/>
        <v>0</v>
      </c>
      <c r="AQ133" s="9">
        <f t="shared" si="209"/>
        <v>1476</v>
      </c>
      <c r="AR133" s="9">
        <f t="shared" si="209"/>
        <v>0</v>
      </c>
      <c r="AS133" s="85">
        <f>AS134</f>
        <v>0</v>
      </c>
      <c r="AT133" s="9">
        <f t="shared" si="210"/>
        <v>330</v>
      </c>
      <c r="AU133" s="9">
        <f t="shared" si="210"/>
        <v>0</v>
      </c>
      <c r="AV133" s="9">
        <f t="shared" si="210"/>
        <v>0</v>
      </c>
      <c r="AW133" s="9">
        <f t="shared" si="210"/>
        <v>1806</v>
      </c>
      <c r="AX133" s="9">
        <f t="shared" si="210"/>
        <v>0</v>
      </c>
    </row>
    <row r="134" spans="1:50" hidden="1">
      <c r="A134" s="25" t="s">
        <v>65</v>
      </c>
      <c r="B134" s="26">
        <v>901</v>
      </c>
      <c r="C134" s="30" t="s">
        <v>21</v>
      </c>
      <c r="D134" s="30" t="s">
        <v>59</v>
      </c>
      <c r="E134" s="30" t="s">
        <v>64</v>
      </c>
      <c r="F134" s="26" t="s">
        <v>66</v>
      </c>
      <c r="G134" s="9"/>
      <c r="H134" s="9"/>
      <c r="I134" s="84"/>
      <c r="J134" s="84"/>
      <c r="K134" s="84"/>
      <c r="L134" s="84"/>
      <c r="M134" s="84"/>
      <c r="N134" s="84"/>
      <c r="O134" s="85">
        <f>O135</f>
        <v>0</v>
      </c>
      <c r="P134" s="9">
        <f t="shared" si="207"/>
        <v>340</v>
      </c>
      <c r="Q134" s="9">
        <f t="shared" si="207"/>
        <v>0</v>
      </c>
      <c r="R134" s="9">
        <f t="shared" si="207"/>
        <v>0</v>
      </c>
      <c r="S134" s="9">
        <f t="shared" si="207"/>
        <v>340</v>
      </c>
      <c r="T134" s="9">
        <f t="shared" si="207"/>
        <v>0</v>
      </c>
      <c r="U134" s="85">
        <f>U135</f>
        <v>0</v>
      </c>
      <c r="V134" s="9">
        <f t="shared" si="207"/>
        <v>0</v>
      </c>
      <c r="W134" s="9">
        <f t="shared" si="207"/>
        <v>0</v>
      </c>
      <c r="X134" s="9">
        <f t="shared" si="207"/>
        <v>0</v>
      </c>
      <c r="Y134" s="9">
        <f t="shared" si="207"/>
        <v>340</v>
      </c>
      <c r="Z134" s="9">
        <f t="shared" si="207"/>
        <v>0</v>
      </c>
      <c r="AA134" s="85">
        <f>AA135</f>
        <v>0</v>
      </c>
      <c r="AB134" s="9">
        <f t="shared" si="208"/>
        <v>1136</v>
      </c>
      <c r="AC134" s="9">
        <f t="shared" si="208"/>
        <v>0</v>
      </c>
      <c r="AD134" s="9">
        <f t="shared" si="208"/>
        <v>0</v>
      </c>
      <c r="AE134" s="9">
        <f t="shared" si="208"/>
        <v>1476</v>
      </c>
      <c r="AF134" s="9">
        <f t="shared" si="208"/>
        <v>0</v>
      </c>
      <c r="AG134" s="85">
        <f>AG135</f>
        <v>0</v>
      </c>
      <c r="AH134" s="9">
        <f t="shared" si="209"/>
        <v>0</v>
      </c>
      <c r="AI134" s="9">
        <f t="shared" si="209"/>
        <v>0</v>
      </c>
      <c r="AJ134" s="9">
        <f t="shared" si="209"/>
        <v>0</v>
      </c>
      <c r="AK134" s="9">
        <f t="shared" si="209"/>
        <v>1476</v>
      </c>
      <c r="AL134" s="9">
        <f t="shared" si="209"/>
        <v>0</v>
      </c>
      <c r="AM134" s="85">
        <f>AM135</f>
        <v>0</v>
      </c>
      <c r="AN134" s="9">
        <f t="shared" si="209"/>
        <v>0</v>
      </c>
      <c r="AO134" s="9">
        <f t="shared" si="209"/>
        <v>0</v>
      </c>
      <c r="AP134" s="9">
        <f t="shared" si="209"/>
        <v>0</v>
      </c>
      <c r="AQ134" s="9">
        <f t="shared" si="209"/>
        <v>1476</v>
      </c>
      <c r="AR134" s="9">
        <f t="shared" si="209"/>
        <v>0</v>
      </c>
      <c r="AS134" s="85">
        <f>AS135</f>
        <v>0</v>
      </c>
      <c r="AT134" s="9">
        <f t="shared" si="210"/>
        <v>330</v>
      </c>
      <c r="AU134" s="9">
        <f t="shared" si="210"/>
        <v>0</v>
      </c>
      <c r="AV134" s="9">
        <f t="shared" si="210"/>
        <v>0</v>
      </c>
      <c r="AW134" s="9">
        <f t="shared" si="210"/>
        <v>1806</v>
      </c>
      <c r="AX134" s="9">
        <f t="shared" si="210"/>
        <v>0</v>
      </c>
    </row>
    <row r="135" spans="1:50" hidden="1">
      <c r="A135" s="25" t="s">
        <v>154</v>
      </c>
      <c r="B135" s="26">
        <v>901</v>
      </c>
      <c r="C135" s="30" t="s">
        <v>21</v>
      </c>
      <c r="D135" s="30" t="s">
        <v>59</v>
      </c>
      <c r="E135" s="30" t="s">
        <v>64</v>
      </c>
      <c r="F135" s="26" t="s">
        <v>615</v>
      </c>
      <c r="G135" s="9"/>
      <c r="H135" s="9"/>
      <c r="I135" s="84"/>
      <c r="J135" s="84"/>
      <c r="K135" s="84"/>
      <c r="L135" s="84"/>
      <c r="M135" s="84"/>
      <c r="N135" s="84"/>
      <c r="O135" s="85"/>
      <c r="P135" s="9">
        <v>340</v>
      </c>
      <c r="Q135" s="9"/>
      <c r="R135" s="9"/>
      <c r="S135" s="9">
        <f>M135+O135+P135+Q135+R135</f>
        <v>340</v>
      </c>
      <c r="T135" s="9">
        <f>N135+R135</f>
        <v>0</v>
      </c>
      <c r="U135" s="85"/>
      <c r="V135" s="9"/>
      <c r="W135" s="9"/>
      <c r="X135" s="9"/>
      <c r="Y135" s="9">
        <f>S135+U135+V135+W135+X135</f>
        <v>340</v>
      </c>
      <c r="Z135" s="9">
        <f>T135+X135</f>
        <v>0</v>
      </c>
      <c r="AA135" s="85"/>
      <c r="AB135" s="9">
        <v>1136</v>
      </c>
      <c r="AC135" s="9"/>
      <c r="AD135" s="9"/>
      <c r="AE135" s="9">
        <f>Y135+AA135+AB135+AC135+AD135</f>
        <v>1476</v>
      </c>
      <c r="AF135" s="9">
        <f>Z135+AD135</f>
        <v>0</v>
      </c>
      <c r="AG135" s="85"/>
      <c r="AH135" s="9"/>
      <c r="AI135" s="9"/>
      <c r="AJ135" s="9"/>
      <c r="AK135" s="9">
        <f>AE135+AG135+AH135+AI135+AJ135</f>
        <v>1476</v>
      </c>
      <c r="AL135" s="9">
        <f>AF135+AJ135</f>
        <v>0</v>
      </c>
      <c r="AM135" s="85"/>
      <c r="AN135" s="9"/>
      <c r="AO135" s="9"/>
      <c r="AP135" s="9"/>
      <c r="AQ135" s="9">
        <f>AK135+AM135+AN135+AO135+AP135</f>
        <v>1476</v>
      </c>
      <c r="AR135" s="9">
        <f>AL135+AP135</f>
        <v>0</v>
      </c>
      <c r="AS135" s="85"/>
      <c r="AT135" s="9">
        <f>240+90</f>
        <v>330</v>
      </c>
      <c r="AU135" s="9"/>
      <c r="AV135" s="9"/>
      <c r="AW135" s="9">
        <f>AQ135+AS135+AT135+AU135+AV135</f>
        <v>1806</v>
      </c>
      <c r="AX135" s="9">
        <f>AR135+AV135</f>
        <v>0</v>
      </c>
    </row>
    <row r="136" spans="1:50" hidden="1">
      <c r="A136" s="25"/>
      <c r="B136" s="26"/>
      <c r="C136" s="26"/>
      <c r="D136" s="26"/>
      <c r="E136" s="26"/>
      <c r="F136" s="26"/>
      <c r="G136" s="9"/>
      <c r="H136" s="10"/>
      <c r="I136" s="84"/>
      <c r="J136" s="84"/>
      <c r="K136" s="84"/>
      <c r="L136" s="84"/>
      <c r="M136" s="84"/>
      <c r="N136" s="84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</row>
    <row r="137" spans="1:50" ht="40.5" hidden="1">
      <c r="A137" s="32" t="s">
        <v>489</v>
      </c>
      <c r="B137" s="21" t="s">
        <v>150</v>
      </c>
      <c r="C137" s="21"/>
      <c r="D137" s="21"/>
      <c r="E137" s="21"/>
      <c r="F137" s="21"/>
      <c r="G137" s="6">
        <f>G139+G157+G171+G150</f>
        <v>629638</v>
      </c>
      <c r="H137" s="6">
        <f t="shared" ref="H137:N137" si="211">H139+H157+H171+H150</f>
        <v>112913</v>
      </c>
      <c r="I137" s="6">
        <f t="shared" si="211"/>
        <v>-260</v>
      </c>
      <c r="J137" s="6">
        <f t="shared" si="211"/>
        <v>0</v>
      </c>
      <c r="K137" s="6">
        <f t="shared" si="211"/>
        <v>0</v>
      </c>
      <c r="L137" s="6">
        <f t="shared" si="211"/>
        <v>0</v>
      </c>
      <c r="M137" s="6">
        <f t="shared" si="211"/>
        <v>629378</v>
      </c>
      <c r="N137" s="6">
        <f t="shared" si="211"/>
        <v>112913</v>
      </c>
      <c r="O137" s="6">
        <f t="shared" ref="O137:T137" si="212">O139+O157+O171+O150</f>
        <v>-4202</v>
      </c>
      <c r="P137" s="6">
        <f t="shared" si="212"/>
        <v>0</v>
      </c>
      <c r="Q137" s="6">
        <f t="shared" si="212"/>
        <v>0</v>
      </c>
      <c r="R137" s="6">
        <f t="shared" si="212"/>
        <v>0</v>
      </c>
      <c r="S137" s="6">
        <f t="shared" si="212"/>
        <v>625176</v>
      </c>
      <c r="T137" s="6">
        <f t="shared" si="212"/>
        <v>112913</v>
      </c>
      <c r="U137" s="6">
        <f t="shared" ref="U137:Z137" si="213">U139+U157+U171+U150</f>
        <v>-1009</v>
      </c>
      <c r="V137" s="6">
        <f t="shared" si="213"/>
        <v>0</v>
      </c>
      <c r="W137" s="6">
        <f t="shared" si="213"/>
        <v>0</v>
      </c>
      <c r="X137" s="6">
        <f t="shared" si="213"/>
        <v>0</v>
      </c>
      <c r="Y137" s="6">
        <f t="shared" si="213"/>
        <v>624167</v>
      </c>
      <c r="Z137" s="6">
        <f t="shared" si="213"/>
        <v>112913</v>
      </c>
      <c r="AA137" s="6">
        <f t="shared" ref="AA137:AF137" si="214">AA139+AA157+AA171+AA150</f>
        <v>-33</v>
      </c>
      <c r="AB137" s="6">
        <f t="shared" si="214"/>
        <v>0</v>
      </c>
      <c r="AC137" s="6">
        <f t="shared" si="214"/>
        <v>0</v>
      </c>
      <c r="AD137" s="6">
        <f t="shared" si="214"/>
        <v>0</v>
      </c>
      <c r="AE137" s="6">
        <f t="shared" si="214"/>
        <v>624134</v>
      </c>
      <c r="AF137" s="6">
        <f t="shared" si="214"/>
        <v>112913</v>
      </c>
      <c r="AG137" s="6">
        <f t="shared" ref="AG137:AL137" si="215">AG139+AG157+AG171+AG150</f>
        <v>0</v>
      </c>
      <c r="AH137" s="6">
        <f t="shared" si="215"/>
        <v>0</v>
      </c>
      <c r="AI137" s="6">
        <f t="shared" si="215"/>
        <v>0</v>
      </c>
      <c r="AJ137" s="6">
        <f t="shared" si="215"/>
        <v>0</v>
      </c>
      <c r="AK137" s="6">
        <f t="shared" si="215"/>
        <v>624134</v>
      </c>
      <c r="AL137" s="6">
        <f t="shared" si="215"/>
        <v>112913</v>
      </c>
      <c r="AM137" s="6">
        <f t="shared" ref="AM137:AR137" si="216">AM139+AM157+AM171+AM150</f>
        <v>0</v>
      </c>
      <c r="AN137" s="6">
        <f t="shared" si="216"/>
        <v>0</v>
      </c>
      <c r="AO137" s="6">
        <f t="shared" si="216"/>
        <v>0</v>
      </c>
      <c r="AP137" s="6">
        <f t="shared" si="216"/>
        <v>0</v>
      </c>
      <c r="AQ137" s="6">
        <f t="shared" si="216"/>
        <v>624134</v>
      </c>
      <c r="AR137" s="6">
        <f t="shared" si="216"/>
        <v>112913</v>
      </c>
      <c r="AS137" s="6">
        <f t="shared" ref="AS137:AX137" si="217">AS139+AS157+AS171+AS150</f>
        <v>-29</v>
      </c>
      <c r="AT137" s="6">
        <f t="shared" si="217"/>
        <v>0</v>
      </c>
      <c r="AU137" s="6">
        <f t="shared" si="217"/>
        <v>-1324</v>
      </c>
      <c r="AV137" s="6">
        <f t="shared" si="217"/>
        <v>0</v>
      </c>
      <c r="AW137" s="6">
        <f t="shared" si="217"/>
        <v>622781</v>
      </c>
      <c r="AX137" s="6">
        <f t="shared" si="217"/>
        <v>112913</v>
      </c>
    </row>
    <row r="138" spans="1:50" s="72" customFormat="1" hidden="1">
      <c r="A138" s="70"/>
      <c r="B138" s="27"/>
      <c r="C138" s="27"/>
      <c r="D138" s="27"/>
      <c r="E138" s="27"/>
      <c r="F138" s="27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75" hidden="1">
      <c r="A139" s="33" t="s">
        <v>96</v>
      </c>
      <c r="B139" s="24" t="s">
        <v>150</v>
      </c>
      <c r="C139" s="24" t="s">
        <v>21</v>
      </c>
      <c r="D139" s="24" t="s">
        <v>28</v>
      </c>
      <c r="E139" s="24"/>
      <c r="F139" s="24"/>
      <c r="G139" s="13">
        <f t="shared" ref="G139:AX139" si="218">G140</f>
        <v>72724</v>
      </c>
      <c r="H139" s="13">
        <f t="shared" si="218"/>
        <v>0</v>
      </c>
      <c r="I139" s="13">
        <f t="shared" si="218"/>
        <v>0</v>
      </c>
      <c r="J139" s="13">
        <f t="shared" si="218"/>
        <v>0</v>
      </c>
      <c r="K139" s="13">
        <f t="shared" si="218"/>
        <v>0</v>
      </c>
      <c r="L139" s="13">
        <f t="shared" si="218"/>
        <v>0</v>
      </c>
      <c r="M139" s="13">
        <f t="shared" si="218"/>
        <v>72724</v>
      </c>
      <c r="N139" s="13">
        <f t="shared" si="218"/>
        <v>0</v>
      </c>
      <c r="O139" s="13">
        <f t="shared" si="218"/>
        <v>0</v>
      </c>
      <c r="P139" s="13">
        <f t="shared" si="218"/>
        <v>0</v>
      </c>
      <c r="Q139" s="13">
        <f t="shared" si="218"/>
        <v>0</v>
      </c>
      <c r="R139" s="13">
        <f t="shared" si="218"/>
        <v>0</v>
      </c>
      <c r="S139" s="13">
        <f t="shared" si="218"/>
        <v>72724</v>
      </c>
      <c r="T139" s="13">
        <f t="shared" si="218"/>
        <v>0</v>
      </c>
      <c r="U139" s="13">
        <f t="shared" si="218"/>
        <v>0</v>
      </c>
      <c r="V139" s="13">
        <f t="shared" si="218"/>
        <v>0</v>
      </c>
      <c r="W139" s="13">
        <f t="shared" si="218"/>
        <v>0</v>
      </c>
      <c r="X139" s="13">
        <f t="shared" si="218"/>
        <v>0</v>
      </c>
      <c r="Y139" s="13">
        <f t="shared" si="218"/>
        <v>72724</v>
      </c>
      <c r="Z139" s="13">
        <f t="shared" si="218"/>
        <v>0</v>
      </c>
      <c r="AA139" s="13">
        <f t="shared" si="218"/>
        <v>0</v>
      </c>
      <c r="AB139" s="13">
        <f t="shared" si="218"/>
        <v>0</v>
      </c>
      <c r="AC139" s="13">
        <f t="shared" si="218"/>
        <v>0</v>
      </c>
      <c r="AD139" s="13">
        <f t="shared" si="218"/>
        <v>0</v>
      </c>
      <c r="AE139" s="13">
        <f t="shared" si="218"/>
        <v>72724</v>
      </c>
      <c r="AF139" s="13">
        <f t="shared" si="218"/>
        <v>0</v>
      </c>
      <c r="AG139" s="13">
        <f t="shared" si="218"/>
        <v>0</v>
      </c>
      <c r="AH139" s="13">
        <f t="shared" si="218"/>
        <v>0</v>
      </c>
      <c r="AI139" s="13">
        <f t="shared" si="218"/>
        <v>0</v>
      </c>
      <c r="AJ139" s="13">
        <f t="shared" si="218"/>
        <v>0</v>
      </c>
      <c r="AK139" s="13">
        <f t="shared" si="218"/>
        <v>72724</v>
      </c>
      <c r="AL139" s="13">
        <f t="shared" si="218"/>
        <v>0</v>
      </c>
      <c r="AM139" s="13">
        <f t="shared" si="218"/>
        <v>0</v>
      </c>
      <c r="AN139" s="13">
        <f t="shared" si="218"/>
        <v>0</v>
      </c>
      <c r="AO139" s="13">
        <f t="shared" si="218"/>
        <v>0</v>
      </c>
      <c r="AP139" s="13">
        <f t="shared" si="218"/>
        <v>0</v>
      </c>
      <c r="AQ139" s="13">
        <f t="shared" si="218"/>
        <v>72724</v>
      </c>
      <c r="AR139" s="13">
        <f t="shared" si="218"/>
        <v>0</v>
      </c>
      <c r="AS139" s="13">
        <f t="shared" si="218"/>
        <v>0</v>
      </c>
      <c r="AT139" s="13">
        <f t="shared" si="218"/>
        <v>0</v>
      </c>
      <c r="AU139" s="13">
        <f t="shared" si="218"/>
        <v>-93</v>
      </c>
      <c r="AV139" s="13">
        <f t="shared" si="218"/>
        <v>0</v>
      </c>
      <c r="AW139" s="13">
        <f t="shared" si="218"/>
        <v>72631</v>
      </c>
      <c r="AX139" s="13">
        <f t="shared" si="218"/>
        <v>0</v>
      </c>
    </row>
    <row r="140" spans="1:50" ht="49.5" hidden="1">
      <c r="A140" s="28" t="s">
        <v>426</v>
      </c>
      <c r="B140" s="30">
        <v>902</v>
      </c>
      <c r="C140" s="30" t="s">
        <v>21</v>
      </c>
      <c r="D140" s="30" t="s">
        <v>28</v>
      </c>
      <c r="E140" s="30" t="s">
        <v>73</v>
      </c>
      <c r="F140" s="31"/>
      <c r="G140" s="11">
        <f t="shared" ref="G140" si="219">G142</f>
        <v>72724</v>
      </c>
      <c r="H140" s="11">
        <f t="shared" ref="H140:N140" si="220">H142</f>
        <v>0</v>
      </c>
      <c r="I140" s="11">
        <f t="shared" si="220"/>
        <v>0</v>
      </c>
      <c r="J140" s="11">
        <f t="shared" si="220"/>
        <v>0</v>
      </c>
      <c r="K140" s="11">
        <f t="shared" si="220"/>
        <v>0</v>
      </c>
      <c r="L140" s="11">
        <f t="shared" si="220"/>
        <v>0</v>
      </c>
      <c r="M140" s="11">
        <f t="shared" si="220"/>
        <v>72724</v>
      </c>
      <c r="N140" s="11">
        <f t="shared" si="220"/>
        <v>0</v>
      </c>
      <c r="O140" s="11">
        <f t="shared" ref="O140:T140" si="221">O142</f>
        <v>0</v>
      </c>
      <c r="P140" s="11">
        <f t="shared" si="221"/>
        <v>0</v>
      </c>
      <c r="Q140" s="11">
        <f t="shared" si="221"/>
        <v>0</v>
      </c>
      <c r="R140" s="11">
        <f t="shared" si="221"/>
        <v>0</v>
      </c>
      <c r="S140" s="11">
        <f t="shared" si="221"/>
        <v>72724</v>
      </c>
      <c r="T140" s="11">
        <f t="shared" si="221"/>
        <v>0</v>
      </c>
      <c r="U140" s="11">
        <f t="shared" ref="U140:Z140" si="222">U142</f>
        <v>0</v>
      </c>
      <c r="V140" s="11">
        <f t="shared" si="222"/>
        <v>0</v>
      </c>
      <c r="W140" s="11">
        <f t="shared" si="222"/>
        <v>0</v>
      </c>
      <c r="X140" s="11">
        <f t="shared" si="222"/>
        <v>0</v>
      </c>
      <c r="Y140" s="11">
        <f t="shared" si="222"/>
        <v>72724</v>
      </c>
      <c r="Z140" s="11">
        <f t="shared" si="222"/>
        <v>0</v>
      </c>
      <c r="AA140" s="11">
        <f t="shared" ref="AA140:AF140" si="223">AA142</f>
        <v>0</v>
      </c>
      <c r="AB140" s="11">
        <f t="shared" si="223"/>
        <v>0</v>
      </c>
      <c r="AC140" s="11">
        <f t="shared" si="223"/>
        <v>0</v>
      </c>
      <c r="AD140" s="11">
        <f t="shared" si="223"/>
        <v>0</v>
      </c>
      <c r="AE140" s="11">
        <f t="shared" si="223"/>
        <v>72724</v>
      </c>
      <c r="AF140" s="11">
        <f t="shared" si="223"/>
        <v>0</v>
      </c>
      <c r="AG140" s="11">
        <f t="shared" ref="AG140:AL140" si="224">AG142</f>
        <v>0</v>
      </c>
      <c r="AH140" s="11">
        <f t="shared" si="224"/>
        <v>0</v>
      </c>
      <c r="AI140" s="11">
        <f t="shared" si="224"/>
        <v>0</v>
      </c>
      <c r="AJ140" s="11">
        <f t="shared" si="224"/>
        <v>0</v>
      </c>
      <c r="AK140" s="11">
        <f t="shared" si="224"/>
        <v>72724</v>
      </c>
      <c r="AL140" s="11">
        <f t="shared" si="224"/>
        <v>0</v>
      </c>
      <c r="AM140" s="11">
        <f t="shared" ref="AM140:AR140" si="225">AM142</f>
        <v>0</v>
      </c>
      <c r="AN140" s="11">
        <f t="shared" si="225"/>
        <v>0</v>
      </c>
      <c r="AO140" s="11">
        <f t="shared" si="225"/>
        <v>0</v>
      </c>
      <c r="AP140" s="11">
        <f t="shared" si="225"/>
        <v>0</v>
      </c>
      <c r="AQ140" s="11">
        <f t="shared" si="225"/>
        <v>72724</v>
      </c>
      <c r="AR140" s="11">
        <f t="shared" si="225"/>
        <v>0</v>
      </c>
      <c r="AS140" s="11">
        <f t="shared" ref="AS140:AX140" si="226">AS142</f>
        <v>0</v>
      </c>
      <c r="AT140" s="11">
        <f t="shared" si="226"/>
        <v>0</v>
      </c>
      <c r="AU140" s="11">
        <f t="shared" si="226"/>
        <v>-93</v>
      </c>
      <c r="AV140" s="11">
        <f t="shared" si="226"/>
        <v>0</v>
      </c>
      <c r="AW140" s="11">
        <f t="shared" si="226"/>
        <v>72631</v>
      </c>
      <c r="AX140" s="11">
        <f t="shared" si="226"/>
        <v>0</v>
      </c>
    </row>
    <row r="141" spans="1:50" ht="33" hidden="1">
      <c r="A141" s="25" t="s">
        <v>80</v>
      </c>
      <c r="B141" s="30">
        <v>902</v>
      </c>
      <c r="C141" s="30" t="s">
        <v>21</v>
      </c>
      <c r="D141" s="30" t="s">
        <v>28</v>
      </c>
      <c r="E141" s="30" t="s">
        <v>539</v>
      </c>
      <c r="F141" s="34"/>
      <c r="G141" s="11">
        <f t="shared" ref="G141:AX141" si="227">G142</f>
        <v>72724</v>
      </c>
      <c r="H141" s="11">
        <f t="shared" si="227"/>
        <v>0</v>
      </c>
      <c r="I141" s="11">
        <f t="shared" si="227"/>
        <v>0</v>
      </c>
      <c r="J141" s="11">
        <f t="shared" si="227"/>
        <v>0</v>
      </c>
      <c r="K141" s="11">
        <f t="shared" si="227"/>
        <v>0</v>
      </c>
      <c r="L141" s="11">
        <f t="shared" si="227"/>
        <v>0</v>
      </c>
      <c r="M141" s="11">
        <f t="shared" si="227"/>
        <v>72724</v>
      </c>
      <c r="N141" s="11">
        <f t="shared" si="227"/>
        <v>0</v>
      </c>
      <c r="O141" s="11">
        <f t="shared" si="227"/>
        <v>0</v>
      </c>
      <c r="P141" s="11">
        <f t="shared" si="227"/>
        <v>0</v>
      </c>
      <c r="Q141" s="11">
        <f t="shared" si="227"/>
        <v>0</v>
      </c>
      <c r="R141" s="11">
        <f t="shared" si="227"/>
        <v>0</v>
      </c>
      <c r="S141" s="11">
        <f t="shared" si="227"/>
        <v>72724</v>
      </c>
      <c r="T141" s="11">
        <f t="shared" si="227"/>
        <v>0</v>
      </c>
      <c r="U141" s="11">
        <f t="shared" si="227"/>
        <v>0</v>
      </c>
      <c r="V141" s="11">
        <f t="shared" si="227"/>
        <v>0</v>
      </c>
      <c r="W141" s="11">
        <f t="shared" si="227"/>
        <v>0</v>
      </c>
      <c r="X141" s="11">
        <f t="shared" si="227"/>
        <v>0</v>
      </c>
      <c r="Y141" s="11">
        <f t="shared" si="227"/>
        <v>72724</v>
      </c>
      <c r="Z141" s="11">
        <f t="shared" si="227"/>
        <v>0</v>
      </c>
      <c r="AA141" s="11">
        <f t="shared" si="227"/>
        <v>0</v>
      </c>
      <c r="AB141" s="11">
        <f t="shared" si="227"/>
        <v>0</v>
      </c>
      <c r="AC141" s="11">
        <f t="shared" si="227"/>
        <v>0</v>
      </c>
      <c r="AD141" s="11">
        <f t="shared" si="227"/>
        <v>0</v>
      </c>
      <c r="AE141" s="11">
        <f t="shared" si="227"/>
        <v>72724</v>
      </c>
      <c r="AF141" s="11">
        <f t="shared" si="227"/>
        <v>0</v>
      </c>
      <c r="AG141" s="11">
        <f t="shared" si="227"/>
        <v>0</v>
      </c>
      <c r="AH141" s="11">
        <f t="shared" si="227"/>
        <v>0</v>
      </c>
      <c r="AI141" s="11">
        <f t="shared" si="227"/>
        <v>0</v>
      </c>
      <c r="AJ141" s="11">
        <f t="shared" si="227"/>
        <v>0</v>
      </c>
      <c r="AK141" s="11">
        <f t="shared" si="227"/>
        <v>72724</v>
      </c>
      <c r="AL141" s="11">
        <f t="shared" si="227"/>
        <v>0</v>
      </c>
      <c r="AM141" s="11">
        <f t="shared" si="227"/>
        <v>0</v>
      </c>
      <c r="AN141" s="11">
        <f t="shared" si="227"/>
        <v>0</v>
      </c>
      <c r="AO141" s="11">
        <f t="shared" si="227"/>
        <v>0</v>
      </c>
      <c r="AP141" s="11">
        <f t="shared" si="227"/>
        <v>0</v>
      </c>
      <c r="AQ141" s="11">
        <f t="shared" si="227"/>
        <v>72724</v>
      </c>
      <c r="AR141" s="11">
        <f t="shared" si="227"/>
        <v>0</v>
      </c>
      <c r="AS141" s="11">
        <f t="shared" si="227"/>
        <v>0</v>
      </c>
      <c r="AT141" s="11">
        <f t="shared" si="227"/>
        <v>0</v>
      </c>
      <c r="AU141" s="11">
        <f t="shared" si="227"/>
        <v>-93</v>
      </c>
      <c r="AV141" s="11">
        <f t="shared" si="227"/>
        <v>0</v>
      </c>
      <c r="AW141" s="11">
        <f t="shared" si="227"/>
        <v>72631</v>
      </c>
      <c r="AX141" s="11">
        <f t="shared" si="227"/>
        <v>0</v>
      </c>
    </row>
    <row r="142" spans="1:50" hidden="1">
      <c r="A142" s="25" t="s">
        <v>89</v>
      </c>
      <c r="B142" s="30">
        <v>902</v>
      </c>
      <c r="C142" s="30" t="s">
        <v>21</v>
      </c>
      <c r="D142" s="30" t="s">
        <v>28</v>
      </c>
      <c r="E142" s="30" t="s">
        <v>541</v>
      </c>
      <c r="F142" s="34"/>
      <c r="G142" s="9">
        <f t="shared" ref="G142" si="228">G143+G145+G147</f>
        <v>72724</v>
      </c>
      <c r="H142" s="9">
        <f t="shared" ref="H142:N142" si="229">H143+H145+H147</f>
        <v>0</v>
      </c>
      <c r="I142" s="9">
        <f t="shared" si="229"/>
        <v>0</v>
      </c>
      <c r="J142" s="9">
        <f t="shared" si="229"/>
        <v>0</v>
      </c>
      <c r="K142" s="9">
        <f t="shared" si="229"/>
        <v>0</v>
      </c>
      <c r="L142" s="9">
        <f t="shared" si="229"/>
        <v>0</v>
      </c>
      <c r="M142" s="9">
        <f t="shared" si="229"/>
        <v>72724</v>
      </c>
      <c r="N142" s="9">
        <f t="shared" si="229"/>
        <v>0</v>
      </c>
      <c r="O142" s="9">
        <f t="shared" ref="O142:T142" si="230">O143+O145+O147</f>
        <v>0</v>
      </c>
      <c r="P142" s="9">
        <f t="shared" si="230"/>
        <v>0</v>
      </c>
      <c r="Q142" s="9">
        <f t="shared" si="230"/>
        <v>0</v>
      </c>
      <c r="R142" s="9">
        <f t="shared" si="230"/>
        <v>0</v>
      </c>
      <c r="S142" s="9">
        <f t="shared" si="230"/>
        <v>72724</v>
      </c>
      <c r="T142" s="9">
        <f t="shared" si="230"/>
        <v>0</v>
      </c>
      <c r="U142" s="9">
        <f t="shared" ref="U142:Z142" si="231">U143+U145+U147</f>
        <v>0</v>
      </c>
      <c r="V142" s="9">
        <f t="shared" si="231"/>
        <v>0</v>
      </c>
      <c r="W142" s="9">
        <f t="shared" si="231"/>
        <v>0</v>
      </c>
      <c r="X142" s="9">
        <f t="shared" si="231"/>
        <v>0</v>
      </c>
      <c r="Y142" s="9">
        <f t="shared" si="231"/>
        <v>72724</v>
      </c>
      <c r="Z142" s="9">
        <f t="shared" si="231"/>
        <v>0</v>
      </c>
      <c r="AA142" s="9">
        <f t="shared" ref="AA142:AF142" si="232">AA143+AA145+AA147</f>
        <v>0</v>
      </c>
      <c r="AB142" s="9">
        <f t="shared" si="232"/>
        <v>0</v>
      </c>
      <c r="AC142" s="9">
        <f t="shared" si="232"/>
        <v>0</v>
      </c>
      <c r="AD142" s="9">
        <f t="shared" si="232"/>
        <v>0</v>
      </c>
      <c r="AE142" s="9">
        <f t="shared" si="232"/>
        <v>72724</v>
      </c>
      <c r="AF142" s="9">
        <f t="shared" si="232"/>
        <v>0</v>
      </c>
      <c r="AG142" s="9">
        <f t="shared" ref="AG142:AL142" si="233">AG143+AG145+AG147</f>
        <v>0</v>
      </c>
      <c r="AH142" s="9">
        <f t="shared" si="233"/>
        <v>0</v>
      </c>
      <c r="AI142" s="9">
        <f t="shared" si="233"/>
        <v>0</v>
      </c>
      <c r="AJ142" s="9">
        <f t="shared" si="233"/>
        <v>0</v>
      </c>
      <c r="AK142" s="9">
        <f t="shared" si="233"/>
        <v>72724</v>
      </c>
      <c r="AL142" s="9">
        <f t="shared" si="233"/>
        <v>0</v>
      </c>
      <c r="AM142" s="9">
        <f t="shared" ref="AM142:AR142" si="234">AM143+AM145+AM147</f>
        <v>0</v>
      </c>
      <c r="AN142" s="9">
        <f t="shared" si="234"/>
        <v>0</v>
      </c>
      <c r="AO142" s="9">
        <f t="shared" si="234"/>
        <v>0</v>
      </c>
      <c r="AP142" s="9">
        <f t="shared" si="234"/>
        <v>0</v>
      </c>
      <c r="AQ142" s="9">
        <f t="shared" si="234"/>
        <v>72724</v>
      </c>
      <c r="AR142" s="9">
        <f t="shared" si="234"/>
        <v>0</v>
      </c>
      <c r="AS142" s="9">
        <f t="shared" ref="AS142:AX142" si="235">AS143+AS145+AS147</f>
        <v>0</v>
      </c>
      <c r="AT142" s="9">
        <f t="shared" si="235"/>
        <v>0</v>
      </c>
      <c r="AU142" s="9">
        <f t="shared" si="235"/>
        <v>-93</v>
      </c>
      <c r="AV142" s="9">
        <f t="shared" si="235"/>
        <v>0</v>
      </c>
      <c r="AW142" s="9">
        <f t="shared" si="235"/>
        <v>72631</v>
      </c>
      <c r="AX142" s="9">
        <f t="shared" si="235"/>
        <v>0</v>
      </c>
    </row>
    <row r="143" spans="1:50" ht="66" hidden="1">
      <c r="A143" s="25" t="s">
        <v>447</v>
      </c>
      <c r="B143" s="30">
        <v>902</v>
      </c>
      <c r="C143" s="30" t="s">
        <v>21</v>
      </c>
      <c r="D143" s="30" t="s">
        <v>28</v>
      </c>
      <c r="E143" s="30" t="s">
        <v>541</v>
      </c>
      <c r="F143" s="31">
        <v>100</v>
      </c>
      <c r="G143" s="11">
        <f t="shared" ref="G143:AX143" si="236">G144</f>
        <v>66243</v>
      </c>
      <c r="H143" s="11">
        <f t="shared" si="236"/>
        <v>0</v>
      </c>
      <c r="I143" s="11">
        <f t="shared" si="236"/>
        <v>0</v>
      </c>
      <c r="J143" s="11">
        <f t="shared" si="236"/>
        <v>0</v>
      </c>
      <c r="K143" s="11">
        <f t="shared" si="236"/>
        <v>0</v>
      </c>
      <c r="L143" s="11">
        <f t="shared" si="236"/>
        <v>0</v>
      </c>
      <c r="M143" s="11">
        <f t="shared" si="236"/>
        <v>66243</v>
      </c>
      <c r="N143" s="11">
        <f t="shared" si="236"/>
        <v>0</v>
      </c>
      <c r="O143" s="11">
        <f t="shared" si="236"/>
        <v>0</v>
      </c>
      <c r="P143" s="11">
        <f t="shared" si="236"/>
        <v>0</v>
      </c>
      <c r="Q143" s="11">
        <f t="shared" si="236"/>
        <v>0</v>
      </c>
      <c r="R143" s="11">
        <f t="shared" si="236"/>
        <v>0</v>
      </c>
      <c r="S143" s="11">
        <f t="shared" si="236"/>
        <v>66243</v>
      </c>
      <c r="T143" s="11">
        <f t="shared" si="236"/>
        <v>0</v>
      </c>
      <c r="U143" s="11">
        <f t="shared" si="236"/>
        <v>0</v>
      </c>
      <c r="V143" s="11">
        <f t="shared" si="236"/>
        <v>0</v>
      </c>
      <c r="W143" s="11">
        <f t="shared" si="236"/>
        <v>0</v>
      </c>
      <c r="X143" s="11">
        <f t="shared" si="236"/>
        <v>0</v>
      </c>
      <c r="Y143" s="11">
        <f t="shared" si="236"/>
        <v>66243</v>
      </c>
      <c r="Z143" s="11">
        <f t="shared" si="236"/>
        <v>0</v>
      </c>
      <c r="AA143" s="11">
        <f t="shared" si="236"/>
        <v>0</v>
      </c>
      <c r="AB143" s="11">
        <f t="shared" si="236"/>
        <v>0</v>
      </c>
      <c r="AC143" s="11">
        <f t="shared" si="236"/>
        <v>0</v>
      </c>
      <c r="AD143" s="11">
        <f t="shared" si="236"/>
        <v>0</v>
      </c>
      <c r="AE143" s="11">
        <f t="shared" si="236"/>
        <v>66243</v>
      </c>
      <c r="AF143" s="11">
        <f t="shared" si="236"/>
        <v>0</v>
      </c>
      <c r="AG143" s="11">
        <f t="shared" si="236"/>
        <v>0</v>
      </c>
      <c r="AH143" s="11">
        <f t="shared" si="236"/>
        <v>0</v>
      </c>
      <c r="AI143" s="11">
        <f t="shared" si="236"/>
        <v>0</v>
      </c>
      <c r="AJ143" s="11">
        <f t="shared" si="236"/>
        <v>0</v>
      </c>
      <c r="AK143" s="11">
        <f t="shared" si="236"/>
        <v>66243</v>
      </c>
      <c r="AL143" s="11">
        <f t="shared" si="236"/>
        <v>0</v>
      </c>
      <c r="AM143" s="11">
        <f t="shared" si="236"/>
        <v>0</v>
      </c>
      <c r="AN143" s="11">
        <f t="shared" si="236"/>
        <v>0</v>
      </c>
      <c r="AO143" s="11">
        <f t="shared" si="236"/>
        <v>0</v>
      </c>
      <c r="AP143" s="11">
        <f t="shared" si="236"/>
        <v>0</v>
      </c>
      <c r="AQ143" s="11">
        <f t="shared" si="236"/>
        <v>66243</v>
      </c>
      <c r="AR143" s="11">
        <f t="shared" si="236"/>
        <v>0</v>
      </c>
      <c r="AS143" s="11">
        <f t="shared" si="236"/>
        <v>0</v>
      </c>
      <c r="AT143" s="11">
        <f t="shared" si="236"/>
        <v>0</v>
      </c>
      <c r="AU143" s="11">
        <f t="shared" si="236"/>
        <v>0</v>
      </c>
      <c r="AV143" s="11">
        <f t="shared" si="236"/>
        <v>0</v>
      </c>
      <c r="AW143" s="11">
        <f t="shared" si="236"/>
        <v>66243</v>
      </c>
      <c r="AX143" s="11">
        <f t="shared" si="236"/>
        <v>0</v>
      </c>
    </row>
    <row r="144" spans="1:50" ht="33" hidden="1">
      <c r="A144" s="25" t="s">
        <v>85</v>
      </c>
      <c r="B144" s="30">
        <v>902</v>
      </c>
      <c r="C144" s="30" t="s">
        <v>21</v>
      </c>
      <c r="D144" s="30" t="s">
        <v>28</v>
      </c>
      <c r="E144" s="30" t="s">
        <v>541</v>
      </c>
      <c r="F144" s="31">
        <v>120</v>
      </c>
      <c r="G144" s="9">
        <f>63709+2534</f>
        <v>66243</v>
      </c>
      <c r="H144" s="10"/>
      <c r="I144" s="84"/>
      <c r="J144" s="84"/>
      <c r="K144" s="84"/>
      <c r="L144" s="84"/>
      <c r="M144" s="9">
        <f>G144+I144+J144+K144+L144</f>
        <v>66243</v>
      </c>
      <c r="N144" s="9">
        <f>H144+L144</f>
        <v>0</v>
      </c>
      <c r="O144" s="85"/>
      <c r="P144" s="85"/>
      <c r="Q144" s="85"/>
      <c r="R144" s="85"/>
      <c r="S144" s="9">
        <f>M144+O144+P144+Q144+R144</f>
        <v>66243</v>
      </c>
      <c r="T144" s="9">
        <f>N144+R144</f>
        <v>0</v>
      </c>
      <c r="U144" s="85"/>
      <c r="V144" s="85"/>
      <c r="W144" s="85"/>
      <c r="X144" s="85"/>
      <c r="Y144" s="9">
        <f>S144+U144+V144+W144+X144</f>
        <v>66243</v>
      </c>
      <c r="Z144" s="9">
        <f>T144+X144</f>
        <v>0</v>
      </c>
      <c r="AA144" s="85"/>
      <c r="AB144" s="85"/>
      <c r="AC144" s="85"/>
      <c r="AD144" s="85"/>
      <c r="AE144" s="9">
        <f>Y144+AA144+AB144+AC144+AD144</f>
        <v>66243</v>
      </c>
      <c r="AF144" s="9">
        <f>Z144+AD144</f>
        <v>0</v>
      </c>
      <c r="AG144" s="85"/>
      <c r="AH144" s="85"/>
      <c r="AI144" s="85"/>
      <c r="AJ144" s="85"/>
      <c r="AK144" s="9">
        <f>AE144+AG144+AH144+AI144+AJ144</f>
        <v>66243</v>
      </c>
      <c r="AL144" s="9">
        <f>AF144+AJ144</f>
        <v>0</v>
      </c>
      <c r="AM144" s="85"/>
      <c r="AN144" s="85"/>
      <c r="AO144" s="85"/>
      <c r="AP144" s="85"/>
      <c r="AQ144" s="9">
        <f>AK144+AM144+AN144+AO144+AP144</f>
        <v>66243</v>
      </c>
      <c r="AR144" s="9">
        <f>AL144+AP144</f>
        <v>0</v>
      </c>
      <c r="AS144" s="85"/>
      <c r="AT144" s="85"/>
      <c r="AU144" s="85"/>
      <c r="AV144" s="85"/>
      <c r="AW144" s="9">
        <f>AQ144+AS144+AT144+AU144+AV144</f>
        <v>66243</v>
      </c>
      <c r="AX144" s="9">
        <f>AR144+AV144</f>
        <v>0</v>
      </c>
    </row>
    <row r="145" spans="1:50" ht="33" hidden="1">
      <c r="A145" s="25" t="s">
        <v>242</v>
      </c>
      <c r="B145" s="30">
        <v>902</v>
      </c>
      <c r="C145" s="30" t="s">
        <v>21</v>
      </c>
      <c r="D145" s="30" t="s">
        <v>28</v>
      </c>
      <c r="E145" s="30" t="s">
        <v>541</v>
      </c>
      <c r="F145" s="31">
        <v>200</v>
      </c>
      <c r="G145" s="11">
        <f t="shared" ref="G145:AX145" si="237">G146</f>
        <v>6480</v>
      </c>
      <c r="H145" s="11">
        <f t="shared" si="237"/>
        <v>0</v>
      </c>
      <c r="I145" s="11">
        <f t="shared" si="237"/>
        <v>0</v>
      </c>
      <c r="J145" s="11">
        <f t="shared" si="237"/>
        <v>0</v>
      </c>
      <c r="K145" s="11">
        <f t="shared" si="237"/>
        <v>0</v>
      </c>
      <c r="L145" s="11">
        <f t="shared" si="237"/>
        <v>0</v>
      </c>
      <c r="M145" s="11">
        <f t="shared" si="237"/>
        <v>6480</v>
      </c>
      <c r="N145" s="11">
        <f t="shared" si="237"/>
        <v>0</v>
      </c>
      <c r="O145" s="11">
        <f t="shared" si="237"/>
        <v>0</v>
      </c>
      <c r="P145" s="11">
        <f t="shared" si="237"/>
        <v>0</v>
      </c>
      <c r="Q145" s="11">
        <f t="shared" si="237"/>
        <v>0</v>
      </c>
      <c r="R145" s="11">
        <f t="shared" si="237"/>
        <v>0</v>
      </c>
      <c r="S145" s="11">
        <f t="shared" si="237"/>
        <v>6480</v>
      </c>
      <c r="T145" s="11">
        <f t="shared" si="237"/>
        <v>0</v>
      </c>
      <c r="U145" s="11">
        <f t="shared" si="237"/>
        <v>0</v>
      </c>
      <c r="V145" s="11">
        <f t="shared" si="237"/>
        <v>0</v>
      </c>
      <c r="W145" s="11">
        <f t="shared" si="237"/>
        <v>0</v>
      </c>
      <c r="X145" s="11">
        <f t="shared" si="237"/>
        <v>0</v>
      </c>
      <c r="Y145" s="11">
        <f t="shared" si="237"/>
        <v>6480</v>
      </c>
      <c r="Z145" s="11">
        <f t="shared" si="237"/>
        <v>0</v>
      </c>
      <c r="AA145" s="11">
        <f t="shared" si="237"/>
        <v>0</v>
      </c>
      <c r="AB145" s="11">
        <f t="shared" si="237"/>
        <v>0</v>
      </c>
      <c r="AC145" s="11">
        <f t="shared" si="237"/>
        <v>0</v>
      </c>
      <c r="AD145" s="11">
        <f t="shared" si="237"/>
        <v>0</v>
      </c>
      <c r="AE145" s="11">
        <f t="shared" si="237"/>
        <v>6480</v>
      </c>
      <c r="AF145" s="11">
        <f t="shared" si="237"/>
        <v>0</v>
      </c>
      <c r="AG145" s="11">
        <f t="shared" si="237"/>
        <v>0</v>
      </c>
      <c r="AH145" s="11">
        <f t="shared" si="237"/>
        <v>0</v>
      </c>
      <c r="AI145" s="11">
        <f t="shared" si="237"/>
        <v>0</v>
      </c>
      <c r="AJ145" s="11">
        <f t="shared" si="237"/>
        <v>0</v>
      </c>
      <c r="AK145" s="11">
        <f t="shared" si="237"/>
        <v>6480</v>
      </c>
      <c r="AL145" s="11">
        <f t="shared" si="237"/>
        <v>0</v>
      </c>
      <c r="AM145" s="11">
        <f t="shared" si="237"/>
        <v>0</v>
      </c>
      <c r="AN145" s="11">
        <f t="shared" si="237"/>
        <v>0</v>
      </c>
      <c r="AO145" s="11">
        <f t="shared" si="237"/>
        <v>0</v>
      </c>
      <c r="AP145" s="11">
        <f t="shared" si="237"/>
        <v>0</v>
      </c>
      <c r="AQ145" s="11">
        <f t="shared" si="237"/>
        <v>6480</v>
      </c>
      <c r="AR145" s="11">
        <f t="shared" si="237"/>
        <v>0</v>
      </c>
      <c r="AS145" s="11">
        <f t="shared" si="237"/>
        <v>0</v>
      </c>
      <c r="AT145" s="11">
        <f t="shared" si="237"/>
        <v>0</v>
      </c>
      <c r="AU145" s="11">
        <f t="shared" si="237"/>
        <v>-93</v>
      </c>
      <c r="AV145" s="11">
        <f t="shared" si="237"/>
        <v>0</v>
      </c>
      <c r="AW145" s="11">
        <f t="shared" si="237"/>
        <v>6387</v>
      </c>
      <c r="AX145" s="11">
        <f t="shared" si="237"/>
        <v>0</v>
      </c>
    </row>
    <row r="146" spans="1:50" ht="33" hidden="1">
      <c r="A146" s="25" t="s">
        <v>36</v>
      </c>
      <c r="B146" s="30">
        <v>902</v>
      </c>
      <c r="C146" s="30" t="s">
        <v>21</v>
      </c>
      <c r="D146" s="30" t="s">
        <v>28</v>
      </c>
      <c r="E146" s="30" t="s">
        <v>541</v>
      </c>
      <c r="F146" s="31">
        <v>240</v>
      </c>
      <c r="G146" s="9">
        <v>6480</v>
      </c>
      <c r="H146" s="10"/>
      <c r="I146" s="84"/>
      <c r="J146" s="84"/>
      <c r="K146" s="84"/>
      <c r="L146" s="84"/>
      <c r="M146" s="9">
        <f>G146+I146+J146+K146+L146</f>
        <v>6480</v>
      </c>
      <c r="N146" s="9">
        <f>H146+L146</f>
        <v>0</v>
      </c>
      <c r="O146" s="85"/>
      <c r="P146" s="85"/>
      <c r="Q146" s="85"/>
      <c r="R146" s="85"/>
      <c r="S146" s="9">
        <f>M146+O146+P146+Q146+R146</f>
        <v>6480</v>
      </c>
      <c r="T146" s="9">
        <f>N146+R146</f>
        <v>0</v>
      </c>
      <c r="U146" s="85"/>
      <c r="V146" s="85"/>
      <c r="W146" s="85"/>
      <c r="X146" s="85"/>
      <c r="Y146" s="9">
        <f>S146+U146+V146+W146+X146</f>
        <v>6480</v>
      </c>
      <c r="Z146" s="9">
        <f>T146+X146</f>
        <v>0</v>
      </c>
      <c r="AA146" s="85"/>
      <c r="AB146" s="85"/>
      <c r="AC146" s="85"/>
      <c r="AD146" s="85"/>
      <c r="AE146" s="9">
        <f>Y146+AA146+AB146+AC146+AD146</f>
        <v>6480</v>
      </c>
      <c r="AF146" s="9">
        <f>Z146+AD146</f>
        <v>0</v>
      </c>
      <c r="AG146" s="85"/>
      <c r="AH146" s="85"/>
      <c r="AI146" s="85"/>
      <c r="AJ146" s="85"/>
      <c r="AK146" s="9">
        <f>AE146+AG146+AH146+AI146+AJ146</f>
        <v>6480</v>
      </c>
      <c r="AL146" s="9">
        <f>AF146+AJ146</f>
        <v>0</v>
      </c>
      <c r="AM146" s="85"/>
      <c r="AN146" s="85"/>
      <c r="AO146" s="85"/>
      <c r="AP146" s="85"/>
      <c r="AQ146" s="9">
        <f>AK146+AM146+AN146+AO146+AP146</f>
        <v>6480</v>
      </c>
      <c r="AR146" s="9">
        <f>AL146+AP146</f>
        <v>0</v>
      </c>
      <c r="AS146" s="85"/>
      <c r="AT146" s="85"/>
      <c r="AU146" s="11">
        <v>-93</v>
      </c>
      <c r="AV146" s="85"/>
      <c r="AW146" s="9">
        <f>AQ146+AS146+AT146+AU146+AV146</f>
        <v>6387</v>
      </c>
      <c r="AX146" s="9">
        <f>AR146+AV146</f>
        <v>0</v>
      </c>
    </row>
    <row r="147" spans="1:50" hidden="1">
      <c r="A147" s="25" t="s">
        <v>65</v>
      </c>
      <c r="B147" s="30">
        <v>902</v>
      </c>
      <c r="C147" s="30" t="s">
        <v>21</v>
      </c>
      <c r="D147" s="30" t="s">
        <v>28</v>
      </c>
      <c r="E147" s="30" t="s">
        <v>541</v>
      </c>
      <c r="F147" s="31">
        <v>800</v>
      </c>
      <c r="G147" s="9">
        <f t="shared" ref="G147:AX147" si="238">G148</f>
        <v>1</v>
      </c>
      <c r="H147" s="9">
        <f t="shared" si="238"/>
        <v>0</v>
      </c>
      <c r="I147" s="9">
        <f t="shared" si="238"/>
        <v>0</v>
      </c>
      <c r="J147" s="9">
        <f t="shared" si="238"/>
        <v>0</v>
      </c>
      <c r="K147" s="9">
        <f t="shared" si="238"/>
        <v>0</v>
      </c>
      <c r="L147" s="9">
        <f t="shared" si="238"/>
        <v>0</v>
      </c>
      <c r="M147" s="9">
        <f t="shared" si="238"/>
        <v>1</v>
      </c>
      <c r="N147" s="9">
        <f t="shared" si="238"/>
        <v>0</v>
      </c>
      <c r="O147" s="9">
        <f t="shared" si="238"/>
        <v>0</v>
      </c>
      <c r="P147" s="9">
        <f t="shared" si="238"/>
        <v>0</v>
      </c>
      <c r="Q147" s="9">
        <f t="shared" si="238"/>
        <v>0</v>
      </c>
      <c r="R147" s="9">
        <f t="shared" si="238"/>
        <v>0</v>
      </c>
      <c r="S147" s="9">
        <f t="shared" si="238"/>
        <v>1</v>
      </c>
      <c r="T147" s="9">
        <f t="shared" si="238"/>
        <v>0</v>
      </c>
      <c r="U147" s="9">
        <f t="shared" si="238"/>
        <v>0</v>
      </c>
      <c r="V147" s="9">
        <f t="shared" si="238"/>
        <v>0</v>
      </c>
      <c r="W147" s="9">
        <f t="shared" si="238"/>
        <v>0</v>
      </c>
      <c r="X147" s="9">
        <f t="shared" si="238"/>
        <v>0</v>
      </c>
      <c r="Y147" s="9">
        <f t="shared" si="238"/>
        <v>1</v>
      </c>
      <c r="Z147" s="9">
        <f t="shared" si="238"/>
        <v>0</v>
      </c>
      <c r="AA147" s="9">
        <f t="shared" si="238"/>
        <v>0</v>
      </c>
      <c r="AB147" s="9">
        <f t="shared" si="238"/>
        <v>0</v>
      </c>
      <c r="AC147" s="9">
        <f t="shared" si="238"/>
        <v>0</v>
      </c>
      <c r="AD147" s="9">
        <f t="shared" si="238"/>
        <v>0</v>
      </c>
      <c r="AE147" s="9">
        <f t="shared" si="238"/>
        <v>1</v>
      </c>
      <c r="AF147" s="9">
        <f t="shared" si="238"/>
        <v>0</v>
      </c>
      <c r="AG147" s="9">
        <f t="shared" si="238"/>
        <v>0</v>
      </c>
      <c r="AH147" s="9">
        <f t="shared" si="238"/>
        <v>0</v>
      </c>
      <c r="AI147" s="9">
        <f t="shared" si="238"/>
        <v>0</v>
      </c>
      <c r="AJ147" s="9">
        <f t="shared" si="238"/>
        <v>0</v>
      </c>
      <c r="AK147" s="9">
        <f t="shared" si="238"/>
        <v>1</v>
      </c>
      <c r="AL147" s="9">
        <f t="shared" si="238"/>
        <v>0</v>
      </c>
      <c r="AM147" s="9">
        <f t="shared" si="238"/>
        <v>0</v>
      </c>
      <c r="AN147" s="9">
        <f t="shared" si="238"/>
        <v>0</v>
      </c>
      <c r="AO147" s="9">
        <f t="shared" si="238"/>
        <v>0</v>
      </c>
      <c r="AP147" s="9">
        <f t="shared" si="238"/>
        <v>0</v>
      </c>
      <c r="AQ147" s="9">
        <f t="shared" si="238"/>
        <v>1</v>
      </c>
      <c r="AR147" s="9">
        <f t="shared" si="238"/>
        <v>0</v>
      </c>
      <c r="AS147" s="9">
        <f t="shared" si="238"/>
        <v>0</v>
      </c>
      <c r="AT147" s="9">
        <f t="shared" si="238"/>
        <v>0</v>
      </c>
      <c r="AU147" s="9">
        <f t="shared" si="238"/>
        <v>0</v>
      </c>
      <c r="AV147" s="9">
        <f t="shared" si="238"/>
        <v>0</v>
      </c>
      <c r="AW147" s="9">
        <f t="shared" si="238"/>
        <v>1</v>
      </c>
      <c r="AX147" s="9">
        <f t="shared" si="238"/>
        <v>0</v>
      </c>
    </row>
    <row r="148" spans="1:50" hidden="1">
      <c r="A148" s="25" t="s">
        <v>67</v>
      </c>
      <c r="B148" s="30">
        <v>902</v>
      </c>
      <c r="C148" s="30" t="s">
        <v>21</v>
      </c>
      <c r="D148" s="30" t="s">
        <v>28</v>
      </c>
      <c r="E148" s="30" t="s">
        <v>541</v>
      </c>
      <c r="F148" s="31">
        <v>850</v>
      </c>
      <c r="G148" s="9">
        <v>1</v>
      </c>
      <c r="H148" s="10"/>
      <c r="I148" s="84"/>
      <c r="J148" s="84"/>
      <c r="K148" s="84"/>
      <c r="L148" s="84"/>
      <c r="M148" s="9">
        <f>G148+I148+J148+K148+L148</f>
        <v>1</v>
      </c>
      <c r="N148" s="9">
        <f>H148+L148</f>
        <v>0</v>
      </c>
      <c r="O148" s="85"/>
      <c r="P148" s="85"/>
      <c r="Q148" s="85"/>
      <c r="R148" s="85"/>
      <c r="S148" s="9">
        <f>M148+O148+P148+Q148+R148</f>
        <v>1</v>
      </c>
      <c r="T148" s="9">
        <f>N148+R148</f>
        <v>0</v>
      </c>
      <c r="U148" s="85"/>
      <c r="V148" s="85"/>
      <c r="W148" s="85"/>
      <c r="X148" s="85"/>
      <c r="Y148" s="9">
        <f>S148+U148+V148+W148+X148</f>
        <v>1</v>
      </c>
      <c r="Z148" s="9">
        <f>T148+X148</f>
        <v>0</v>
      </c>
      <c r="AA148" s="85"/>
      <c r="AB148" s="85"/>
      <c r="AC148" s="85"/>
      <c r="AD148" s="85"/>
      <c r="AE148" s="9">
        <f>Y148+AA148+AB148+AC148+AD148</f>
        <v>1</v>
      </c>
      <c r="AF148" s="9">
        <f>Z148+AD148</f>
        <v>0</v>
      </c>
      <c r="AG148" s="85"/>
      <c r="AH148" s="85"/>
      <c r="AI148" s="85"/>
      <c r="AJ148" s="85"/>
      <c r="AK148" s="9">
        <f>AE148+AG148+AH148+AI148+AJ148</f>
        <v>1</v>
      </c>
      <c r="AL148" s="9">
        <f>AF148+AJ148</f>
        <v>0</v>
      </c>
      <c r="AM148" s="85"/>
      <c r="AN148" s="85"/>
      <c r="AO148" s="85"/>
      <c r="AP148" s="85"/>
      <c r="AQ148" s="9">
        <f>AK148+AM148+AN148+AO148+AP148</f>
        <v>1</v>
      </c>
      <c r="AR148" s="9">
        <f>AL148+AP148</f>
        <v>0</v>
      </c>
      <c r="AS148" s="85"/>
      <c r="AT148" s="85"/>
      <c r="AU148" s="85"/>
      <c r="AV148" s="85"/>
      <c r="AW148" s="9">
        <f>AQ148+AS148+AT148+AU148+AV148</f>
        <v>1</v>
      </c>
      <c r="AX148" s="9">
        <f>AR148+AV148</f>
        <v>0</v>
      </c>
    </row>
    <row r="149" spans="1:50" hidden="1">
      <c r="A149" s="25"/>
      <c r="B149" s="30"/>
      <c r="C149" s="30"/>
      <c r="D149" s="30"/>
      <c r="E149" s="30"/>
      <c r="F149" s="31"/>
      <c r="G149" s="9"/>
      <c r="H149" s="10"/>
      <c r="I149" s="84"/>
      <c r="J149" s="84"/>
      <c r="K149" s="84"/>
      <c r="L149" s="84"/>
      <c r="M149" s="84"/>
      <c r="N149" s="84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</row>
    <row r="150" spans="1:50" ht="18.75" hidden="1">
      <c r="A150" s="23" t="s">
        <v>151</v>
      </c>
      <c r="B150" s="35">
        <v>902</v>
      </c>
      <c r="C150" s="35" t="s">
        <v>21</v>
      </c>
      <c r="D150" s="35" t="s">
        <v>152</v>
      </c>
      <c r="E150" s="35"/>
      <c r="F150" s="36"/>
      <c r="G150" s="13">
        <f t="shared" ref="G150" si="239">SUM(G155:G155)</f>
        <v>3000</v>
      </c>
      <c r="H150" s="13">
        <f t="shared" ref="H150:N150" si="240">SUM(H155:H155)</f>
        <v>0</v>
      </c>
      <c r="I150" s="13">
        <f t="shared" si="240"/>
        <v>0</v>
      </c>
      <c r="J150" s="13">
        <f t="shared" si="240"/>
        <v>0</v>
      </c>
      <c r="K150" s="13">
        <f t="shared" si="240"/>
        <v>0</v>
      </c>
      <c r="L150" s="13">
        <f t="shared" si="240"/>
        <v>0</v>
      </c>
      <c r="M150" s="13">
        <f t="shared" si="240"/>
        <v>3000</v>
      </c>
      <c r="N150" s="13">
        <f t="shared" si="240"/>
        <v>0</v>
      </c>
      <c r="O150" s="13">
        <f t="shared" ref="O150:T150" si="241">SUM(O155:O155)</f>
        <v>0</v>
      </c>
      <c r="P150" s="13">
        <f t="shared" si="241"/>
        <v>0</v>
      </c>
      <c r="Q150" s="13">
        <f t="shared" si="241"/>
        <v>0</v>
      </c>
      <c r="R150" s="13">
        <f t="shared" si="241"/>
        <v>0</v>
      </c>
      <c r="S150" s="13">
        <f t="shared" si="241"/>
        <v>3000</v>
      </c>
      <c r="T150" s="13">
        <f t="shared" si="241"/>
        <v>0</v>
      </c>
      <c r="U150" s="13">
        <f t="shared" ref="U150:Z150" si="242">SUM(U155:U155)</f>
        <v>0</v>
      </c>
      <c r="V150" s="13">
        <f t="shared" si="242"/>
        <v>0</v>
      </c>
      <c r="W150" s="13">
        <f t="shared" si="242"/>
        <v>0</v>
      </c>
      <c r="X150" s="13">
        <f t="shared" si="242"/>
        <v>0</v>
      </c>
      <c r="Y150" s="13">
        <f t="shared" si="242"/>
        <v>3000</v>
      </c>
      <c r="Z150" s="13">
        <f t="shared" si="242"/>
        <v>0</v>
      </c>
      <c r="AA150" s="13">
        <f t="shared" ref="AA150:AF150" si="243">SUM(AA155:AA155)</f>
        <v>-33</v>
      </c>
      <c r="AB150" s="13">
        <f t="shared" si="243"/>
        <v>0</v>
      </c>
      <c r="AC150" s="13">
        <f t="shared" si="243"/>
        <v>0</v>
      </c>
      <c r="AD150" s="13">
        <f t="shared" si="243"/>
        <v>0</v>
      </c>
      <c r="AE150" s="13">
        <f t="shared" si="243"/>
        <v>2967</v>
      </c>
      <c r="AF150" s="13">
        <f t="shared" si="243"/>
        <v>0</v>
      </c>
      <c r="AG150" s="13">
        <f t="shared" ref="AG150:AL150" si="244">SUM(AG155:AG155)</f>
        <v>0</v>
      </c>
      <c r="AH150" s="13">
        <f t="shared" si="244"/>
        <v>0</v>
      </c>
      <c r="AI150" s="13">
        <f t="shared" si="244"/>
        <v>0</v>
      </c>
      <c r="AJ150" s="13">
        <f t="shared" si="244"/>
        <v>0</v>
      </c>
      <c r="AK150" s="13">
        <f t="shared" si="244"/>
        <v>2967</v>
      </c>
      <c r="AL150" s="13">
        <f t="shared" si="244"/>
        <v>0</v>
      </c>
      <c r="AM150" s="13">
        <f t="shared" ref="AM150:AR150" si="245">SUM(AM155:AM155)</f>
        <v>0</v>
      </c>
      <c r="AN150" s="13">
        <f t="shared" si="245"/>
        <v>0</v>
      </c>
      <c r="AO150" s="13">
        <f t="shared" si="245"/>
        <v>0</v>
      </c>
      <c r="AP150" s="13">
        <f t="shared" si="245"/>
        <v>0</v>
      </c>
      <c r="AQ150" s="13">
        <f t="shared" si="245"/>
        <v>2967</v>
      </c>
      <c r="AR150" s="13">
        <f t="shared" si="245"/>
        <v>0</v>
      </c>
      <c r="AS150" s="13">
        <f t="shared" ref="AS150:AX150" si="246">SUM(AS155:AS155)</f>
        <v>-29</v>
      </c>
      <c r="AT150" s="13">
        <f t="shared" si="246"/>
        <v>0</v>
      </c>
      <c r="AU150" s="13">
        <f t="shared" si="246"/>
        <v>0</v>
      </c>
      <c r="AV150" s="13">
        <f t="shared" si="246"/>
        <v>0</v>
      </c>
      <c r="AW150" s="13">
        <f t="shared" si="246"/>
        <v>2938</v>
      </c>
      <c r="AX150" s="13">
        <f t="shared" si="246"/>
        <v>0</v>
      </c>
    </row>
    <row r="151" spans="1:50" hidden="1">
      <c r="A151" s="25" t="s">
        <v>61</v>
      </c>
      <c r="B151" s="30">
        <v>902</v>
      </c>
      <c r="C151" s="30" t="s">
        <v>21</v>
      </c>
      <c r="D151" s="30" t="s">
        <v>152</v>
      </c>
      <c r="E151" s="30" t="s">
        <v>62</v>
      </c>
      <c r="F151" s="31"/>
      <c r="G151" s="11">
        <f t="shared" ref="G151" si="247">G155</f>
        <v>3000</v>
      </c>
      <c r="H151" s="11">
        <f t="shared" ref="H151:N151" si="248">H155</f>
        <v>0</v>
      </c>
      <c r="I151" s="11">
        <f t="shared" si="248"/>
        <v>0</v>
      </c>
      <c r="J151" s="11">
        <f t="shared" si="248"/>
        <v>0</v>
      </c>
      <c r="K151" s="11">
        <f t="shared" si="248"/>
        <v>0</v>
      </c>
      <c r="L151" s="11">
        <f t="shared" si="248"/>
        <v>0</v>
      </c>
      <c r="M151" s="11">
        <f t="shared" si="248"/>
        <v>3000</v>
      </c>
      <c r="N151" s="11">
        <f t="shared" si="248"/>
        <v>0</v>
      </c>
      <c r="O151" s="11">
        <f t="shared" ref="O151:T151" si="249">O155</f>
        <v>0</v>
      </c>
      <c r="P151" s="11">
        <f t="shared" si="249"/>
        <v>0</v>
      </c>
      <c r="Q151" s="11">
        <f t="shared" si="249"/>
        <v>0</v>
      </c>
      <c r="R151" s="11">
        <f t="shared" si="249"/>
        <v>0</v>
      </c>
      <c r="S151" s="11">
        <f t="shared" si="249"/>
        <v>3000</v>
      </c>
      <c r="T151" s="11">
        <f t="shared" si="249"/>
        <v>0</v>
      </c>
      <c r="U151" s="11">
        <f t="shared" ref="U151:Z151" si="250">U155</f>
        <v>0</v>
      </c>
      <c r="V151" s="11">
        <f t="shared" si="250"/>
        <v>0</v>
      </c>
      <c r="W151" s="11">
        <f t="shared" si="250"/>
        <v>0</v>
      </c>
      <c r="X151" s="11">
        <f t="shared" si="250"/>
        <v>0</v>
      </c>
      <c r="Y151" s="11">
        <f t="shared" si="250"/>
        <v>3000</v>
      </c>
      <c r="Z151" s="11">
        <f t="shared" si="250"/>
        <v>0</v>
      </c>
      <c r="AA151" s="11">
        <f t="shared" ref="AA151:AF151" si="251">AA155</f>
        <v>-33</v>
      </c>
      <c r="AB151" s="11">
        <f t="shared" si="251"/>
        <v>0</v>
      </c>
      <c r="AC151" s="11">
        <f t="shared" si="251"/>
        <v>0</v>
      </c>
      <c r="AD151" s="11">
        <f t="shared" si="251"/>
        <v>0</v>
      </c>
      <c r="AE151" s="11">
        <f t="shared" si="251"/>
        <v>2967</v>
      </c>
      <c r="AF151" s="11">
        <f t="shared" si="251"/>
        <v>0</v>
      </c>
      <c r="AG151" s="11">
        <f t="shared" ref="AG151:AL151" si="252">AG155</f>
        <v>0</v>
      </c>
      <c r="AH151" s="11">
        <f t="shared" si="252"/>
        <v>0</v>
      </c>
      <c r="AI151" s="11">
        <f t="shared" si="252"/>
        <v>0</v>
      </c>
      <c r="AJ151" s="11">
        <f t="shared" si="252"/>
        <v>0</v>
      </c>
      <c r="AK151" s="11">
        <f t="shared" si="252"/>
        <v>2967</v>
      </c>
      <c r="AL151" s="11">
        <f t="shared" si="252"/>
        <v>0</v>
      </c>
      <c r="AM151" s="11">
        <f t="shared" ref="AM151:AR151" si="253">AM155</f>
        <v>0</v>
      </c>
      <c r="AN151" s="11">
        <f t="shared" si="253"/>
        <v>0</v>
      </c>
      <c r="AO151" s="11">
        <f t="shared" si="253"/>
        <v>0</v>
      </c>
      <c r="AP151" s="11">
        <f t="shared" si="253"/>
        <v>0</v>
      </c>
      <c r="AQ151" s="11">
        <f t="shared" si="253"/>
        <v>2967</v>
      </c>
      <c r="AR151" s="11">
        <f t="shared" si="253"/>
        <v>0</v>
      </c>
      <c r="AS151" s="11">
        <f t="shared" ref="AS151:AX151" si="254">AS155</f>
        <v>-29</v>
      </c>
      <c r="AT151" s="11">
        <f t="shared" si="254"/>
        <v>0</v>
      </c>
      <c r="AU151" s="11">
        <f t="shared" si="254"/>
        <v>0</v>
      </c>
      <c r="AV151" s="11">
        <f t="shared" si="254"/>
        <v>0</v>
      </c>
      <c r="AW151" s="11">
        <f t="shared" si="254"/>
        <v>2938</v>
      </c>
      <c r="AX151" s="11">
        <f t="shared" si="254"/>
        <v>0</v>
      </c>
    </row>
    <row r="152" spans="1:50" hidden="1">
      <c r="A152" s="25" t="s">
        <v>151</v>
      </c>
      <c r="B152" s="30">
        <v>902</v>
      </c>
      <c r="C152" s="30" t="s">
        <v>21</v>
      </c>
      <c r="D152" s="30" t="s">
        <v>152</v>
      </c>
      <c r="E152" s="30" t="s">
        <v>387</v>
      </c>
      <c r="F152" s="31"/>
      <c r="G152" s="11">
        <f t="shared" ref="G152" si="255">G155</f>
        <v>3000</v>
      </c>
      <c r="H152" s="11">
        <f t="shared" ref="H152:N152" si="256">H155</f>
        <v>0</v>
      </c>
      <c r="I152" s="11">
        <f t="shared" si="256"/>
        <v>0</v>
      </c>
      <c r="J152" s="11">
        <f t="shared" si="256"/>
        <v>0</v>
      </c>
      <c r="K152" s="11">
        <f t="shared" si="256"/>
        <v>0</v>
      </c>
      <c r="L152" s="11">
        <f t="shared" si="256"/>
        <v>0</v>
      </c>
      <c r="M152" s="11">
        <f t="shared" si="256"/>
        <v>3000</v>
      </c>
      <c r="N152" s="11">
        <f t="shared" si="256"/>
        <v>0</v>
      </c>
      <c r="O152" s="11">
        <f t="shared" ref="O152:T152" si="257">O155</f>
        <v>0</v>
      </c>
      <c r="P152" s="11">
        <f t="shared" si="257"/>
        <v>0</v>
      </c>
      <c r="Q152" s="11">
        <f t="shared" si="257"/>
        <v>0</v>
      </c>
      <c r="R152" s="11">
        <f t="shared" si="257"/>
        <v>0</v>
      </c>
      <c r="S152" s="11">
        <f t="shared" si="257"/>
        <v>3000</v>
      </c>
      <c r="T152" s="11">
        <f t="shared" si="257"/>
        <v>0</v>
      </c>
      <c r="U152" s="11">
        <f t="shared" ref="U152:Z152" si="258">U155</f>
        <v>0</v>
      </c>
      <c r="V152" s="11">
        <f t="shared" si="258"/>
        <v>0</v>
      </c>
      <c r="W152" s="11">
        <f t="shared" si="258"/>
        <v>0</v>
      </c>
      <c r="X152" s="11">
        <f t="shared" si="258"/>
        <v>0</v>
      </c>
      <c r="Y152" s="11">
        <f t="shared" si="258"/>
        <v>3000</v>
      </c>
      <c r="Z152" s="11">
        <f t="shared" si="258"/>
        <v>0</v>
      </c>
      <c r="AA152" s="11">
        <f t="shared" ref="AA152:AF152" si="259">AA155</f>
        <v>-33</v>
      </c>
      <c r="AB152" s="11">
        <f t="shared" si="259"/>
        <v>0</v>
      </c>
      <c r="AC152" s="11">
        <f t="shared" si="259"/>
        <v>0</v>
      </c>
      <c r="AD152" s="11">
        <f t="shared" si="259"/>
        <v>0</v>
      </c>
      <c r="AE152" s="11">
        <f t="shared" si="259"/>
        <v>2967</v>
      </c>
      <c r="AF152" s="11">
        <f t="shared" si="259"/>
        <v>0</v>
      </c>
      <c r="AG152" s="11">
        <f t="shared" ref="AG152:AL152" si="260">AG155</f>
        <v>0</v>
      </c>
      <c r="AH152" s="11">
        <f t="shared" si="260"/>
        <v>0</v>
      </c>
      <c r="AI152" s="11">
        <f t="shared" si="260"/>
        <v>0</v>
      </c>
      <c r="AJ152" s="11">
        <f t="shared" si="260"/>
        <v>0</v>
      </c>
      <c r="AK152" s="11">
        <f t="shared" si="260"/>
        <v>2967</v>
      </c>
      <c r="AL152" s="11">
        <f t="shared" si="260"/>
        <v>0</v>
      </c>
      <c r="AM152" s="11">
        <f t="shared" ref="AM152:AR152" si="261">AM155</f>
        <v>0</v>
      </c>
      <c r="AN152" s="11">
        <f t="shared" si="261"/>
        <v>0</v>
      </c>
      <c r="AO152" s="11">
        <f t="shared" si="261"/>
        <v>0</v>
      </c>
      <c r="AP152" s="11">
        <f t="shared" si="261"/>
        <v>0</v>
      </c>
      <c r="AQ152" s="11">
        <f t="shared" si="261"/>
        <v>2967</v>
      </c>
      <c r="AR152" s="11">
        <f t="shared" si="261"/>
        <v>0</v>
      </c>
      <c r="AS152" s="11">
        <f t="shared" ref="AS152:AX152" si="262">AS155</f>
        <v>-29</v>
      </c>
      <c r="AT152" s="11">
        <f t="shared" si="262"/>
        <v>0</v>
      </c>
      <c r="AU152" s="11">
        <f t="shared" si="262"/>
        <v>0</v>
      </c>
      <c r="AV152" s="11">
        <f t="shared" si="262"/>
        <v>0</v>
      </c>
      <c r="AW152" s="11">
        <f t="shared" si="262"/>
        <v>2938</v>
      </c>
      <c r="AX152" s="11">
        <f t="shared" si="262"/>
        <v>0</v>
      </c>
    </row>
    <row r="153" spans="1:50" hidden="1">
      <c r="A153" s="25" t="s">
        <v>538</v>
      </c>
      <c r="B153" s="30">
        <v>902</v>
      </c>
      <c r="C153" s="30" t="s">
        <v>21</v>
      </c>
      <c r="D153" s="30" t="s">
        <v>152</v>
      </c>
      <c r="E153" s="30" t="s">
        <v>388</v>
      </c>
      <c r="F153" s="31"/>
      <c r="G153" s="11">
        <f t="shared" ref="G153" si="263">G155</f>
        <v>3000</v>
      </c>
      <c r="H153" s="11">
        <f t="shared" ref="H153:N153" si="264">H155</f>
        <v>0</v>
      </c>
      <c r="I153" s="11">
        <f t="shared" si="264"/>
        <v>0</v>
      </c>
      <c r="J153" s="11">
        <f t="shared" si="264"/>
        <v>0</v>
      </c>
      <c r="K153" s="11">
        <f t="shared" si="264"/>
        <v>0</v>
      </c>
      <c r="L153" s="11">
        <f t="shared" si="264"/>
        <v>0</v>
      </c>
      <c r="M153" s="11">
        <f t="shared" si="264"/>
        <v>3000</v>
      </c>
      <c r="N153" s="11">
        <f t="shared" si="264"/>
        <v>0</v>
      </c>
      <c r="O153" s="11">
        <f t="shared" ref="O153:T153" si="265">O155</f>
        <v>0</v>
      </c>
      <c r="P153" s="11">
        <f t="shared" si="265"/>
        <v>0</v>
      </c>
      <c r="Q153" s="11">
        <f t="shared" si="265"/>
        <v>0</v>
      </c>
      <c r="R153" s="11">
        <f t="shared" si="265"/>
        <v>0</v>
      </c>
      <c r="S153" s="11">
        <f t="shared" si="265"/>
        <v>3000</v>
      </c>
      <c r="T153" s="11">
        <f t="shared" si="265"/>
        <v>0</v>
      </c>
      <c r="U153" s="11">
        <f t="shared" ref="U153:Z153" si="266">U155</f>
        <v>0</v>
      </c>
      <c r="V153" s="11">
        <f t="shared" si="266"/>
        <v>0</v>
      </c>
      <c r="W153" s="11">
        <f t="shared" si="266"/>
        <v>0</v>
      </c>
      <c r="X153" s="11">
        <f t="shared" si="266"/>
        <v>0</v>
      </c>
      <c r="Y153" s="11">
        <f t="shared" si="266"/>
        <v>3000</v>
      </c>
      <c r="Z153" s="11">
        <f t="shared" si="266"/>
        <v>0</v>
      </c>
      <c r="AA153" s="11">
        <f t="shared" ref="AA153:AF153" si="267">AA155</f>
        <v>-33</v>
      </c>
      <c r="AB153" s="11">
        <f t="shared" si="267"/>
        <v>0</v>
      </c>
      <c r="AC153" s="11">
        <f t="shared" si="267"/>
        <v>0</v>
      </c>
      <c r="AD153" s="11">
        <f t="shared" si="267"/>
        <v>0</v>
      </c>
      <c r="AE153" s="11">
        <f t="shared" si="267"/>
        <v>2967</v>
      </c>
      <c r="AF153" s="11">
        <f t="shared" si="267"/>
        <v>0</v>
      </c>
      <c r="AG153" s="11">
        <f t="shared" ref="AG153:AL153" si="268">AG155</f>
        <v>0</v>
      </c>
      <c r="AH153" s="11">
        <f t="shared" si="268"/>
        <v>0</v>
      </c>
      <c r="AI153" s="11">
        <f t="shared" si="268"/>
        <v>0</v>
      </c>
      <c r="AJ153" s="11">
        <f t="shared" si="268"/>
        <v>0</v>
      </c>
      <c r="AK153" s="11">
        <f t="shared" si="268"/>
        <v>2967</v>
      </c>
      <c r="AL153" s="11">
        <f t="shared" si="268"/>
        <v>0</v>
      </c>
      <c r="AM153" s="11">
        <f t="shared" ref="AM153:AR153" si="269">AM155</f>
        <v>0</v>
      </c>
      <c r="AN153" s="11">
        <f t="shared" si="269"/>
        <v>0</v>
      </c>
      <c r="AO153" s="11">
        <f t="shared" si="269"/>
        <v>0</v>
      </c>
      <c r="AP153" s="11">
        <f t="shared" si="269"/>
        <v>0</v>
      </c>
      <c r="AQ153" s="11">
        <f t="shared" si="269"/>
        <v>2967</v>
      </c>
      <c r="AR153" s="11">
        <f t="shared" si="269"/>
        <v>0</v>
      </c>
      <c r="AS153" s="11">
        <f t="shared" ref="AS153:AX153" si="270">AS155</f>
        <v>-29</v>
      </c>
      <c r="AT153" s="11">
        <f t="shared" si="270"/>
        <v>0</v>
      </c>
      <c r="AU153" s="11">
        <f t="shared" si="270"/>
        <v>0</v>
      </c>
      <c r="AV153" s="11">
        <f t="shared" si="270"/>
        <v>0</v>
      </c>
      <c r="AW153" s="11">
        <f t="shared" si="270"/>
        <v>2938</v>
      </c>
      <c r="AX153" s="11">
        <f t="shared" si="270"/>
        <v>0</v>
      </c>
    </row>
    <row r="154" spans="1:50" hidden="1">
      <c r="A154" s="25" t="s">
        <v>65</v>
      </c>
      <c r="B154" s="30">
        <v>902</v>
      </c>
      <c r="C154" s="30" t="s">
        <v>21</v>
      </c>
      <c r="D154" s="30" t="s">
        <v>152</v>
      </c>
      <c r="E154" s="30" t="s">
        <v>388</v>
      </c>
      <c r="F154" s="31">
        <v>800</v>
      </c>
      <c r="G154" s="11">
        <f t="shared" ref="G154:AX154" si="271">G155</f>
        <v>3000</v>
      </c>
      <c r="H154" s="11">
        <f t="shared" si="271"/>
        <v>0</v>
      </c>
      <c r="I154" s="11">
        <f t="shared" si="271"/>
        <v>0</v>
      </c>
      <c r="J154" s="11">
        <f t="shared" si="271"/>
        <v>0</v>
      </c>
      <c r="K154" s="11">
        <f t="shared" si="271"/>
        <v>0</v>
      </c>
      <c r="L154" s="11">
        <f t="shared" si="271"/>
        <v>0</v>
      </c>
      <c r="M154" s="11">
        <f t="shared" si="271"/>
        <v>3000</v>
      </c>
      <c r="N154" s="11">
        <f t="shared" si="271"/>
        <v>0</v>
      </c>
      <c r="O154" s="11">
        <f t="shared" si="271"/>
        <v>0</v>
      </c>
      <c r="P154" s="11">
        <f t="shared" si="271"/>
        <v>0</v>
      </c>
      <c r="Q154" s="11">
        <f t="shared" si="271"/>
        <v>0</v>
      </c>
      <c r="R154" s="11">
        <f t="shared" si="271"/>
        <v>0</v>
      </c>
      <c r="S154" s="11">
        <f t="shared" si="271"/>
        <v>3000</v>
      </c>
      <c r="T154" s="11">
        <f t="shared" si="271"/>
        <v>0</v>
      </c>
      <c r="U154" s="11">
        <f t="shared" si="271"/>
        <v>0</v>
      </c>
      <c r="V154" s="11">
        <f t="shared" si="271"/>
        <v>0</v>
      </c>
      <c r="W154" s="11">
        <f t="shared" si="271"/>
        <v>0</v>
      </c>
      <c r="X154" s="11">
        <f t="shared" si="271"/>
        <v>0</v>
      </c>
      <c r="Y154" s="11">
        <f t="shared" si="271"/>
        <v>3000</v>
      </c>
      <c r="Z154" s="11">
        <f t="shared" si="271"/>
        <v>0</v>
      </c>
      <c r="AA154" s="11">
        <f t="shared" si="271"/>
        <v>-33</v>
      </c>
      <c r="AB154" s="11">
        <f t="shared" si="271"/>
        <v>0</v>
      </c>
      <c r="AC154" s="11">
        <f t="shared" si="271"/>
        <v>0</v>
      </c>
      <c r="AD154" s="11">
        <f t="shared" si="271"/>
        <v>0</v>
      </c>
      <c r="AE154" s="11">
        <f t="shared" si="271"/>
        <v>2967</v>
      </c>
      <c r="AF154" s="11">
        <f t="shared" si="271"/>
        <v>0</v>
      </c>
      <c r="AG154" s="11">
        <f t="shared" si="271"/>
        <v>0</v>
      </c>
      <c r="AH154" s="11">
        <f t="shared" si="271"/>
        <v>0</v>
      </c>
      <c r="AI154" s="11">
        <f t="shared" si="271"/>
        <v>0</v>
      </c>
      <c r="AJ154" s="11">
        <f t="shared" si="271"/>
        <v>0</v>
      </c>
      <c r="AK154" s="11">
        <f t="shared" si="271"/>
        <v>2967</v>
      </c>
      <c r="AL154" s="11">
        <f t="shared" si="271"/>
        <v>0</v>
      </c>
      <c r="AM154" s="11">
        <f t="shared" si="271"/>
        <v>0</v>
      </c>
      <c r="AN154" s="11">
        <f t="shared" si="271"/>
        <v>0</v>
      </c>
      <c r="AO154" s="11">
        <f t="shared" si="271"/>
        <v>0</v>
      </c>
      <c r="AP154" s="11">
        <f t="shared" si="271"/>
        <v>0</v>
      </c>
      <c r="AQ154" s="11">
        <f t="shared" si="271"/>
        <v>2967</v>
      </c>
      <c r="AR154" s="11">
        <f t="shared" si="271"/>
        <v>0</v>
      </c>
      <c r="AS154" s="11">
        <f t="shared" si="271"/>
        <v>-29</v>
      </c>
      <c r="AT154" s="11">
        <f t="shared" si="271"/>
        <v>0</v>
      </c>
      <c r="AU154" s="11">
        <f t="shared" si="271"/>
        <v>0</v>
      </c>
      <c r="AV154" s="11">
        <f t="shared" si="271"/>
        <v>0</v>
      </c>
      <c r="AW154" s="11">
        <f t="shared" si="271"/>
        <v>2938</v>
      </c>
      <c r="AX154" s="11">
        <f t="shared" si="271"/>
        <v>0</v>
      </c>
    </row>
    <row r="155" spans="1:50" hidden="1">
      <c r="A155" s="25" t="s">
        <v>153</v>
      </c>
      <c r="B155" s="30">
        <v>902</v>
      </c>
      <c r="C155" s="30" t="s">
        <v>21</v>
      </c>
      <c r="D155" s="30" t="s">
        <v>152</v>
      </c>
      <c r="E155" s="30" t="s">
        <v>388</v>
      </c>
      <c r="F155" s="31">
        <v>870</v>
      </c>
      <c r="G155" s="9">
        <v>3000</v>
      </c>
      <c r="H155" s="10"/>
      <c r="I155" s="84"/>
      <c r="J155" s="84"/>
      <c r="K155" s="84"/>
      <c r="L155" s="84"/>
      <c r="M155" s="9">
        <f>G155+I155+J155+K155+L155</f>
        <v>3000</v>
      </c>
      <c r="N155" s="9">
        <f>H155+L155</f>
        <v>0</v>
      </c>
      <c r="O155" s="85"/>
      <c r="P155" s="85"/>
      <c r="Q155" s="85"/>
      <c r="R155" s="85"/>
      <c r="S155" s="9">
        <f>M155+O155+P155+Q155+R155</f>
        <v>3000</v>
      </c>
      <c r="T155" s="9">
        <f>N155+R155</f>
        <v>0</v>
      </c>
      <c r="U155" s="85"/>
      <c r="V155" s="85"/>
      <c r="W155" s="85"/>
      <c r="X155" s="85"/>
      <c r="Y155" s="9">
        <f>S155+U155+V155+W155+X155</f>
        <v>3000</v>
      </c>
      <c r="Z155" s="9">
        <f>T155+X155</f>
        <v>0</v>
      </c>
      <c r="AA155" s="11">
        <v>-33</v>
      </c>
      <c r="AB155" s="85"/>
      <c r="AC155" s="85"/>
      <c r="AD155" s="85"/>
      <c r="AE155" s="9">
        <f>Y155+AA155+AB155+AC155+AD155</f>
        <v>2967</v>
      </c>
      <c r="AF155" s="9">
        <f>Z155+AD155</f>
        <v>0</v>
      </c>
      <c r="AG155" s="11"/>
      <c r="AH155" s="85"/>
      <c r="AI155" s="85"/>
      <c r="AJ155" s="85"/>
      <c r="AK155" s="9">
        <f>AE155+AG155+AH155+AI155+AJ155</f>
        <v>2967</v>
      </c>
      <c r="AL155" s="9">
        <f>AF155+AJ155</f>
        <v>0</v>
      </c>
      <c r="AM155" s="11"/>
      <c r="AN155" s="85"/>
      <c r="AO155" s="85"/>
      <c r="AP155" s="85"/>
      <c r="AQ155" s="9">
        <f>AK155+AM155+AN155+AO155+AP155</f>
        <v>2967</v>
      </c>
      <c r="AR155" s="9">
        <f>AL155+AP155</f>
        <v>0</v>
      </c>
      <c r="AS155" s="11">
        <v>-29</v>
      </c>
      <c r="AT155" s="85"/>
      <c r="AU155" s="85"/>
      <c r="AV155" s="85"/>
      <c r="AW155" s="9">
        <f>AQ155+AS155+AT155+AU155+AV155</f>
        <v>2938</v>
      </c>
      <c r="AX155" s="9">
        <f>AR155+AV155</f>
        <v>0</v>
      </c>
    </row>
    <row r="156" spans="1:50" hidden="1">
      <c r="A156" s="25"/>
      <c r="B156" s="30"/>
      <c r="C156" s="30"/>
      <c r="D156" s="30"/>
      <c r="E156" s="30"/>
      <c r="F156" s="31"/>
      <c r="G156" s="9"/>
      <c r="H156" s="10"/>
      <c r="I156" s="84"/>
      <c r="J156" s="84"/>
      <c r="K156" s="84"/>
      <c r="L156" s="84"/>
      <c r="M156" s="84"/>
      <c r="N156" s="84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</row>
    <row r="157" spans="1:50" ht="18.75" hidden="1">
      <c r="A157" s="23" t="s">
        <v>58</v>
      </c>
      <c r="B157" s="35">
        <v>902</v>
      </c>
      <c r="C157" s="35" t="s">
        <v>21</v>
      </c>
      <c r="D157" s="35" t="s">
        <v>59</v>
      </c>
      <c r="E157" s="35"/>
      <c r="F157" s="36"/>
      <c r="G157" s="13">
        <f t="shared" ref="G157:AX157" si="272">G158</f>
        <v>43482</v>
      </c>
      <c r="H157" s="13">
        <f t="shared" si="272"/>
        <v>0</v>
      </c>
      <c r="I157" s="13">
        <f t="shared" si="272"/>
        <v>-260</v>
      </c>
      <c r="J157" s="13">
        <f t="shared" si="272"/>
        <v>0</v>
      </c>
      <c r="K157" s="13">
        <f t="shared" si="272"/>
        <v>0</v>
      </c>
      <c r="L157" s="13">
        <f t="shared" si="272"/>
        <v>0</v>
      </c>
      <c r="M157" s="13">
        <f t="shared" si="272"/>
        <v>43222</v>
      </c>
      <c r="N157" s="13">
        <f t="shared" si="272"/>
        <v>0</v>
      </c>
      <c r="O157" s="13">
        <f t="shared" si="272"/>
        <v>0</v>
      </c>
      <c r="P157" s="13">
        <f t="shared" si="272"/>
        <v>0</v>
      </c>
      <c r="Q157" s="13">
        <f t="shared" si="272"/>
        <v>0</v>
      </c>
      <c r="R157" s="13">
        <f t="shared" si="272"/>
        <v>0</v>
      </c>
      <c r="S157" s="13">
        <f t="shared" si="272"/>
        <v>43222</v>
      </c>
      <c r="T157" s="13">
        <f t="shared" si="272"/>
        <v>0</v>
      </c>
      <c r="U157" s="13">
        <f t="shared" si="272"/>
        <v>0</v>
      </c>
      <c r="V157" s="13">
        <f t="shared" si="272"/>
        <v>0</v>
      </c>
      <c r="W157" s="13">
        <f t="shared" si="272"/>
        <v>0</v>
      </c>
      <c r="X157" s="13">
        <f t="shared" si="272"/>
        <v>0</v>
      </c>
      <c r="Y157" s="13">
        <f t="shared" si="272"/>
        <v>43222</v>
      </c>
      <c r="Z157" s="13">
        <f t="shared" si="272"/>
        <v>0</v>
      </c>
      <c r="AA157" s="13">
        <f t="shared" si="272"/>
        <v>0</v>
      </c>
      <c r="AB157" s="13">
        <f t="shared" si="272"/>
        <v>0</v>
      </c>
      <c r="AC157" s="13">
        <f t="shared" si="272"/>
        <v>0</v>
      </c>
      <c r="AD157" s="13">
        <f t="shared" si="272"/>
        <v>0</v>
      </c>
      <c r="AE157" s="13">
        <f t="shared" si="272"/>
        <v>43222</v>
      </c>
      <c r="AF157" s="13">
        <f t="shared" si="272"/>
        <v>0</v>
      </c>
      <c r="AG157" s="13">
        <f t="shared" si="272"/>
        <v>0</v>
      </c>
      <c r="AH157" s="13">
        <f t="shared" si="272"/>
        <v>0</v>
      </c>
      <c r="AI157" s="13">
        <f t="shared" si="272"/>
        <v>0</v>
      </c>
      <c r="AJ157" s="13">
        <f t="shared" si="272"/>
        <v>0</v>
      </c>
      <c r="AK157" s="13">
        <f t="shared" si="272"/>
        <v>43222</v>
      </c>
      <c r="AL157" s="13">
        <f t="shared" si="272"/>
        <v>0</v>
      </c>
      <c r="AM157" s="13">
        <f t="shared" si="272"/>
        <v>0</v>
      </c>
      <c r="AN157" s="13">
        <f t="shared" si="272"/>
        <v>0</v>
      </c>
      <c r="AO157" s="13">
        <f t="shared" si="272"/>
        <v>0</v>
      </c>
      <c r="AP157" s="13">
        <f t="shared" si="272"/>
        <v>0</v>
      </c>
      <c r="AQ157" s="13">
        <f t="shared" si="272"/>
        <v>43222</v>
      </c>
      <c r="AR157" s="13">
        <f t="shared" si="272"/>
        <v>0</v>
      </c>
      <c r="AS157" s="13">
        <f t="shared" si="272"/>
        <v>0</v>
      </c>
      <c r="AT157" s="13">
        <f t="shared" si="272"/>
        <v>0</v>
      </c>
      <c r="AU157" s="13">
        <f t="shared" si="272"/>
        <v>0</v>
      </c>
      <c r="AV157" s="13">
        <f t="shared" si="272"/>
        <v>0</v>
      </c>
      <c r="AW157" s="13">
        <f t="shared" si="272"/>
        <v>43222</v>
      </c>
      <c r="AX157" s="13">
        <f t="shared" si="272"/>
        <v>0</v>
      </c>
    </row>
    <row r="158" spans="1:50" hidden="1">
      <c r="A158" s="25" t="s">
        <v>61</v>
      </c>
      <c r="B158" s="30">
        <v>902</v>
      </c>
      <c r="C158" s="30" t="s">
        <v>21</v>
      </c>
      <c r="D158" s="30" t="s">
        <v>59</v>
      </c>
      <c r="E158" s="30" t="s">
        <v>62</v>
      </c>
      <c r="F158" s="37"/>
      <c r="G158" s="9">
        <f t="shared" ref="G158" si="273">G159+G166</f>
        <v>43482</v>
      </c>
      <c r="H158" s="9">
        <f t="shared" ref="H158:N158" si="274">H159+H166</f>
        <v>0</v>
      </c>
      <c r="I158" s="9">
        <f t="shared" si="274"/>
        <v>-260</v>
      </c>
      <c r="J158" s="9">
        <f t="shared" si="274"/>
        <v>0</v>
      </c>
      <c r="K158" s="9">
        <f t="shared" si="274"/>
        <v>0</v>
      </c>
      <c r="L158" s="9">
        <f t="shared" si="274"/>
        <v>0</v>
      </c>
      <c r="M158" s="9">
        <f t="shared" si="274"/>
        <v>43222</v>
      </c>
      <c r="N158" s="9">
        <f t="shared" si="274"/>
        <v>0</v>
      </c>
      <c r="O158" s="9">
        <f t="shared" ref="O158:T158" si="275">O159+O166</f>
        <v>0</v>
      </c>
      <c r="P158" s="9">
        <f t="shared" si="275"/>
        <v>0</v>
      </c>
      <c r="Q158" s="9">
        <f t="shared" si="275"/>
        <v>0</v>
      </c>
      <c r="R158" s="9">
        <f t="shared" si="275"/>
        <v>0</v>
      </c>
      <c r="S158" s="9">
        <f t="shared" si="275"/>
        <v>43222</v>
      </c>
      <c r="T158" s="9">
        <f t="shared" si="275"/>
        <v>0</v>
      </c>
      <c r="U158" s="9">
        <f t="shared" ref="U158:Z158" si="276">U159+U166</f>
        <v>0</v>
      </c>
      <c r="V158" s="9">
        <f t="shared" si="276"/>
        <v>0</v>
      </c>
      <c r="W158" s="9">
        <f t="shared" si="276"/>
        <v>0</v>
      </c>
      <c r="X158" s="9">
        <f t="shared" si="276"/>
        <v>0</v>
      </c>
      <c r="Y158" s="9">
        <f t="shared" si="276"/>
        <v>43222</v>
      </c>
      <c r="Z158" s="9">
        <f t="shared" si="276"/>
        <v>0</v>
      </c>
      <c r="AA158" s="9">
        <f t="shared" ref="AA158:AF158" si="277">AA159+AA166</f>
        <v>0</v>
      </c>
      <c r="AB158" s="9">
        <f t="shared" si="277"/>
        <v>0</v>
      </c>
      <c r="AC158" s="9">
        <f t="shared" si="277"/>
        <v>0</v>
      </c>
      <c r="AD158" s="9">
        <f t="shared" si="277"/>
        <v>0</v>
      </c>
      <c r="AE158" s="9">
        <f t="shared" si="277"/>
        <v>43222</v>
      </c>
      <c r="AF158" s="9">
        <f t="shared" si="277"/>
        <v>0</v>
      </c>
      <c r="AG158" s="9">
        <f t="shared" ref="AG158:AL158" si="278">AG159+AG166</f>
        <v>0</v>
      </c>
      <c r="AH158" s="9">
        <f t="shared" si="278"/>
        <v>0</v>
      </c>
      <c r="AI158" s="9">
        <f t="shared" si="278"/>
        <v>0</v>
      </c>
      <c r="AJ158" s="9">
        <f t="shared" si="278"/>
        <v>0</v>
      </c>
      <c r="AK158" s="9">
        <f t="shared" si="278"/>
        <v>43222</v>
      </c>
      <c r="AL158" s="9">
        <f t="shared" si="278"/>
        <v>0</v>
      </c>
      <c r="AM158" s="9">
        <f t="shared" ref="AM158:AR158" si="279">AM159+AM166</f>
        <v>0</v>
      </c>
      <c r="AN158" s="9">
        <f t="shared" si="279"/>
        <v>0</v>
      </c>
      <c r="AO158" s="9">
        <f t="shared" si="279"/>
        <v>0</v>
      </c>
      <c r="AP158" s="9">
        <f t="shared" si="279"/>
        <v>0</v>
      </c>
      <c r="AQ158" s="9">
        <f t="shared" si="279"/>
        <v>43222</v>
      </c>
      <c r="AR158" s="9">
        <f t="shared" si="279"/>
        <v>0</v>
      </c>
      <c r="AS158" s="9">
        <f t="shared" ref="AS158:AX158" si="280">AS159+AS166</f>
        <v>0</v>
      </c>
      <c r="AT158" s="9">
        <f t="shared" si="280"/>
        <v>0</v>
      </c>
      <c r="AU158" s="9">
        <f t="shared" si="280"/>
        <v>0</v>
      </c>
      <c r="AV158" s="9">
        <f t="shared" si="280"/>
        <v>0</v>
      </c>
      <c r="AW158" s="9">
        <f t="shared" si="280"/>
        <v>43222</v>
      </c>
      <c r="AX158" s="9">
        <f t="shared" si="280"/>
        <v>0</v>
      </c>
    </row>
    <row r="159" spans="1:50" hidden="1">
      <c r="A159" s="25" t="s">
        <v>14</v>
      </c>
      <c r="B159" s="30">
        <v>902</v>
      </c>
      <c r="C159" s="30" t="s">
        <v>21</v>
      </c>
      <c r="D159" s="30" t="s">
        <v>59</v>
      </c>
      <c r="E159" s="30" t="s">
        <v>63</v>
      </c>
      <c r="F159" s="31"/>
      <c r="G159" s="11">
        <f t="shared" ref="G159:AX159" si="281">G160</f>
        <v>43482</v>
      </c>
      <c r="H159" s="11">
        <f t="shared" si="281"/>
        <v>0</v>
      </c>
      <c r="I159" s="11">
        <f t="shared" si="281"/>
        <v>-260</v>
      </c>
      <c r="J159" s="11">
        <f t="shared" si="281"/>
        <v>0</v>
      </c>
      <c r="K159" s="11">
        <f t="shared" si="281"/>
        <v>0</v>
      </c>
      <c r="L159" s="11">
        <f t="shared" si="281"/>
        <v>0</v>
      </c>
      <c r="M159" s="11">
        <f t="shared" si="281"/>
        <v>43222</v>
      </c>
      <c r="N159" s="11">
        <f t="shared" si="281"/>
        <v>0</v>
      </c>
      <c r="O159" s="11">
        <f t="shared" si="281"/>
        <v>0</v>
      </c>
      <c r="P159" s="11">
        <f t="shared" si="281"/>
        <v>0</v>
      </c>
      <c r="Q159" s="11">
        <f t="shared" si="281"/>
        <v>0</v>
      </c>
      <c r="R159" s="11">
        <f t="shared" si="281"/>
        <v>0</v>
      </c>
      <c r="S159" s="11">
        <f t="shared" si="281"/>
        <v>43222</v>
      </c>
      <c r="T159" s="11">
        <f t="shared" si="281"/>
        <v>0</v>
      </c>
      <c r="U159" s="11">
        <f t="shared" si="281"/>
        <v>0</v>
      </c>
      <c r="V159" s="11">
        <f t="shared" si="281"/>
        <v>0</v>
      </c>
      <c r="W159" s="11">
        <f t="shared" si="281"/>
        <v>0</v>
      </c>
      <c r="X159" s="11">
        <f t="shared" si="281"/>
        <v>0</v>
      </c>
      <c r="Y159" s="11">
        <f t="shared" si="281"/>
        <v>43222</v>
      </c>
      <c r="Z159" s="11">
        <f t="shared" si="281"/>
        <v>0</v>
      </c>
      <c r="AA159" s="11">
        <f t="shared" si="281"/>
        <v>0</v>
      </c>
      <c r="AB159" s="11">
        <f t="shared" si="281"/>
        <v>0</v>
      </c>
      <c r="AC159" s="11">
        <f t="shared" si="281"/>
        <v>0</v>
      </c>
      <c r="AD159" s="11">
        <f t="shared" si="281"/>
        <v>0</v>
      </c>
      <c r="AE159" s="11">
        <f t="shared" si="281"/>
        <v>43222</v>
      </c>
      <c r="AF159" s="11">
        <f t="shared" si="281"/>
        <v>0</v>
      </c>
      <c r="AG159" s="11">
        <f t="shared" si="281"/>
        <v>0</v>
      </c>
      <c r="AH159" s="11">
        <f t="shared" si="281"/>
        <v>0</v>
      </c>
      <c r="AI159" s="11">
        <f t="shared" si="281"/>
        <v>0</v>
      </c>
      <c r="AJ159" s="11">
        <f t="shared" si="281"/>
        <v>0</v>
      </c>
      <c r="AK159" s="11">
        <f t="shared" si="281"/>
        <v>43222</v>
      </c>
      <c r="AL159" s="11">
        <f t="shared" si="281"/>
        <v>0</v>
      </c>
      <c r="AM159" s="11">
        <f t="shared" si="281"/>
        <v>0</v>
      </c>
      <c r="AN159" s="11">
        <f t="shared" si="281"/>
        <v>0</v>
      </c>
      <c r="AO159" s="11">
        <f t="shared" si="281"/>
        <v>0</v>
      </c>
      <c r="AP159" s="11">
        <f t="shared" si="281"/>
        <v>0</v>
      </c>
      <c r="AQ159" s="11">
        <f t="shared" si="281"/>
        <v>43222</v>
      </c>
      <c r="AR159" s="11">
        <f t="shared" si="281"/>
        <v>0</v>
      </c>
      <c r="AS159" s="11">
        <f t="shared" si="281"/>
        <v>0</v>
      </c>
      <c r="AT159" s="11">
        <f t="shared" si="281"/>
        <v>0</v>
      </c>
      <c r="AU159" s="11">
        <f t="shared" si="281"/>
        <v>0</v>
      </c>
      <c r="AV159" s="11">
        <f t="shared" si="281"/>
        <v>0</v>
      </c>
      <c r="AW159" s="11">
        <f t="shared" si="281"/>
        <v>43222</v>
      </c>
      <c r="AX159" s="11">
        <f t="shared" si="281"/>
        <v>0</v>
      </c>
    </row>
    <row r="160" spans="1:50" hidden="1">
      <c r="A160" s="25" t="s">
        <v>60</v>
      </c>
      <c r="B160" s="30">
        <v>902</v>
      </c>
      <c r="C160" s="30" t="s">
        <v>21</v>
      </c>
      <c r="D160" s="30" t="s">
        <v>59</v>
      </c>
      <c r="E160" s="30" t="s">
        <v>64</v>
      </c>
      <c r="F160" s="31"/>
      <c r="G160" s="11">
        <f>G163+G161</f>
        <v>43482</v>
      </c>
      <c r="H160" s="11">
        <f t="shared" ref="H160:N160" si="282">H163+H161</f>
        <v>0</v>
      </c>
      <c r="I160" s="11">
        <f t="shared" si="282"/>
        <v>-260</v>
      </c>
      <c r="J160" s="11">
        <f t="shared" si="282"/>
        <v>0</v>
      </c>
      <c r="K160" s="11">
        <f t="shared" si="282"/>
        <v>0</v>
      </c>
      <c r="L160" s="11">
        <f t="shared" si="282"/>
        <v>0</v>
      </c>
      <c r="M160" s="11">
        <f t="shared" si="282"/>
        <v>43222</v>
      </c>
      <c r="N160" s="11">
        <f t="shared" si="282"/>
        <v>0</v>
      </c>
      <c r="O160" s="11">
        <f t="shared" ref="O160:T160" si="283">O163+O161</f>
        <v>0</v>
      </c>
      <c r="P160" s="11">
        <f t="shared" si="283"/>
        <v>0</v>
      </c>
      <c r="Q160" s="11">
        <f t="shared" si="283"/>
        <v>0</v>
      </c>
      <c r="R160" s="11">
        <f t="shared" si="283"/>
        <v>0</v>
      </c>
      <c r="S160" s="11">
        <f t="shared" si="283"/>
        <v>43222</v>
      </c>
      <c r="T160" s="11">
        <f t="shared" si="283"/>
        <v>0</v>
      </c>
      <c r="U160" s="11">
        <f t="shared" ref="U160:Z160" si="284">U163+U161</f>
        <v>0</v>
      </c>
      <c r="V160" s="11">
        <f t="shared" si="284"/>
        <v>0</v>
      </c>
      <c r="W160" s="11">
        <f t="shared" si="284"/>
        <v>0</v>
      </c>
      <c r="X160" s="11">
        <f t="shared" si="284"/>
        <v>0</v>
      </c>
      <c r="Y160" s="11">
        <f t="shared" si="284"/>
        <v>43222</v>
      </c>
      <c r="Z160" s="11">
        <f t="shared" si="284"/>
        <v>0</v>
      </c>
      <c r="AA160" s="11">
        <f t="shared" ref="AA160:AF160" si="285">AA163+AA161</f>
        <v>0</v>
      </c>
      <c r="AB160" s="11">
        <f t="shared" si="285"/>
        <v>0</v>
      </c>
      <c r="AC160" s="11">
        <f t="shared" si="285"/>
        <v>0</v>
      </c>
      <c r="AD160" s="11">
        <f t="shared" si="285"/>
        <v>0</v>
      </c>
      <c r="AE160" s="11">
        <f t="shared" si="285"/>
        <v>43222</v>
      </c>
      <c r="AF160" s="11">
        <f t="shared" si="285"/>
        <v>0</v>
      </c>
      <c r="AG160" s="11">
        <f t="shared" ref="AG160:AL160" si="286">AG163+AG161</f>
        <v>0</v>
      </c>
      <c r="AH160" s="11">
        <f t="shared" si="286"/>
        <v>0</v>
      </c>
      <c r="AI160" s="11">
        <f t="shared" si="286"/>
        <v>0</v>
      </c>
      <c r="AJ160" s="11">
        <f t="shared" si="286"/>
        <v>0</v>
      </c>
      <c r="AK160" s="11">
        <f t="shared" si="286"/>
        <v>43222</v>
      </c>
      <c r="AL160" s="11">
        <f t="shared" si="286"/>
        <v>0</v>
      </c>
      <c r="AM160" s="11">
        <f t="shared" ref="AM160:AR160" si="287">AM163+AM161</f>
        <v>0</v>
      </c>
      <c r="AN160" s="11">
        <f t="shared" si="287"/>
        <v>0</v>
      </c>
      <c r="AO160" s="11">
        <f t="shared" si="287"/>
        <v>0</v>
      </c>
      <c r="AP160" s="11">
        <f t="shared" si="287"/>
        <v>0</v>
      </c>
      <c r="AQ160" s="11">
        <f t="shared" si="287"/>
        <v>43222</v>
      </c>
      <c r="AR160" s="11">
        <f t="shared" si="287"/>
        <v>0</v>
      </c>
      <c r="AS160" s="11">
        <f t="shared" ref="AS160:AX160" si="288">AS163+AS161</f>
        <v>0</v>
      </c>
      <c r="AT160" s="11">
        <f t="shared" si="288"/>
        <v>0</v>
      </c>
      <c r="AU160" s="11">
        <f t="shared" si="288"/>
        <v>0</v>
      </c>
      <c r="AV160" s="11">
        <f t="shared" si="288"/>
        <v>0</v>
      </c>
      <c r="AW160" s="11">
        <f t="shared" si="288"/>
        <v>43222</v>
      </c>
      <c r="AX160" s="11">
        <f t="shared" si="288"/>
        <v>0</v>
      </c>
    </row>
    <row r="161" spans="1:50" ht="33" hidden="1">
      <c r="A161" s="25" t="s">
        <v>242</v>
      </c>
      <c r="B161" s="30">
        <v>902</v>
      </c>
      <c r="C161" s="30" t="s">
        <v>21</v>
      </c>
      <c r="D161" s="30" t="s">
        <v>59</v>
      </c>
      <c r="E161" s="30" t="s">
        <v>64</v>
      </c>
      <c r="F161" s="31">
        <v>200</v>
      </c>
      <c r="G161" s="11">
        <f t="shared" ref="G161:AX161" si="289">G162</f>
        <v>5682</v>
      </c>
      <c r="H161" s="11">
        <f t="shared" si="289"/>
        <v>0</v>
      </c>
      <c r="I161" s="11">
        <f t="shared" si="289"/>
        <v>0</v>
      </c>
      <c r="J161" s="11">
        <f t="shared" si="289"/>
        <v>0</v>
      </c>
      <c r="K161" s="11">
        <f t="shared" si="289"/>
        <v>0</v>
      </c>
      <c r="L161" s="11">
        <f t="shared" si="289"/>
        <v>0</v>
      </c>
      <c r="M161" s="11">
        <f t="shared" si="289"/>
        <v>5682</v>
      </c>
      <c r="N161" s="11">
        <f t="shared" si="289"/>
        <v>0</v>
      </c>
      <c r="O161" s="11">
        <f t="shared" si="289"/>
        <v>-5682</v>
      </c>
      <c r="P161" s="11">
        <f t="shared" si="289"/>
        <v>0</v>
      </c>
      <c r="Q161" s="11">
        <f t="shared" si="289"/>
        <v>0</v>
      </c>
      <c r="R161" s="11">
        <f t="shared" si="289"/>
        <v>0</v>
      </c>
      <c r="S161" s="11">
        <f t="shared" si="289"/>
        <v>0</v>
      </c>
      <c r="T161" s="11">
        <f t="shared" si="289"/>
        <v>0</v>
      </c>
      <c r="U161" s="11">
        <f t="shared" si="289"/>
        <v>0</v>
      </c>
      <c r="V161" s="11">
        <f t="shared" si="289"/>
        <v>0</v>
      </c>
      <c r="W161" s="11">
        <f t="shared" si="289"/>
        <v>0</v>
      </c>
      <c r="X161" s="11">
        <f t="shared" si="289"/>
        <v>0</v>
      </c>
      <c r="Y161" s="11">
        <f t="shared" si="289"/>
        <v>0</v>
      </c>
      <c r="Z161" s="11">
        <f t="shared" si="289"/>
        <v>0</v>
      </c>
      <c r="AA161" s="11">
        <f t="shared" si="289"/>
        <v>0</v>
      </c>
      <c r="AB161" s="11">
        <f t="shared" si="289"/>
        <v>0</v>
      </c>
      <c r="AC161" s="11">
        <f t="shared" si="289"/>
        <v>0</v>
      </c>
      <c r="AD161" s="11">
        <f t="shared" si="289"/>
        <v>0</v>
      </c>
      <c r="AE161" s="11">
        <f t="shared" si="289"/>
        <v>0</v>
      </c>
      <c r="AF161" s="11">
        <f t="shared" si="289"/>
        <v>0</v>
      </c>
      <c r="AG161" s="11">
        <f t="shared" si="289"/>
        <v>0</v>
      </c>
      <c r="AH161" s="11">
        <f t="shared" si="289"/>
        <v>0</v>
      </c>
      <c r="AI161" s="11">
        <f t="shared" si="289"/>
        <v>0</v>
      </c>
      <c r="AJ161" s="11">
        <f t="shared" si="289"/>
        <v>0</v>
      </c>
      <c r="AK161" s="11">
        <f t="shared" si="289"/>
        <v>0</v>
      </c>
      <c r="AL161" s="11">
        <f t="shared" si="289"/>
        <v>0</v>
      </c>
      <c r="AM161" s="11">
        <f t="shared" si="289"/>
        <v>0</v>
      </c>
      <c r="AN161" s="11">
        <f t="shared" si="289"/>
        <v>0</v>
      </c>
      <c r="AO161" s="11">
        <f t="shared" si="289"/>
        <v>0</v>
      </c>
      <c r="AP161" s="11">
        <f t="shared" si="289"/>
        <v>0</v>
      </c>
      <c r="AQ161" s="11">
        <f t="shared" si="289"/>
        <v>0</v>
      </c>
      <c r="AR161" s="11">
        <f t="shared" si="289"/>
        <v>0</v>
      </c>
      <c r="AS161" s="11">
        <f t="shared" si="289"/>
        <v>0</v>
      </c>
      <c r="AT161" s="11">
        <f t="shared" si="289"/>
        <v>0</v>
      </c>
      <c r="AU161" s="11">
        <f t="shared" si="289"/>
        <v>0</v>
      </c>
      <c r="AV161" s="11">
        <f t="shared" si="289"/>
        <v>0</v>
      </c>
      <c r="AW161" s="11">
        <f t="shared" si="289"/>
        <v>0</v>
      </c>
      <c r="AX161" s="11">
        <f t="shared" si="289"/>
        <v>0</v>
      </c>
    </row>
    <row r="162" spans="1:50" ht="33" hidden="1">
      <c r="A162" s="25" t="s">
        <v>36</v>
      </c>
      <c r="B162" s="30">
        <v>902</v>
      </c>
      <c r="C162" s="30" t="s">
        <v>21</v>
      </c>
      <c r="D162" s="30" t="s">
        <v>59</v>
      </c>
      <c r="E162" s="30" t="s">
        <v>64</v>
      </c>
      <c r="F162" s="31">
        <v>240</v>
      </c>
      <c r="G162" s="9">
        <v>5682</v>
      </c>
      <c r="H162" s="10"/>
      <c r="I162" s="84"/>
      <c r="J162" s="84"/>
      <c r="K162" s="84"/>
      <c r="L162" s="84"/>
      <c r="M162" s="9">
        <f>G162+I162+J162+K162+L162</f>
        <v>5682</v>
      </c>
      <c r="N162" s="9">
        <f>H162+L162</f>
        <v>0</v>
      </c>
      <c r="O162" s="11">
        <v>-5682</v>
      </c>
      <c r="P162" s="85"/>
      <c r="Q162" s="85"/>
      <c r="R162" s="85"/>
      <c r="S162" s="9">
        <f>M162+O162+P162+Q162+R162</f>
        <v>0</v>
      </c>
      <c r="T162" s="9">
        <f>N162+R162</f>
        <v>0</v>
      </c>
      <c r="U162" s="11"/>
      <c r="V162" s="85"/>
      <c r="W162" s="85"/>
      <c r="X162" s="85"/>
      <c r="Y162" s="9">
        <f>S162+U162+V162+W162+X162</f>
        <v>0</v>
      </c>
      <c r="Z162" s="9">
        <f>T162+X162</f>
        <v>0</v>
      </c>
      <c r="AA162" s="11"/>
      <c r="AB162" s="85"/>
      <c r="AC162" s="85"/>
      <c r="AD162" s="85"/>
      <c r="AE162" s="9">
        <f>Y162+AA162+AB162+AC162+AD162</f>
        <v>0</v>
      </c>
      <c r="AF162" s="9">
        <f>Z162+AD162</f>
        <v>0</v>
      </c>
      <c r="AG162" s="11"/>
      <c r="AH162" s="85"/>
      <c r="AI162" s="85"/>
      <c r="AJ162" s="85"/>
      <c r="AK162" s="9">
        <f>AE162+AG162+AH162+AI162+AJ162</f>
        <v>0</v>
      </c>
      <c r="AL162" s="9">
        <f>AF162+AJ162</f>
        <v>0</v>
      </c>
      <c r="AM162" s="11"/>
      <c r="AN162" s="85"/>
      <c r="AO162" s="85"/>
      <c r="AP162" s="85"/>
      <c r="AQ162" s="9">
        <f>AK162+AM162+AN162+AO162+AP162</f>
        <v>0</v>
      </c>
      <c r="AR162" s="9">
        <f>AL162+AP162</f>
        <v>0</v>
      </c>
      <c r="AS162" s="11"/>
      <c r="AT162" s="85"/>
      <c r="AU162" s="85"/>
      <c r="AV162" s="85"/>
      <c r="AW162" s="9">
        <f>AQ162+AS162+AT162+AU162+AV162</f>
        <v>0</v>
      </c>
      <c r="AX162" s="9">
        <f>AR162+AV162</f>
        <v>0</v>
      </c>
    </row>
    <row r="163" spans="1:50" hidden="1">
      <c r="A163" s="25" t="s">
        <v>65</v>
      </c>
      <c r="B163" s="30">
        <v>902</v>
      </c>
      <c r="C163" s="30" t="s">
        <v>21</v>
      </c>
      <c r="D163" s="30" t="s">
        <v>59</v>
      </c>
      <c r="E163" s="30" t="s">
        <v>64</v>
      </c>
      <c r="F163" s="31">
        <v>800</v>
      </c>
      <c r="G163" s="11">
        <f t="shared" ref="G163:N163" si="290">G164+G165</f>
        <v>37800</v>
      </c>
      <c r="H163" s="11">
        <f t="shared" si="290"/>
        <v>0</v>
      </c>
      <c r="I163" s="11">
        <f t="shared" si="290"/>
        <v>-260</v>
      </c>
      <c r="J163" s="11">
        <f t="shared" si="290"/>
        <v>0</v>
      </c>
      <c r="K163" s="11">
        <f t="shared" si="290"/>
        <v>0</v>
      </c>
      <c r="L163" s="11">
        <f t="shared" si="290"/>
        <v>0</v>
      </c>
      <c r="M163" s="11">
        <f t="shared" si="290"/>
        <v>37540</v>
      </c>
      <c r="N163" s="11">
        <f t="shared" si="290"/>
        <v>0</v>
      </c>
      <c r="O163" s="11">
        <f t="shared" ref="O163:T163" si="291">O164+O165</f>
        <v>5682</v>
      </c>
      <c r="P163" s="11">
        <f t="shared" si="291"/>
        <v>0</v>
      </c>
      <c r="Q163" s="11">
        <f t="shared" si="291"/>
        <v>0</v>
      </c>
      <c r="R163" s="11">
        <f t="shared" si="291"/>
        <v>0</v>
      </c>
      <c r="S163" s="11">
        <f t="shared" si="291"/>
        <v>43222</v>
      </c>
      <c r="T163" s="11">
        <f t="shared" si="291"/>
        <v>0</v>
      </c>
      <c r="U163" s="11">
        <f t="shared" ref="U163:Z163" si="292">U164+U165</f>
        <v>0</v>
      </c>
      <c r="V163" s="11">
        <f t="shared" si="292"/>
        <v>0</v>
      </c>
      <c r="W163" s="11">
        <f t="shared" si="292"/>
        <v>0</v>
      </c>
      <c r="X163" s="11">
        <f t="shared" si="292"/>
        <v>0</v>
      </c>
      <c r="Y163" s="11">
        <f t="shared" si="292"/>
        <v>43222</v>
      </c>
      <c r="Z163" s="11">
        <f t="shared" si="292"/>
        <v>0</v>
      </c>
      <c r="AA163" s="11">
        <f t="shared" ref="AA163:AF163" si="293">AA164+AA165</f>
        <v>0</v>
      </c>
      <c r="AB163" s="11">
        <f t="shared" si="293"/>
        <v>0</v>
      </c>
      <c r="AC163" s="11">
        <f t="shared" si="293"/>
        <v>0</v>
      </c>
      <c r="AD163" s="11">
        <f t="shared" si="293"/>
        <v>0</v>
      </c>
      <c r="AE163" s="11">
        <f t="shared" si="293"/>
        <v>43222</v>
      </c>
      <c r="AF163" s="11">
        <f t="shared" si="293"/>
        <v>0</v>
      </c>
      <c r="AG163" s="11">
        <f t="shared" ref="AG163:AL163" si="294">AG164+AG165</f>
        <v>0</v>
      </c>
      <c r="AH163" s="11">
        <f t="shared" si="294"/>
        <v>0</v>
      </c>
      <c r="AI163" s="11">
        <f t="shared" si="294"/>
        <v>0</v>
      </c>
      <c r="AJ163" s="11">
        <f t="shared" si="294"/>
        <v>0</v>
      </c>
      <c r="AK163" s="11">
        <f t="shared" si="294"/>
        <v>43222</v>
      </c>
      <c r="AL163" s="11">
        <f t="shared" si="294"/>
        <v>0</v>
      </c>
      <c r="AM163" s="11">
        <f t="shared" ref="AM163:AR163" si="295">AM164+AM165</f>
        <v>0</v>
      </c>
      <c r="AN163" s="11">
        <f t="shared" si="295"/>
        <v>0</v>
      </c>
      <c r="AO163" s="11">
        <f t="shared" si="295"/>
        <v>0</v>
      </c>
      <c r="AP163" s="11">
        <f t="shared" si="295"/>
        <v>0</v>
      </c>
      <c r="AQ163" s="11">
        <f t="shared" si="295"/>
        <v>43222</v>
      </c>
      <c r="AR163" s="11">
        <f t="shared" si="295"/>
        <v>0</v>
      </c>
      <c r="AS163" s="11">
        <f t="shared" ref="AS163:AX163" si="296">AS164+AS165</f>
        <v>0</v>
      </c>
      <c r="AT163" s="11">
        <f t="shared" si="296"/>
        <v>0</v>
      </c>
      <c r="AU163" s="11">
        <f t="shared" si="296"/>
        <v>0</v>
      </c>
      <c r="AV163" s="11">
        <f t="shared" si="296"/>
        <v>0</v>
      </c>
      <c r="AW163" s="11">
        <f t="shared" si="296"/>
        <v>43222</v>
      </c>
      <c r="AX163" s="11">
        <f t="shared" si="296"/>
        <v>0</v>
      </c>
    </row>
    <row r="164" spans="1:50" hidden="1">
      <c r="A164" s="25" t="s">
        <v>154</v>
      </c>
      <c r="B164" s="30">
        <v>902</v>
      </c>
      <c r="C164" s="30" t="s">
        <v>21</v>
      </c>
      <c r="D164" s="30" t="s">
        <v>59</v>
      </c>
      <c r="E164" s="30" t="s">
        <v>64</v>
      </c>
      <c r="F164" s="31">
        <v>830</v>
      </c>
      <c r="G164" s="9">
        <v>30000</v>
      </c>
      <c r="H164" s="10"/>
      <c r="I164" s="84"/>
      <c r="J164" s="84"/>
      <c r="K164" s="84"/>
      <c r="L164" s="84"/>
      <c r="M164" s="9">
        <f t="shared" ref="M164:M165" si="297">G164+I164+J164+K164+L164</f>
        <v>30000</v>
      </c>
      <c r="N164" s="9">
        <f t="shared" ref="N164:N165" si="298">H164+L164</f>
        <v>0</v>
      </c>
      <c r="O164" s="11">
        <v>5682</v>
      </c>
      <c r="P164" s="85"/>
      <c r="Q164" s="85"/>
      <c r="R164" s="85"/>
      <c r="S164" s="9">
        <f t="shared" ref="S164:S165" si="299">M164+O164+P164+Q164+R164</f>
        <v>35682</v>
      </c>
      <c r="T164" s="9">
        <f t="shared" ref="T164:T165" si="300">N164+R164</f>
        <v>0</v>
      </c>
      <c r="U164" s="11"/>
      <c r="V164" s="85"/>
      <c r="W164" s="85"/>
      <c r="X164" s="85"/>
      <c r="Y164" s="9">
        <f t="shared" ref="Y164:Y165" si="301">S164+U164+V164+W164+X164</f>
        <v>35682</v>
      </c>
      <c r="Z164" s="9">
        <f t="shared" ref="Z164:Z165" si="302">T164+X164</f>
        <v>0</v>
      </c>
      <c r="AA164" s="11"/>
      <c r="AB164" s="85"/>
      <c r="AC164" s="85"/>
      <c r="AD164" s="85"/>
      <c r="AE164" s="9">
        <f t="shared" ref="AE164:AE165" si="303">Y164+AA164+AB164+AC164+AD164</f>
        <v>35682</v>
      </c>
      <c r="AF164" s="9">
        <f t="shared" ref="AF164:AF165" si="304">Z164+AD164</f>
        <v>0</v>
      </c>
      <c r="AG164" s="11"/>
      <c r="AH164" s="85"/>
      <c r="AI164" s="85"/>
      <c r="AJ164" s="85"/>
      <c r="AK164" s="9">
        <f t="shared" ref="AK164:AK165" si="305">AE164+AG164+AH164+AI164+AJ164</f>
        <v>35682</v>
      </c>
      <c r="AL164" s="9">
        <f t="shared" ref="AL164:AL165" si="306">AF164+AJ164</f>
        <v>0</v>
      </c>
      <c r="AM164" s="11"/>
      <c r="AN164" s="85"/>
      <c r="AO164" s="85"/>
      <c r="AP164" s="85"/>
      <c r="AQ164" s="9">
        <f t="shared" ref="AQ164:AQ165" si="307">AK164+AM164+AN164+AO164+AP164</f>
        <v>35682</v>
      </c>
      <c r="AR164" s="9">
        <f t="shared" ref="AR164:AR165" si="308">AL164+AP164</f>
        <v>0</v>
      </c>
      <c r="AS164" s="11"/>
      <c r="AT164" s="11"/>
      <c r="AU164" s="85"/>
      <c r="AV164" s="85"/>
      <c r="AW164" s="9">
        <f t="shared" ref="AW164:AW165" si="309">AQ164+AS164+AT164+AU164+AV164</f>
        <v>35682</v>
      </c>
      <c r="AX164" s="9">
        <f t="shared" ref="AX164:AX165" si="310">AR164+AV164</f>
        <v>0</v>
      </c>
    </row>
    <row r="165" spans="1:50" ht="49.5" hidden="1">
      <c r="A165" s="25" t="s">
        <v>155</v>
      </c>
      <c r="B165" s="30">
        <v>902</v>
      </c>
      <c r="C165" s="30" t="s">
        <v>21</v>
      </c>
      <c r="D165" s="30" t="s">
        <v>59</v>
      </c>
      <c r="E165" s="30" t="s">
        <v>64</v>
      </c>
      <c r="F165" s="31">
        <v>840</v>
      </c>
      <c r="G165" s="9">
        <v>7800</v>
      </c>
      <c r="H165" s="10"/>
      <c r="I165" s="11">
        <v>-260</v>
      </c>
      <c r="J165" s="84"/>
      <c r="K165" s="84"/>
      <c r="L165" s="84"/>
      <c r="M165" s="9">
        <f t="shared" si="297"/>
        <v>7540</v>
      </c>
      <c r="N165" s="9">
        <f t="shared" si="298"/>
        <v>0</v>
      </c>
      <c r="O165" s="11"/>
      <c r="P165" s="85"/>
      <c r="Q165" s="85"/>
      <c r="R165" s="85"/>
      <c r="S165" s="9">
        <f t="shared" si="299"/>
        <v>7540</v>
      </c>
      <c r="T165" s="9">
        <f t="shared" si="300"/>
        <v>0</v>
      </c>
      <c r="U165" s="11"/>
      <c r="V165" s="85"/>
      <c r="W165" s="85"/>
      <c r="X165" s="85"/>
      <c r="Y165" s="9">
        <f t="shared" si="301"/>
        <v>7540</v>
      </c>
      <c r="Z165" s="9">
        <f t="shared" si="302"/>
        <v>0</v>
      </c>
      <c r="AA165" s="11"/>
      <c r="AB165" s="85"/>
      <c r="AC165" s="85"/>
      <c r="AD165" s="85"/>
      <c r="AE165" s="9">
        <f t="shared" si="303"/>
        <v>7540</v>
      </c>
      <c r="AF165" s="9">
        <f t="shared" si="304"/>
        <v>0</v>
      </c>
      <c r="AG165" s="11"/>
      <c r="AH165" s="85"/>
      <c r="AI165" s="85"/>
      <c r="AJ165" s="85"/>
      <c r="AK165" s="9">
        <f t="shared" si="305"/>
        <v>7540</v>
      </c>
      <c r="AL165" s="9">
        <f t="shared" si="306"/>
        <v>0</v>
      </c>
      <c r="AM165" s="11"/>
      <c r="AN165" s="85"/>
      <c r="AO165" s="85"/>
      <c r="AP165" s="85"/>
      <c r="AQ165" s="9">
        <f t="shared" si="307"/>
        <v>7540</v>
      </c>
      <c r="AR165" s="9">
        <f t="shared" si="308"/>
        <v>0</v>
      </c>
      <c r="AS165" s="11"/>
      <c r="AT165" s="85"/>
      <c r="AU165" s="85"/>
      <c r="AV165" s="85"/>
      <c r="AW165" s="9">
        <f t="shared" si="309"/>
        <v>7540</v>
      </c>
      <c r="AX165" s="9">
        <f t="shared" si="310"/>
        <v>0</v>
      </c>
    </row>
    <row r="166" spans="1:50" ht="33" hidden="1">
      <c r="A166" s="38" t="s">
        <v>397</v>
      </c>
      <c r="B166" s="30">
        <v>902</v>
      </c>
      <c r="C166" s="30" t="s">
        <v>21</v>
      </c>
      <c r="D166" s="30" t="s">
        <v>59</v>
      </c>
      <c r="E166" s="30" t="s">
        <v>617</v>
      </c>
      <c r="F166" s="31"/>
      <c r="G166" s="9">
        <f t="shared" ref="G166:H168" si="311">G167</f>
        <v>0</v>
      </c>
      <c r="H166" s="9">
        <f t="shared" si="311"/>
        <v>0</v>
      </c>
      <c r="I166" s="84"/>
      <c r="J166" s="84"/>
      <c r="K166" s="84"/>
      <c r="L166" s="84"/>
      <c r="M166" s="84"/>
      <c r="N166" s="84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</row>
    <row r="167" spans="1:50" ht="33" hidden="1">
      <c r="A167" s="38" t="s">
        <v>398</v>
      </c>
      <c r="B167" s="30">
        <v>902</v>
      </c>
      <c r="C167" s="30" t="s">
        <v>21</v>
      </c>
      <c r="D167" s="30" t="s">
        <v>59</v>
      </c>
      <c r="E167" s="30" t="s">
        <v>616</v>
      </c>
      <c r="F167" s="31"/>
      <c r="G167" s="9">
        <f t="shared" si="311"/>
        <v>0</v>
      </c>
      <c r="H167" s="9">
        <f t="shared" si="311"/>
        <v>0</v>
      </c>
      <c r="I167" s="84"/>
      <c r="J167" s="84"/>
      <c r="K167" s="84"/>
      <c r="L167" s="84"/>
      <c r="M167" s="84"/>
      <c r="N167" s="84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</row>
    <row r="168" spans="1:50" hidden="1">
      <c r="A168" s="25" t="s">
        <v>65</v>
      </c>
      <c r="B168" s="30" t="s">
        <v>150</v>
      </c>
      <c r="C168" s="30" t="s">
        <v>21</v>
      </c>
      <c r="D168" s="30" t="s">
        <v>59</v>
      </c>
      <c r="E168" s="30" t="s">
        <v>616</v>
      </c>
      <c r="F168" s="31">
        <v>800</v>
      </c>
      <c r="G168" s="9">
        <f t="shared" si="311"/>
        <v>0</v>
      </c>
      <c r="H168" s="9">
        <f t="shared" si="311"/>
        <v>0</v>
      </c>
      <c r="I168" s="84"/>
      <c r="J168" s="84"/>
      <c r="K168" s="84"/>
      <c r="L168" s="84"/>
      <c r="M168" s="84"/>
      <c r="N168" s="84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</row>
    <row r="169" spans="1:50" hidden="1">
      <c r="A169" s="25" t="s">
        <v>154</v>
      </c>
      <c r="B169" s="30" t="s">
        <v>150</v>
      </c>
      <c r="C169" s="30" t="s">
        <v>21</v>
      </c>
      <c r="D169" s="30" t="s">
        <v>59</v>
      </c>
      <c r="E169" s="30" t="s">
        <v>616</v>
      </c>
      <c r="F169" s="31">
        <v>830</v>
      </c>
      <c r="G169" s="9"/>
      <c r="H169" s="9"/>
      <c r="I169" s="84"/>
      <c r="J169" s="84"/>
      <c r="K169" s="84"/>
      <c r="L169" s="84"/>
      <c r="M169" s="84"/>
      <c r="N169" s="84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</row>
    <row r="170" spans="1:50" hidden="1">
      <c r="A170" s="25"/>
      <c r="B170" s="30"/>
      <c r="C170" s="30"/>
      <c r="D170" s="30"/>
      <c r="E170" s="30"/>
      <c r="F170" s="31"/>
      <c r="G170" s="9"/>
      <c r="H170" s="10"/>
      <c r="I170" s="84"/>
      <c r="J170" s="84"/>
      <c r="K170" s="84"/>
      <c r="L170" s="84"/>
      <c r="M170" s="84"/>
      <c r="N170" s="84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</row>
    <row r="171" spans="1:50" ht="37.5" hidden="1">
      <c r="A171" s="23" t="s">
        <v>156</v>
      </c>
      <c r="B171" s="35">
        <v>902</v>
      </c>
      <c r="C171" s="35" t="s">
        <v>59</v>
      </c>
      <c r="D171" s="35" t="s">
        <v>21</v>
      </c>
      <c r="E171" s="35"/>
      <c r="F171" s="36"/>
      <c r="G171" s="13">
        <f t="shared" ref="G171:AX171" si="312">G172</f>
        <v>510432</v>
      </c>
      <c r="H171" s="13">
        <f t="shared" si="312"/>
        <v>112913</v>
      </c>
      <c r="I171" s="13">
        <f t="shared" si="312"/>
        <v>0</v>
      </c>
      <c r="J171" s="13">
        <f t="shared" si="312"/>
        <v>0</v>
      </c>
      <c r="K171" s="13">
        <f t="shared" si="312"/>
        <v>0</v>
      </c>
      <c r="L171" s="13">
        <f t="shared" si="312"/>
        <v>0</v>
      </c>
      <c r="M171" s="13">
        <f t="shared" si="312"/>
        <v>510432</v>
      </c>
      <c r="N171" s="13">
        <f t="shared" si="312"/>
        <v>112913</v>
      </c>
      <c r="O171" s="13">
        <f t="shared" si="312"/>
        <v>-4202</v>
      </c>
      <c r="P171" s="13">
        <f t="shared" si="312"/>
        <v>0</v>
      </c>
      <c r="Q171" s="13">
        <f t="shared" si="312"/>
        <v>0</v>
      </c>
      <c r="R171" s="13">
        <f t="shared" si="312"/>
        <v>0</v>
      </c>
      <c r="S171" s="13">
        <f t="shared" si="312"/>
        <v>506230</v>
      </c>
      <c r="T171" s="13">
        <f t="shared" si="312"/>
        <v>112913</v>
      </c>
      <c r="U171" s="13">
        <f t="shared" si="312"/>
        <v>-1009</v>
      </c>
      <c r="V171" s="13">
        <f t="shared" si="312"/>
        <v>0</v>
      </c>
      <c r="W171" s="13">
        <f t="shared" si="312"/>
        <v>0</v>
      </c>
      <c r="X171" s="13">
        <f t="shared" si="312"/>
        <v>0</v>
      </c>
      <c r="Y171" s="13">
        <f t="shared" si="312"/>
        <v>505221</v>
      </c>
      <c r="Z171" s="13">
        <f t="shared" si="312"/>
        <v>112913</v>
      </c>
      <c r="AA171" s="13">
        <f t="shared" si="312"/>
        <v>0</v>
      </c>
      <c r="AB171" s="13">
        <f t="shared" si="312"/>
        <v>0</v>
      </c>
      <c r="AC171" s="13">
        <f t="shared" si="312"/>
        <v>0</v>
      </c>
      <c r="AD171" s="13">
        <f t="shared" si="312"/>
        <v>0</v>
      </c>
      <c r="AE171" s="13">
        <f t="shared" si="312"/>
        <v>505221</v>
      </c>
      <c r="AF171" s="13">
        <f t="shared" si="312"/>
        <v>112913</v>
      </c>
      <c r="AG171" s="13">
        <f t="shared" si="312"/>
        <v>0</v>
      </c>
      <c r="AH171" s="13">
        <f t="shared" si="312"/>
        <v>0</v>
      </c>
      <c r="AI171" s="13">
        <f t="shared" si="312"/>
        <v>0</v>
      </c>
      <c r="AJ171" s="13">
        <f t="shared" si="312"/>
        <v>0</v>
      </c>
      <c r="AK171" s="13">
        <f t="shared" si="312"/>
        <v>505221</v>
      </c>
      <c r="AL171" s="13">
        <f t="shared" si="312"/>
        <v>112913</v>
      </c>
      <c r="AM171" s="13">
        <f t="shared" si="312"/>
        <v>0</v>
      </c>
      <c r="AN171" s="13">
        <f t="shared" si="312"/>
        <v>0</v>
      </c>
      <c r="AO171" s="13">
        <f t="shared" si="312"/>
        <v>0</v>
      </c>
      <c r="AP171" s="13">
        <f t="shared" si="312"/>
        <v>0</v>
      </c>
      <c r="AQ171" s="13">
        <f t="shared" si="312"/>
        <v>505221</v>
      </c>
      <c r="AR171" s="13">
        <f t="shared" si="312"/>
        <v>112913</v>
      </c>
      <c r="AS171" s="13">
        <f t="shared" si="312"/>
        <v>0</v>
      </c>
      <c r="AT171" s="13">
        <f t="shared" si="312"/>
        <v>0</v>
      </c>
      <c r="AU171" s="13">
        <f t="shared" si="312"/>
        <v>-1231</v>
      </c>
      <c r="AV171" s="13">
        <f t="shared" si="312"/>
        <v>0</v>
      </c>
      <c r="AW171" s="13">
        <f t="shared" si="312"/>
        <v>503990</v>
      </c>
      <c r="AX171" s="13">
        <f t="shared" si="312"/>
        <v>112913</v>
      </c>
    </row>
    <row r="172" spans="1:50" hidden="1">
      <c r="A172" s="25" t="s">
        <v>61</v>
      </c>
      <c r="B172" s="30">
        <v>902</v>
      </c>
      <c r="C172" s="30" t="s">
        <v>59</v>
      </c>
      <c r="D172" s="30" t="s">
        <v>21</v>
      </c>
      <c r="E172" s="30" t="s">
        <v>62</v>
      </c>
      <c r="F172" s="37"/>
      <c r="G172" s="11">
        <f>G173+G176</f>
        <v>510432</v>
      </c>
      <c r="H172" s="11">
        <f t="shared" ref="H172:N172" si="313">H173+H176</f>
        <v>112913</v>
      </c>
      <c r="I172" s="11">
        <f t="shared" si="313"/>
        <v>0</v>
      </c>
      <c r="J172" s="11">
        <f t="shared" si="313"/>
        <v>0</v>
      </c>
      <c r="K172" s="11">
        <f t="shared" si="313"/>
        <v>0</v>
      </c>
      <c r="L172" s="11">
        <f t="shared" si="313"/>
        <v>0</v>
      </c>
      <c r="M172" s="11">
        <f t="shared" si="313"/>
        <v>510432</v>
      </c>
      <c r="N172" s="11">
        <f t="shared" si="313"/>
        <v>112913</v>
      </c>
      <c r="O172" s="11">
        <f t="shared" ref="O172:T172" si="314">O173+O176</f>
        <v>-4202</v>
      </c>
      <c r="P172" s="11">
        <f t="shared" si="314"/>
        <v>0</v>
      </c>
      <c r="Q172" s="11">
        <f t="shared" si="314"/>
        <v>0</v>
      </c>
      <c r="R172" s="11">
        <f t="shared" si="314"/>
        <v>0</v>
      </c>
      <c r="S172" s="11">
        <f t="shared" si="314"/>
        <v>506230</v>
      </c>
      <c r="T172" s="11">
        <f t="shared" si="314"/>
        <v>112913</v>
      </c>
      <c r="U172" s="11">
        <f t="shared" ref="U172:Z172" si="315">U173+U176</f>
        <v>-1009</v>
      </c>
      <c r="V172" s="11">
        <f t="shared" si="315"/>
        <v>0</v>
      </c>
      <c r="W172" s="11">
        <f t="shared" si="315"/>
        <v>0</v>
      </c>
      <c r="X172" s="11">
        <f t="shared" si="315"/>
        <v>0</v>
      </c>
      <c r="Y172" s="11">
        <f t="shared" si="315"/>
        <v>505221</v>
      </c>
      <c r="Z172" s="11">
        <f t="shared" si="315"/>
        <v>112913</v>
      </c>
      <c r="AA172" s="11">
        <f t="shared" ref="AA172:AF172" si="316">AA173+AA176</f>
        <v>0</v>
      </c>
      <c r="AB172" s="11">
        <f t="shared" si="316"/>
        <v>0</v>
      </c>
      <c r="AC172" s="11">
        <f t="shared" si="316"/>
        <v>0</v>
      </c>
      <c r="AD172" s="11">
        <f t="shared" si="316"/>
        <v>0</v>
      </c>
      <c r="AE172" s="11">
        <f t="shared" si="316"/>
        <v>505221</v>
      </c>
      <c r="AF172" s="11">
        <f t="shared" si="316"/>
        <v>112913</v>
      </c>
      <c r="AG172" s="11">
        <f t="shared" ref="AG172:AL172" si="317">AG173+AG176</f>
        <v>0</v>
      </c>
      <c r="AH172" s="11">
        <f t="shared" si="317"/>
        <v>0</v>
      </c>
      <c r="AI172" s="11">
        <f t="shared" si="317"/>
        <v>0</v>
      </c>
      <c r="AJ172" s="11">
        <f t="shared" si="317"/>
        <v>0</v>
      </c>
      <c r="AK172" s="11">
        <f t="shared" si="317"/>
        <v>505221</v>
      </c>
      <c r="AL172" s="11">
        <f t="shared" si="317"/>
        <v>112913</v>
      </c>
      <c r="AM172" s="11">
        <f t="shared" ref="AM172:AR172" si="318">AM173+AM176</f>
        <v>0</v>
      </c>
      <c r="AN172" s="11">
        <f t="shared" si="318"/>
        <v>0</v>
      </c>
      <c r="AO172" s="11">
        <f t="shared" si="318"/>
        <v>0</v>
      </c>
      <c r="AP172" s="11">
        <f t="shared" si="318"/>
        <v>0</v>
      </c>
      <c r="AQ172" s="11">
        <f t="shared" si="318"/>
        <v>505221</v>
      </c>
      <c r="AR172" s="11">
        <f t="shared" si="318"/>
        <v>112913</v>
      </c>
      <c r="AS172" s="11">
        <f t="shared" ref="AS172:AX172" si="319">AS173+AS176</f>
        <v>0</v>
      </c>
      <c r="AT172" s="11">
        <f t="shared" si="319"/>
        <v>0</v>
      </c>
      <c r="AU172" s="11">
        <f t="shared" si="319"/>
        <v>-1231</v>
      </c>
      <c r="AV172" s="11">
        <f t="shared" si="319"/>
        <v>0</v>
      </c>
      <c r="AW172" s="11">
        <f t="shared" si="319"/>
        <v>503990</v>
      </c>
      <c r="AX172" s="11">
        <f t="shared" si="319"/>
        <v>112913</v>
      </c>
    </row>
    <row r="173" spans="1:50" ht="33" hidden="1">
      <c r="A173" s="25" t="s">
        <v>157</v>
      </c>
      <c r="B173" s="30">
        <v>902</v>
      </c>
      <c r="C173" s="30" t="s">
        <v>59</v>
      </c>
      <c r="D173" s="30" t="s">
        <v>21</v>
      </c>
      <c r="E173" s="30" t="s">
        <v>158</v>
      </c>
      <c r="F173" s="31"/>
      <c r="G173" s="11">
        <f>G175</f>
        <v>397519</v>
      </c>
      <c r="H173" s="11">
        <f t="shared" ref="H173:N173" si="320">H175</f>
        <v>0</v>
      </c>
      <c r="I173" s="11">
        <f t="shared" si="320"/>
        <v>0</v>
      </c>
      <c r="J173" s="11">
        <f t="shared" si="320"/>
        <v>0</v>
      </c>
      <c r="K173" s="11">
        <f t="shared" si="320"/>
        <v>0</v>
      </c>
      <c r="L173" s="11">
        <f t="shared" si="320"/>
        <v>0</v>
      </c>
      <c r="M173" s="11">
        <f t="shared" si="320"/>
        <v>397519</v>
      </c>
      <c r="N173" s="11">
        <f t="shared" si="320"/>
        <v>0</v>
      </c>
      <c r="O173" s="11">
        <f t="shared" ref="O173:T173" si="321">O175</f>
        <v>-4202</v>
      </c>
      <c r="P173" s="11">
        <f t="shared" si="321"/>
        <v>0</v>
      </c>
      <c r="Q173" s="11">
        <f t="shared" si="321"/>
        <v>0</v>
      </c>
      <c r="R173" s="11">
        <f t="shared" si="321"/>
        <v>0</v>
      </c>
      <c r="S173" s="11">
        <f t="shared" si="321"/>
        <v>393317</v>
      </c>
      <c r="T173" s="11">
        <f t="shared" si="321"/>
        <v>0</v>
      </c>
      <c r="U173" s="11">
        <f t="shared" ref="U173:Z173" si="322">U175</f>
        <v>-1009</v>
      </c>
      <c r="V173" s="11">
        <f t="shared" si="322"/>
        <v>0</v>
      </c>
      <c r="W173" s="11">
        <f t="shared" si="322"/>
        <v>0</v>
      </c>
      <c r="X173" s="11">
        <f t="shared" si="322"/>
        <v>0</v>
      </c>
      <c r="Y173" s="11">
        <f t="shared" si="322"/>
        <v>392308</v>
      </c>
      <c r="Z173" s="11">
        <f t="shared" si="322"/>
        <v>0</v>
      </c>
      <c r="AA173" s="11">
        <f t="shared" ref="AA173:AF173" si="323">AA175</f>
        <v>0</v>
      </c>
      <c r="AB173" s="11">
        <f t="shared" si="323"/>
        <v>0</v>
      </c>
      <c r="AC173" s="11">
        <f t="shared" si="323"/>
        <v>0</v>
      </c>
      <c r="AD173" s="11">
        <f t="shared" si="323"/>
        <v>0</v>
      </c>
      <c r="AE173" s="11">
        <f t="shared" si="323"/>
        <v>392308</v>
      </c>
      <c r="AF173" s="11">
        <f t="shared" si="323"/>
        <v>0</v>
      </c>
      <c r="AG173" s="11">
        <f t="shared" ref="AG173:AL173" si="324">AG175</f>
        <v>0</v>
      </c>
      <c r="AH173" s="11">
        <f t="shared" si="324"/>
        <v>0</v>
      </c>
      <c r="AI173" s="11">
        <f t="shared" si="324"/>
        <v>0</v>
      </c>
      <c r="AJ173" s="11">
        <f t="shared" si="324"/>
        <v>0</v>
      </c>
      <c r="AK173" s="11">
        <f t="shared" si="324"/>
        <v>392308</v>
      </c>
      <c r="AL173" s="11">
        <f t="shared" si="324"/>
        <v>0</v>
      </c>
      <c r="AM173" s="11">
        <f t="shared" ref="AM173:AR173" si="325">AM175</f>
        <v>0</v>
      </c>
      <c r="AN173" s="11">
        <f t="shared" si="325"/>
        <v>0</v>
      </c>
      <c r="AO173" s="11">
        <f t="shared" si="325"/>
        <v>0</v>
      </c>
      <c r="AP173" s="11">
        <f t="shared" si="325"/>
        <v>0</v>
      </c>
      <c r="AQ173" s="11">
        <f t="shared" si="325"/>
        <v>392308</v>
      </c>
      <c r="AR173" s="11">
        <f t="shared" si="325"/>
        <v>0</v>
      </c>
      <c r="AS173" s="11">
        <f t="shared" ref="AS173:AX173" si="326">AS175</f>
        <v>0</v>
      </c>
      <c r="AT173" s="11">
        <f t="shared" si="326"/>
        <v>0</v>
      </c>
      <c r="AU173" s="11">
        <f t="shared" si="326"/>
        <v>-1231</v>
      </c>
      <c r="AV173" s="11">
        <f t="shared" si="326"/>
        <v>0</v>
      </c>
      <c r="AW173" s="11">
        <f t="shared" si="326"/>
        <v>391077</v>
      </c>
      <c r="AX173" s="11">
        <f t="shared" si="326"/>
        <v>0</v>
      </c>
    </row>
    <row r="174" spans="1:50" hidden="1">
      <c r="A174" s="25" t="s">
        <v>159</v>
      </c>
      <c r="B174" s="30">
        <v>902</v>
      </c>
      <c r="C174" s="30" t="s">
        <v>59</v>
      </c>
      <c r="D174" s="30" t="s">
        <v>21</v>
      </c>
      <c r="E174" s="30" t="s">
        <v>158</v>
      </c>
      <c r="F174" s="31">
        <v>700</v>
      </c>
      <c r="G174" s="11">
        <f t="shared" ref="G174:AX174" si="327">G175</f>
        <v>397519</v>
      </c>
      <c r="H174" s="11">
        <f t="shared" si="327"/>
        <v>0</v>
      </c>
      <c r="I174" s="11">
        <f t="shared" si="327"/>
        <v>0</v>
      </c>
      <c r="J174" s="11">
        <f t="shared" si="327"/>
        <v>0</v>
      </c>
      <c r="K174" s="11">
        <f t="shared" si="327"/>
        <v>0</v>
      </c>
      <c r="L174" s="11">
        <f t="shared" si="327"/>
        <v>0</v>
      </c>
      <c r="M174" s="11">
        <f t="shared" si="327"/>
        <v>397519</v>
      </c>
      <c r="N174" s="11">
        <f t="shared" si="327"/>
        <v>0</v>
      </c>
      <c r="O174" s="11">
        <f t="shared" si="327"/>
        <v>-4202</v>
      </c>
      <c r="P174" s="11">
        <f t="shared" si="327"/>
        <v>0</v>
      </c>
      <c r="Q174" s="11">
        <f t="shared" si="327"/>
        <v>0</v>
      </c>
      <c r="R174" s="11">
        <f t="shared" si="327"/>
        <v>0</v>
      </c>
      <c r="S174" s="11">
        <f t="shared" si="327"/>
        <v>393317</v>
      </c>
      <c r="T174" s="11">
        <f t="shared" si="327"/>
        <v>0</v>
      </c>
      <c r="U174" s="11">
        <f t="shared" si="327"/>
        <v>-1009</v>
      </c>
      <c r="V174" s="11">
        <f t="shared" si="327"/>
        <v>0</v>
      </c>
      <c r="W174" s="11">
        <f t="shared" si="327"/>
        <v>0</v>
      </c>
      <c r="X174" s="11">
        <f t="shared" si="327"/>
        <v>0</v>
      </c>
      <c r="Y174" s="11">
        <f t="shared" si="327"/>
        <v>392308</v>
      </c>
      <c r="Z174" s="11">
        <f t="shared" si="327"/>
        <v>0</v>
      </c>
      <c r="AA174" s="11">
        <f t="shared" si="327"/>
        <v>0</v>
      </c>
      <c r="AB174" s="11">
        <f t="shared" si="327"/>
        <v>0</v>
      </c>
      <c r="AC174" s="11">
        <f t="shared" si="327"/>
        <v>0</v>
      </c>
      <c r="AD174" s="11">
        <f t="shared" si="327"/>
        <v>0</v>
      </c>
      <c r="AE174" s="11">
        <f t="shared" si="327"/>
        <v>392308</v>
      </c>
      <c r="AF174" s="11">
        <f t="shared" si="327"/>
        <v>0</v>
      </c>
      <c r="AG174" s="11">
        <f t="shared" si="327"/>
        <v>0</v>
      </c>
      <c r="AH174" s="11">
        <f t="shared" si="327"/>
        <v>0</v>
      </c>
      <c r="AI174" s="11">
        <f t="shared" si="327"/>
        <v>0</v>
      </c>
      <c r="AJ174" s="11">
        <f t="shared" si="327"/>
        <v>0</v>
      </c>
      <c r="AK174" s="11">
        <f t="shared" si="327"/>
        <v>392308</v>
      </c>
      <c r="AL174" s="11">
        <f t="shared" si="327"/>
        <v>0</v>
      </c>
      <c r="AM174" s="11">
        <f t="shared" si="327"/>
        <v>0</v>
      </c>
      <c r="AN174" s="11">
        <f t="shared" si="327"/>
        <v>0</v>
      </c>
      <c r="AO174" s="11">
        <f t="shared" si="327"/>
        <v>0</v>
      </c>
      <c r="AP174" s="11">
        <f t="shared" si="327"/>
        <v>0</v>
      </c>
      <c r="AQ174" s="11">
        <f t="shared" si="327"/>
        <v>392308</v>
      </c>
      <c r="AR174" s="11">
        <f t="shared" si="327"/>
        <v>0</v>
      </c>
      <c r="AS174" s="11">
        <f t="shared" si="327"/>
        <v>0</v>
      </c>
      <c r="AT174" s="11">
        <f t="shared" si="327"/>
        <v>0</v>
      </c>
      <c r="AU174" s="11">
        <f t="shared" si="327"/>
        <v>-1231</v>
      </c>
      <c r="AV174" s="11">
        <f t="shared" si="327"/>
        <v>0</v>
      </c>
      <c r="AW174" s="11">
        <f t="shared" si="327"/>
        <v>391077</v>
      </c>
      <c r="AX174" s="11">
        <f t="shared" si="327"/>
        <v>0</v>
      </c>
    </row>
    <row r="175" spans="1:50" ht="18.75" hidden="1" customHeight="1">
      <c r="A175" s="25" t="s">
        <v>160</v>
      </c>
      <c r="B175" s="30">
        <v>902</v>
      </c>
      <c r="C175" s="30" t="s">
        <v>59</v>
      </c>
      <c r="D175" s="30" t="s">
        <v>21</v>
      </c>
      <c r="E175" s="30" t="s">
        <v>158</v>
      </c>
      <c r="F175" s="31">
        <v>730</v>
      </c>
      <c r="G175" s="9">
        <f>510432-112913</f>
        <v>397519</v>
      </c>
      <c r="H175" s="10"/>
      <c r="I175" s="84"/>
      <c r="J175" s="84"/>
      <c r="K175" s="84"/>
      <c r="L175" s="84"/>
      <c r="M175" s="9">
        <f>G175+I175+J175+K175+L175</f>
        <v>397519</v>
      </c>
      <c r="N175" s="9">
        <f>H175+L175</f>
        <v>0</v>
      </c>
      <c r="O175" s="11">
        <v>-4202</v>
      </c>
      <c r="P175" s="85"/>
      <c r="Q175" s="85"/>
      <c r="R175" s="85"/>
      <c r="S175" s="9">
        <f>M175+O175+P175+Q175+R175</f>
        <v>393317</v>
      </c>
      <c r="T175" s="9">
        <f>N175+R175</f>
        <v>0</v>
      </c>
      <c r="U175" s="11">
        <f>-979-30</f>
        <v>-1009</v>
      </c>
      <c r="V175" s="85"/>
      <c r="W175" s="85"/>
      <c r="X175" s="85"/>
      <c r="Y175" s="9">
        <f>S175+U175+V175+W175+X175</f>
        <v>392308</v>
      </c>
      <c r="Z175" s="9">
        <f>T175+X175</f>
        <v>0</v>
      </c>
      <c r="AA175" s="11"/>
      <c r="AB175" s="85"/>
      <c r="AC175" s="85"/>
      <c r="AD175" s="85"/>
      <c r="AE175" s="9">
        <f>Y175+AA175+AB175+AC175+AD175</f>
        <v>392308</v>
      </c>
      <c r="AF175" s="9">
        <f>Z175+AD175</f>
        <v>0</v>
      </c>
      <c r="AG175" s="11"/>
      <c r="AH175" s="85"/>
      <c r="AI175" s="85"/>
      <c r="AJ175" s="85"/>
      <c r="AK175" s="9">
        <f>AE175+AG175+AH175+AI175+AJ175</f>
        <v>392308</v>
      </c>
      <c r="AL175" s="9">
        <f>AF175+AJ175</f>
        <v>0</v>
      </c>
      <c r="AM175" s="11"/>
      <c r="AN175" s="85"/>
      <c r="AO175" s="85"/>
      <c r="AP175" s="85"/>
      <c r="AQ175" s="9">
        <f>AK175+AM175+AN175+AO175+AP175</f>
        <v>392308</v>
      </c>
      <c r="AR175" s="9">
        <f>AL175+AP175</f>
        <v>0</v>
      </c>
      <c r="AS175" s="11"/>
      <c r="AT175" s="85"/>
      <c r="AU175" s="11">
        <v>-1231</v>
      </c>
      <c r="AV175" s="85"/>
      <c r="AW175" s="9">
        <f>AQ175+AS175+AT175+AU175+AV175</f>
        <v>391077</v>
      </c>
      <c r="AX175" s="9">
        <f>AR175+AV175</f>
        <v>0</v>
      </c>
    </row>
    <row r="176" spans="1:50" ht="33" hidden="1">
      <c r="A176" s="38" t="s">
        <v>397</v>
      </c>
      <c r="B176" s="30">
        <v>902</v>
      </c>
      <c r="C176" s="30" t="s">
        <v>59</v>
      </c>
      <c r="D176" s="30" t="s">
        <v>21</v>
      </c>
      <c r="E176" s="30" t="s">
        <v>617</v>
      </c>
      <c r="F176" s="31"/>
      <c r="G176" s="9">
        <f t="shared" ref="G176:AX176" si="328">G177</f>
        <v>112913</v>
      </c>
      <c r="H176" s="9">
        <f t="shared" si="328"/>
        <v>112913</v>
      </c>
      <c r="I176" s="9">
        <f t="shared" si="328"/>
        <v>0</v>
      </c>
      <c r="J176" s="9">
        <f t="shared" si="328"/>
        <v>0</v>
      </c>
      <c r="K176" s="9">
        <f t="shared" si="328"/>
        <v>0</v>
      </c>
      <c r="L176" s="9">
        <f t="shared" si="328"/>
        <v>0</v>
      </c>
      <c r="M176" s="9">
        <f t="shared" si="328"/>
        <v>112913</v>
      </c>
      <c r="N176" s="9">
        <f t="shared" si="328"/>
        <v>112913</v>
      </c>
      <c r="O176" s="9">
        <f t="shared" si="328"/>
        <v>0</v>
      </c>
      <c r="P176" s="9">
        <f t="shared" si="328"/>
        <v>0</v>
      </c>
      <c r="Q176" s="9">
        <f t="shared" si="328"/>
        <v>0</v>
      </c>
      <c r="R176" s="9">
        <f t="shared" si="328"/>
        <v>0</v>
      </c>
      <c r="S176" s="9">
        <f t="shared" si="328"/>
        <v>112913</v>
      </c>
      <c r="T176" s="9">
        <f t="shared" si="328"/>
        <v>112913</v>
      </c>
      <c r="U176" s="9">
        <f t="shared" si="328"/>
        <v>0</v>
      </c>
      <c r="V176" s="9">
        <f t="shared" si="328"/>
        <v>0</v>
      </c>
      <c r="W176" s="9">
        <f t="shared" si="328"/>
        <v>0</v>
      </c>
      <c r="X176" s="9">
        <f t="shared" si="328"/>
        <v>0</v>
      </c>
      <c r="Y176" s="9">
        <f t="shared" si="328"/>
        <v>112913</v>
      </c>
      <c r="Z176" s="9">
        <f t="shared" si="328"/>
        <v>112913</v>
      </c>
      <c r="AA176" s="9">
        <f t="shared" si="328"/>
        <v>0</v>
      </c>
      <c r="AB176" s="9">
        <f t="shared" si="328"/>
        <v>0</v>
      </c>
      <c r="AC176" s="9">
        <f t="shared" si="328"/>
        <v>0</v>
      </c>
      <c r="AD176" s="9">
        <f t="shared" si="328"/>
        <v>0</v>
      </c>
      <c r="AE176" s="9">
        <f t="shared" si="328"/>
        <v>112913</v>
      </c>
      <c r="AF176" s="9">
        <f t="shared" si="328"/>
        <v>112913</v>
      </c>
      <c r="AG176" s="9">
        <f t="shared" si="328"/>
        <v>0</v>
      </c>
      <c r="AH176" s="9">
        <f t="shared" si="328"/>
        <v>0</v>
      </c>
      <c r="AI176" s="9">
        <f t="shared" si="328"/>
        <v>0</v>
      </c>
      <c r="AJ176" s="9">
        <f t="shared" si="328"/>
        <v>0</v>
      </c>
      <c r="AK176" s="9">
        <f t="shared" si="328"/>
        <v>112913</v>
      </c>
      <c r="AL176" s="9">
        <f t="shared" si="328"/>
        <v>112913</v>
      </c>
      <c r="AM176" s="9">
        <f t="shared" si="328"/>
        <v>0</v>
      </c>
      <c r="AN176" s="9">
        <f t="shared" si="328"/>
        <v>0</v>
      </c>
      <c r="AO176" s="9">
        <f t="shared" si="328"/>
        <v>0</v>
      </c>
      <c r="AP176" s="9">
        <f t="shared" si="328"/>
        <v>0</v>
      </c>
      <c r="AQ176" s="9">
        <f t="shared" si="328"/>
        <v>112913</v>
      </c>
      <c r="AR176" s="9">
        <f t="shared" si="328"/>
        <v>112913</v>
      </c>
      <c r="AS176" s="9">
        <f t="shared" si="328"/>
        <v>0</v>
      </c>
      <c r="AT176" s="9">
        <f t="shared" si="328"/>
        <v>0</v>
      </c>
      <c r="AU176" s="9">
        <f t="shared" si="328"/>
        <v>0</v>
      </c>
      <c r="AV176" s="9">
        <f t="shared" si="328"/>
        <v>0</v>
      </c>
      <c r="AW176" s="9">
        <f t="shared" si="328"/>
        <v>112913</v>
      </c>
      <c r="AX176" s="9">
        <f t="shared" si="328"/>
        <v>112913</v>
      </c>
    </row>
    <row r="177" spans="1:50" ht="33" hidden="1">
      <c r="A177" s="38" t="s">
        <v>398</v>
      </c>
      <c r="B177" s="30">
        <v>902</v>
      </c>
      <c r="C177" s="30" t="s">
        <v>59</v>
      </c>
      <c r="D177" s="30" t="s">
        <v>21</v>
      </c>
      <c r="E177" s="30" t="s">
        <v>616</v>
      </c>
      <c r="F177" s="31"/>
      <c r="G177" s="9">
        <f t="shared" ref="G177:AX177" si="329">G178</f>
        <v>112913</v>
      </c>
      <c r="H177" s="9">
        <f t="shared" si="329"/>
        <v>112913</v>
      </c>
      <c r="I177" s="9">
        <f t="shared" si="329"/>
        <v>0</v>
      </c>
      <c r="J177" s="9">
        <f t="shared" si="329"/>
        <v>0</v>
      </c>
      <c r="K177" s="9">
        <f t="shared" si="329"/>
        <v>0</v>
      </c>
      <c r="L177" s="9">
        <f t="shared" si="329"/>
        <v>0</v>
      </c>
      <c r="M177" s="9">
        <f t="shared" si="329"/>
        <v>112913</v>
      </c>
      <c r="N177" s="9">
        <f t="shared" si="329"/>
        <v>112913</v>
      </c>
      <c r="O177" s="9">
        <f t="shared" si="329"/>
        <v>0</v>
      </c>
      <c r="P177" s="9">
        <f t="shared" si="329"/>
        <v>0</v>
      </c>
      <c r="Q177" s="9">
        <f t="shared" si="329"/>
        <v>0</v>
      </c>
      <c r="R177" s="9">
        <f t="shared" si="329"/>
        <v>0</v>
      </c>
      <c r="S177" s="9">
        <f t="shared" si="329"/>
        <v>112913</v>
      </c>
      <c r="T177" s="9">
        <f t="shared" si="329"/>
        <v>112913</v>
      </c>
      <c r="U177" s="9">
        <f t="shared" si="329"/>
        <v>0</v>
      </c>
      <c r="V177" s="9">
        <f t="shared" si="329"/>
        <v>0</v>
      </c>
      <c r="W177" s="9">
        <f t="shared" si="329"/>
        <v>0</v>
      </c>
      <c r="X177" s="9">
        <f t="shared" si="329"/>
        <v>0</v>
      </c>
      <c r="Y177" s="9">
        <f t="shared" si="329"/>
        <v>112913</v>
      </c>
      <c r="Z177" s="9">
        <f t="shared" si="329"/>
        <v>112913</v>
      </c>
      <c r="AA177" s="9">
        <f t="shared" si="329"/>
        <v>0</v>
      </c>
      <c r="AB177" s="9">
        <f t="shared" si="329"/>
        <v>0</v>
      </c>
      <c r="AC177" s="9">
        <f t="shared" si="329"/>
        <v>0</v>
      </c>
      <c r="AD177" s="9">
        <f t="shared" si="329"/>
        <v>0</v>
      </c>
      <c r="AE177" s="9">
        <f t="shared" si="329"/>
        <v>112913</v>
      </c>
      <c r="AF177" s="9">
        <f t="shared" si="329"/>
        <v>112913</v>
      </c>
      <c r="AG177" s="9">
        <f t="shared" si="329"/>
        <v>0</v>
      </c>
      <c r="AH177" s="9">
        <f t="shared" si="329"/>
        <v>0</v>
      </c>
      <c r="AI177" s="9">
        <f t="shared" si="329"/>
        <v>0</v>
      </c>
      <c r="AJ177" s="9">
        <f t="shared" si="329"/>
        <v>0</v>
      </c>
      <c r="AK177" s="9">
        <f t="shared" si="329"/>
        <v>112913</v>
      </c>
      <c r="AL177" s="9">
        <f t="shared" si="329"/>
        <v>112913</v>
      </c>
      <c r="AM177" s="9">
        <f t="shared" si="329"/>
        <v>0</v>
      </c>
      <c r="AN177" s="9">
        <f t="shared" si="329"/>
        <v>0</v>
      </c>
      <c r="AO177" s="9">
        <f t="shared" si="329"/>
        <v>0</v>
      </c>
      <c r="AP177" s="9">
        <f t="shared" si="329"/>
        <v>0</v>
      </c>
      <c r="AQ177" s="9">
        <f t="shared" si="329"/>
        <v>112913</v>
      </c>
      <c r="AR177" s="9">
        <f t="shared" si="329"/>
        <v>112913</v>
      </c>
      <c r="AS177" s="9">
        <f t="shared" si="329"/>
        <v>0</v>
      </c>
      <c r="AT177" s="9">
        <f t="shared" si="329"/>
        <v>0</v>
      </c>
      <c r="AU177" s="9">
        <f t="shared" si="329"/>
        <v>0</v>
      </c>
      <c r="AV177" s="9">
        <f t="shared" si="329"/>
        <v>0</v>
      </c>
      <c r="AW177" s="9">
        <f t="shared" si="329"/>
        <v>112913</v>
      </c>
      <c r="AX177" s="9">
        <f t="shared" si="329"/>
        <v>112913</v>
      </c>
    </row>
    <row r="178" spans="1:50" hidden="1">
      <c r="A178" s="25" t="s">
        <v>159</v>
      </c>
      <c r="B178" s="30">
        <v>902</v>
      </c>
      <c r="C178" s="30" t="s">
        <v>59</v>
      </c>
      <c r="D178" s="30" t="s">
        <v>21</v>
      </c>
      <c r="E178" s="30" t="s">
        <v>616</v>
      </c>
      <c r="F178" s="31">
        <v>700</v>
      </c>
      <c r="G178" s="9">
        <f t="shared" ref="G178:AX178" si="330">G179</f>
        <v>112913</v>
      </c>
      <c r="H178" s="9">
        <f t="shared" si="330"/>
        <v>112913</v>
      </c>
      <c r="I178" s="9">
        <f t="shared" si="330"/>
        <v>0</v>
      </c>
      <c r="J178" s="9">
        <f t="shared" si="330"/>
        <v>0</v>
      </c>
      <c r="K178" s="9">
        <f t="shared" si="330"/>
        <v>0</v>
      </c>
      <c r="L178" s="9">
        <f t="shared" si="330"/>
        <v>0</v>
      </c>
      <c r="M178" s="9">
        <f t="shared" si="330"/>
        <v>112913</v>
      </c>
      <c r="N178" s="9">
        <f t="shared" si="330"/>
        <v>112913</v>
      </c>
      <c r="O178" s="9">
        <f t="shared" si="330"/>
        <v>0</v>
      </c>
      <c r="P178" s="9">
        <f t="shared" si="330"/>
        <v>0</v>
      </c>
      <c r="Q178" s="9">
        <f t="shared" si="330"/>
        <v>0</v>
      </c>
      <c r="R178" s="9">
        <f t="shared" si="330"/>
        <v>0</v>
      </c>
      <c r="S178" s="9">
        <f t="shared" si="330"/>
        <v>112913</v>
      </c>
      <c r="T178" s="9">
        <f t="shared" si="330"/>
        <v>112913</v>
      </c>
      <c r="U178" s="9">
        <f t="shared" si="330"/>
        <v>0</v>
      </c>
      <c r="V178" s="9">
        <f t="shared" si="330"/>
        <v>0</v>
      </c>
      <c r="W178" s="9">
        <f t="shared" si="330"/>
        <v>0</v>
      </c>
      <c r="X178" s="9">
        <f t="shared" si="330"/>
        <v>0</v>
      </c>
      <c r="Y178" s="9">
        <f t="shared" si="330"/>
        <v>112913</v>
      </c>
      <c r="Z178" s="9">
        <f t="shared" si="330"/>
        <v>112913</v>
      </c>
      <c r="AA178" s="9">
        <f t="shared" si="330"/>
        <v>0</v>
      </c>
      <c r="AB178" s="9">
        <f t="shared" si="330"/>
        <v>0</v>
      </c>
      <c r="AC178" s="9">
        <f t="shared" si="330"/>
        <v>0</v>
      </c>
      <c r="AD178" s="9">
        <f t="shared" si="330"/>
        <v>0</v>
      </c>
      <c r="AE178" s="9">
        <f t="shared" si="330"/>
        <v>112913</v>
      </c>
      <c r="AF178" s="9">
        <f t="shared" si="330"/>
        <v>112913</v>
      </c>
      <c r="AG178" s="9">
        <f t="shared" si="330"/>
        <v>0</v>
      </c>
      <c r="AH178" s="9">
        <f t="shared" si="330"/>
        <v>0</v>
      </c>
      <c r="AI178" s="9">
        <f t="shared" si="330"/>
        <v>0</v>
      </c>
      <c r="AJ178" s="9">
        <f t="shared" si="330"/>
        <v>0</v>
      </c>
      <c r="AK178" s="9">
        <f t="shared" si="330"/>
        <v>112913</v>
      </c>
      <c r="AL178" s="9">
        <f t="shared" si="330"/>
        <v>112913</v>
      </c>
      <c r="AM178" s="9">
        <f t="shared" si="330"/>
        <v>0</v>
      </c>
      <c r="AN178" s="9">
        <f t="shared" si="330"/>
        <v>0</v>
      </c>
      <c r="AO178" s="9">
        <f t="shared" si="330"/>
        <v>0</v>
      </c>
      <c r="AP178" s="9">
        <f t="shared" si="330"/>
        <v>0</v>
      </c>
      <c r="AQ178" s="9">
        <f t="shared" si="330"/>
        <v>112913</v>
      </c>
      <c r="AR178" s="9">
        <f t="shared" si="330"/>
        <v>112913</v>
      </c>
      <c r="AS178" s="9">
        <f t="shared" si="330"/>
        <v>0</v>
      </c>
      <c r="AT178" s="9">
        <f t="shared" si="330"/>
        <v>0</v>
      </c>
      <c r="AU178" s="9">
        <f t="shared" si="330"/>
        <v>0</v>
      </c>
      <c r="AV178" s="9">
        <f t="shared" si="330"/>
        <v>0</v>
      </c>
      <c r="AW178" s="9">
        <f t="shared" si="330"/>
        <v>112913</v>
      </c>
      <c r="AX178" s="9">
        <f t="shared" si="330"/>
        <v>112913</v>
      </c>
    </row>
    <row r="179" spans="1:50" hidden="1">
      <c r="A179" s="25" t="s">
        <v>160</v>
      </c>
      <c r="B179" s="30">
        <v>902</v>
      </c>
      <c r="C179" s="30" t="s">
        <v>59</v>
      </c>
      <c r="D179" s="30" t="s">
        <v>21</v>
      </c>
      <c r="E179" s="30" t="s">
        <v>616</v>
      </c>
      <c r="F179" s="31">
        <v>730</v>
      </c>
      <c r="G179" s="9">
        <v>112913</v>
      </c>
      <c r="H179" s="9">
        <v>112913</v>
      </c>
      <c r="I179" s="84"/>
      <c r="J179" s="84"/>
      <c r="K179" s="84"/>
      <c r="L179" s="84"/>
      <c r="M179" s="9">
        <f>G179+I179+J179+K179+L179</f>
        <v>112913</v>
      </c>
      <c r="N179" s="9">
        <f>H179+L179</f>
        <v>112913</v>
      </c>
      <c r="O179" s="85"/>
      <c r="P179" s="85"/>
      <c r="Q179" s="85"/>
      <c r="R179" s="85"/>
      <c r="S179" s="9">
        <f>M179+O179+P179+Q179+R179</f>
        <v>112913</v>
      </c>
      <c r="T179" s="9">
        <f>N179+R179</f>
        <v>112913</v>
      </c>
      <c r="U179" s="85"/>
      <c r="V179" s="85"/>
      <c r="W179" s="85"/>
      <c r="X179" s="85"/>
      <c r="Y179" s="9">
        <f>S179+U179+V179+W179+X179</f>
        <v>112913</v>
      </c>
      <c r="Z179" s="9">
        <f>T179+X179</f>
        <v>112913</v>
      </c>
      <c r="AA179" s="85"/>
      <c r="AB179" s="85"/>
      <c r="AC179" s="85"/>
      <c r="AD179" s="85"/>
      <c r="AE179" s="9">
        <f>Y179+AA179+AB179+AC179+AD179</f>
        <v>112913</v>
      </c>
      <c r="AF179" s="9">
        <f>Z179+AD179</f>
        <v>112913</v>
      </c>
      <c r="AG179" s="85"/>
      <c r="AH179" s="85"/>
      <c r="AI179" s="85"/>
      <c r="AJ179" s="85"/>
      <c r="AK179" s="9">
        <f>AE179+AG179+AH179+AI179+AJ179</f>
        <v>112913</v>
      </c>
      <c r="AL179" s="9">
        <f>AF179+AJ179</f>
        <v>112913</v>
      </c>
      <c r="AM179" s="85"/>
      <c r="AN179" s="85"/>
      <c r="AO179" s="85"/>
      <c r="AP179" s="85"/>
      <c r="AQ179" s="9">
        <f>AK179+AM179+AN179+AO179+AP179</f>
        <v>112913</v>
      </c>
      <c r="AR179" s="9">
        <f>AL179+AP179</f>
        <v>112913</v>
      </c>
      <c r="AS179" s="85"/>
      <c r="AT179" s="85"/>
      <c r="AU179" s="85"/>
      <c r="AV179" s="85"/>
      <c r="AW179" s="9">
        <f>AQ179+AS179+AT179+AU179+AV179</f>
        <v>112913</v>
      </c>
      <c r="AX179" s="9">
        <f>AR179+AV179</f>
        <v>112913</v>
      </c>
    </row>
    <row r="180" spans="1:50" hidden="1">
      <c r="A180" s="25"/>
      <c r="B180" s="30"/>
      <c r="C180" s="30"/>
      <c r="D180" s="30"/>
      <c r="E180" s="30"/>
      <c r="F180" s="31"/>
      <c r="G180" s="9"/>
      <c r="H180" s="9"/>
      <c r="I180" s="84"/>
      <c r="J180" s="84"/>
      <c r="K180" s="84"/>
      <c r="L180" s="84"/>
      <c r="M180" s="84"/>
      <c r="N180" s="84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</row>
    <row r="181" spans="1:50" ht="60.75" hidden="1">
      <c r="A181" s="39" t="s">
        <v>474</v>
      </c>
      <c r="B181" s="21">
        <v>903</v>
      </c>
      <c r="C181" s="21"/>
      <c r="D181" s="21"/>
      <c r="E181" s="21"/>
      <c r="F181" s="21"/>
      <c r="G181" s="14" t="e">
        <f t="shared" ref="G181:AF181" si="331">G183+G215+G222+G201+G236+G266+G208+G229</f>
        <v>#REF!</v>
      </c>
      <c r="H181" s="14" t="e">
        <f t="shared" si="331"/>
        <v>#REF!</v>
      </c>
      <c r="I181" s="14">
        <f t="shared" si="331"/>
        <v>0</v>
      </c>
      <c r="J181" s="14">
        <f t="shared" si="331"/>
        <v>0</v>
      </c>
      <c r="K181" s="14">
        <f t="shared" si="331"/>
        <v>0</v>
      </c>
      <c r="L181" s="14">
        <f t="shared" si="331"/>
        <v>0</v>
      </c>
      <c r="M181" s="14">
        <f t="shared" si="331"/>
        <v>53609</v>
      </c>
      <c r="N181" s="14">
        <f t="shared" si="331"/>
        <v>0</v>
      </c>
      <c r="O181" s="14">
        <f t="shared" si="331"/>
        <v>0</v>
      </c>
      <c r="P181" s="14">
        <f t="shared" si="331"/>
        <v>702</v>
      </c>
      <c r="Q181" s="14">
        <f t="shared" si="331"/>
        <v>0</v>
      </c>
      <c r="R181" s="14">
        <f t="shared" si="331"/>
        <v>0</v>
      </c>
      <c r="S181" s="14">
        <f t="shared" si="331"/>
        <v>54311</v>
      </c>
      <c r="T181" s="14">
        <f t="shared" si="331"/>
        <v>0</v>
      </c>
      <c r="U181" s="14">
        <f t="shared" si="331"/>
        <v>0</v>
      </c>
      <c r="V181" s="14">
        <f t="shared" si="331"/>
        <v>0</v>
      </c>
      <c r="W181" s="14">
        <f t="shared" si="331"/>
        <v>0</v>
      </c>
      <c r="X181" s="14">
        <f t="shared" si="331"/>
        <v>0</v>
      </c>
      <c r="Y181" s="14">
        <f t="shared" si="331"/>
        <v>54311</v>
      </c>
      <c r="Z181" s="14">
        <f t="shared" si="331"/>
        <v>0</v>
      </c>
      <c r="AA181" s="14">
        <f t="shared" si="331"/>
        <v>0</v>
      </c>
      <c r="AB181" s="14">
        <f t="shared" si="331"/>
        <v>86187</v>
      </c>
      <c r="AC181" s="14">
        <f t="shared" si="331"/>
        <v>0</v>
      </c>
      <c r="AD181" s="14">
        <f t="shared" si="331"/>
        <v>198669</v>
      </c>
      <c r="AE181" s="14">
        <f t="shared" si="331"/>
        <v>339167</v>
      </c>
      <c r="AF181" s="14">
        <f t="shared" si="331"/>
        <v>198669</v>
      </c>
      <c r="AG181" s="14">
        <f t="shared" ref="AG181:AL181" si="332">AG183+AG215+AG222+AG201+AG236+AG266+AG208+AG229</f>
        <v>0</v>
      </c>
      <c r="AH181" s="14">
        <f t="shared" si="332"/>
        <v>0</v>
      </c>
      <c r="AI181" s="14">
        <f t="shared" si="332"/>
        <v>0</v>
      </c>
      <c r="AJ181" s="14">
        <f t="shared" si="332"/>
        <v>0</v>
      </c>
      <c r="AK181" s="14">
        <f t="shared" si="332"/>
        <v>339167</v>
      </c>
      <c r="AL181" s="14">
        <f t="shared" si="332"/>
        <v>198669</v>
      </c>
      <c r="AM181" s="14">
        <f t="shared" ref="AM181:AR181" si="333">AM183+AM215+AM222+AM201+AM236+AM266+AM208+AM229</f>
        <v>0</v>
      </c>
      <c r="AN181" s="14">
        <f t="shared" si="333"/>
        <v>0</v>
      </c>
      <c r="AO181" s="14">
        <f t="shared" si="333"/>
        <v>0</v>
      </c>
      <c r="AP181" s="14">
        <f t="shared" si="333"/>
        <v>0</v>
      </c>
      <c r="AQ181" s="14">
        <f t="shared" si="333"/>
        <v>339167</v>
      </c>
      <c r="AR181" s="14">
        <f t="shared" si="333"/>
        <v>198669</v>
      </c>
      <c r="AS181" s="14">
        <f t="shared" ref="AS181:AX181" si="334">AS183+AS215+AS222+AS201+AS236+AS266+AS208+AS229</f>
        <v>29</v>
      </c>
      <c r="AT181" s="14">
        <f t="shared" si="334"/>
        <v>123</v>
      </c>
      <c r="AU181" s="14">
        <f t="shared" si="334"/>
        <v>-323</v>
      </c>
      <c r="AV181" s="14">
        <f t="shared" si="334"/>
        <v>2892</v>
      </c>
      <c r="AW181" s="14">
        <f t="shared" si="334"/>
        <v>341888</v>
      </c>
      <c r="AX181" s="14">
        <f t="shared" si="334"/>
        <v>201561</v>
      </c>
    </row>
    <row r="182" spans="1:50" s="72" customFormat="1" hidden="1">
      <c r="A182" s="75"/>
      <c r="B182" s="27"/>
      <c r="C182" s="27"/>
      <c r="D182" s="27"/>
      <c r="E182" s="27"/>
      <c r="F182" s="27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</row>
    <row r="183" spans="1:50" ht="18.75" hidden="1">
      <c r="A183" s="40" t="s">
        <v>58</v>
      </c>
      <c r="B183" s="24">
        <v>903</v>
      </c>
      <c r="C183" s="24" t="s">
        <v>21</v>
      </c>
      <c r="D183" s="24" t="s">
        <v>59</v>
      </c>
      <c r="E183" s="35"/>
      <c r="F183" s="13"/>
      <c r="G183" s="13">
        <f t="shared" ref="G183:V184" si="335">G184</f>
        <v>7453</v>
      </c>
      <c r="H183" s="13">
        <f t="shared" si="335"/>
        <v>0</v>
      </c>
      <c r="I183" s="13">
        <f t="shared" si="335"/>
        <v>0</v>
      </c>
      <c r="J183" s="13">
        <f t="shared" si="335"/>
        <v>0</v>
      </c>
      <c r="K183" s="13">
        <f t="shared" si="335"/>
        <v>0</v>
      </c>
      <c r="L183" s="13">
        <f t="shared" si="335"/>
        <v>0</v>
      </c>
      <c r="M183" s="13">
        <f t="shared" si="335"/>
        <v>7453</v>
      </c>
      <c r="N183" s="13">
        <f t="shared" si="335"/>
        <v>0</v>
      </c>
      <c r="O183" s="13">
        <f t="shared" si="335"/>
        <v>0</v>
      </c>
      <c r="P183" s="13">
        <f t="shared" si="335"/>
        <v>0</v>
      </c>
      <c r="Q183" s="13">
        <f t="shared" si="335"/>
        <v>0</v>
      </c>
      <c r="R183" s="13">
        <f t="shared" si="335"/>
        <v>0</v>
      </c>
      <c r="S183" s="13">
        <f t="shared" si="335"/>
        <v>7453</v>
      </c>
      <c r="T183" s="13">
        <f t="shared" si="335"/>
        <v>0</v>
      </c>
      <c r="U183" s="13">
        <f t="shared" si="335"/>
        <v>0</v>
      </c>
      <c r="V183" s="13">
        <f t="shared" si="335"/>
        <v>0</v>
      </c>
      <c r="W183" s="13">
        <f t="shared" ref="U183:AJ184" si="336">W184</f>
        <v>0</v>
      </c>
      <c r="X183" s="13">
        <f t="shared" si="336"/>
        <v>0</v>
      </c>
      <c r="Y183" s="13">
        <f t="shared" si="336"/>
        <v>7453</v>
      </c>
      <c r="Z183" s="13">
        <f t="shared" si="336"/>
        <v>0</v>
      </c>
      <c r="AA183" s="13">
        <f>AA184+AA194</f>
        <v>0</v>
      </c>
      <c r="AB183" s="13">
        <f t="shared" ref="AB183:AF183" si="337">AB184+AB194</f>
        <v>85949</v>
      </c>
      <c r="AC183" s="13">
        <f t="shared" si="337"/>
        <v>0</v>
      </c>
      <c r="AD183" s="13">
        <f t="shared" si="337"/>
        <v>0</v>
      </c>
      <c r="AE183" s="13">
        <f t="shared" si="337"/>
        <v>93402</v>
      </c>
      <c r="AF183" s="13">
        <f t="shared" si="337"/>
        <v>0</v>
      </c>
      <c r="AG183" s="13">
        <f>AG184+AG194</f>
        <v>0</v>
      </c>
      <c r="AH183" s="13">
        <f t="shared" ref="AH183:AL183" si="338">AH184+AH194</f>
        <v>0</v>
      </c>
      <c r="AI183" s="13">
        <f t="shared" si="338"/>
        <v>0</v>
      </c>
      <c r="AJ183" s="13">
        <f t="shared" si="338"/>
        <v>0</v>
      </c>
      <c r="AK183" s="13">
        <f t="shared" si="338"/>
        <v>93402</v>
      </c>
      <c r="AL183" s="13">
        <f t="shared" si="338"/>
        <v>0</v>
      </c>
      <c r="AM183" s="13">
        <f>AM184+AM194</f>
        <v>0</v>
      </c>
      <c r="AN183" s="13">
        <f t="shared" ref="AN183:AR183" si="339">AN184+AN194</f>
        <v>0</v>
      </c>
      <c r="AO183" s="13">
        <f t="shared" si="339"/>
        <v>0</v>
      </c>
      <c r="AP183" s="13">
        <f t="shared" si="339"/>
        <v>0</v>
      </c>
      <c r="AQ183" s="13">
        <f t="shared" si="339"/>
        <v>93402</v>
      </c>
      <c r="AR183" s="13">
        <f t="shared" si="339"/>
        <v>0</v>
      </c>
      <c r="AS183" s="13">
        <f>AS184+AS194</f>
        <v>0</v>
      </c>
      <c r="AT183" s="13">
        <f t="shared" ref="AT183:AX183" si="340">AT184+AT194</f>
        <v>123</v>
      </c>
      <c r="AU183" s="13">
        <f t="shared" si="340"/>
        <v>-239</v>
      </c>
      <c r="AV183" s="13">
        <f t="shared" si="340"/>
        <v>0</v>
      </c>
      <c r="AW183" s="13">
        <f t="shared" si="340"/>
        <v>93286</v>
      </c>
      <c r="AX183" s="13">
        <f t="shared" si="340"/>
        <v>0</v>
      </c>
    </row>
    <row r="184" spans="1:50" ht="49.5" hidden="1">
      <c r="A184" s="28" t="s">
        <v>426</v>
      </c>
      <c r="B184" s="26">
        <v>903</v>
      </c>
      <c r="C184" s="26" t="s">
        <v>21</v>
      </c>
      <c r="D184" s="26" t="s">
        <v>59</v>
      </c>
      <c r="E184" s="26" t="s">
        <v>73</v>
      </c>
      <c r="F184" s="26"/>
      <c r="G184" s="9">
        <f t="shared" si="335"/>
        <v>7453</v>
      </c>
      <c r="H184" s="9">
        <f t="shared" si="335"/>
        <v>0</v>
      </c>
      <c r="I184" s="9">
        <f t="shared" si="335"/>
        <v>0</v>
      </c>
      <c r="J184" s="9">
        <f t="shared" si="335"/>
        <v>0</v>
      </c>
      <c r="K184" s="9">
        <f t="shared" si="335"/>
        <v>0</v>
      </c>
      <c r="L184" s="9">
        <f t="shared" si="335"/>
        <v>0</v>
      </c>
      <c r="M184" s="9">
        <f t="shared" si="335"/>
        <v>7453</v>
      </c>
      <c r="N184" s="9">
        <f t="shared" si="335"/>
        <v>0</v>
      </c>
      <c r="O184" s="9">
        <f t="shared" si="335"/>
        <v>0</v>
      </c>
      <c r="P184" s="9">
        <f t="shared" si="335"/>
        <v>0</v>
      </c>
      <c r="Q184" s="9">
        <f t="shared" si="335"/>
        <v>0</v>
      </c>
      <c r="R184" s="9">
        <f t="shared" si="335"/>
        <v>0</v>
      </c>
      <c r="S184" s="9">
        <f t="shared" si="335"/>
        <v>7453</v>
      </c>
      <c r="T184" s="9">
        <f t="shared" si="335"/>
        <v>0</v>
      </c>
      <c r="U184" s="9">
        <f t="shared" si="336"/>
        <v>0</v>
      </c>
      <c r="V184" s="9">
        <f t="shared" si="336"/>
        <v>0</v>
      </c>
      <c r="W184" s="9">
        <f t="shared" si="336"/>
        <v>0</v>
      </c>
      <c r="X184" s="9">
        <f t="shared" si="336"/>
        <v>0</v>
      </c>
      <c r="Y184" s="9">
        <f t="shared" si="336"/>
        <v>7453</v>
      </c>
      <c r="Z184" s="9">
        <f t="shared" si="336"/>
        <v>0</v>
      </c>
      <c r="AA184" s="9">
        <f t="shared" si="336"/>
        <v>0</v>
      </c>
      <c r="AB184" s="9">
        <f t="shared" si="336"/>
        <v>0</v>
      </c>
      <c r="AC184" s="9">
        <f t="shared" si="336"/>
        <v>0</v>
      </c>
      <c r="AD184" s="9">
        <f t="shared" si="336"/>
        <v>0</v>
      </c>
      <c r="AE184" s="9">
        <f t="shared" si="336"/>
        <v>7453</v>
      </c>
      <c r="AF184" s="9">
        <f t="shared" si="336"/>
        <v>0</v>
      </c>
      <c r="AG184" s="9">
        <f t="shared" si="336"/>
        <v>0</v>
      </c>
      <c r="AH184" s="9">
        <f t="shared" si="336"/>
        <v>0</v>
      </c>
      <c r="AI184" s="9">
        <f t="shared" si="336"/>
        <v>0</v>
      </c>
      <c r="AJ184" s="9">
        <f t="shared" si="336"/>
        <v>0</v>
      </c>
      <c r="AK184" s="9">
        <f t="shared" ref="AK184:AX184" si="341">AK185</f>
        <v>7453</v>
      </c>
      <c r="AL184" s="9">
        <f t="shared" si="341"/>
        <v>0</v>
      </c>
      <c r="AM184" s="9">
        <f t="shared" si="341"/>
        <v>0</v>
      </c>
      <c r="AN184" s="9">
        <f t="shared" si="341"/>
        <v>0</v>
      </c>
      <c r="AO184" s="9">
        <f t="shared" si="341"/>
        <v>0</v>
      </c>
      <c r="AP184" s="9">
        <f t="shared" si="341"/>
        <v>0</v>
      </c>
      <c r="AQ184" s="9">
        <f t="shared" si="341"/>
        <v>7453</v>
      </c>
      <c r="AR184" s="9">
        <f t="shared" si="341"/>
        <v>0</v>
      </c>
      <c r="AS184" s="9">
        <f t="shared" si="341"/>
        <v>0</v>
      </c>
      <c r="AT184" s="9">
        <f t="shared" si="341"/>
        <v>94</v>
      </c>
      <c r="AU184" s="9">
        <f t="shared" si="341"/>
        <v>-239</v>
      </c>
      <c r="AV184" s="9">
        <f t="shared" si="341"/>
        <v>0</v>
      </c>
      <c r="AW184" s="9">
        <f t="shared" si="341"/>
        <v>7308</v>
      </c>
      <c r="AX184" s="9">
        <f t="shared" si="341"/>
        <v>0</v>
      </c>
    </row>
    <row r="185" spans="1:50" ht="20.100000000000001" hidden="1" customHeight="1">
      <c r="A185" s="28" t="s">
        <v>14</v>
      </c>
      <c r="B185" s="26">
        <v>903</v>
      </c>
      <c r="C185" s="26" t="s">
        <v>21</v>
      </c>
      <c r="D185" s="26" t="s">
        <v>59</v>
      </c>
      <c r="E185" s="26" t="s">
        <v>542</v>
      </c>
      <c r="F185" s="26"/>
      <c r="G185" s="9">
        <f t="shared" ref="G185" si="342">G186+G191</f>
        <v>7453</v>
      </c>
      <c r="H185" s="9">
        <f t="shared" ref="H185:N185" si="343">H186+H191</f>
        <v>0</v>
      </c>
      <c r="I185" s="9">
        <f t="shared" si="343"/>
        <v>0</v>
      </c>
      <c r="J185" s="9">
        <f t="shared" si="343"/>
        <v>0</v>
      </c>
      <c r="K185" s="9">
        <f t="shared" si="343"/>
        <v>0</v>
      </c>
      <c r="L185" s="9">
        <f t="shared" si="343"/>
        <v>0</v>
      </c>
      <c r="M185" s="9">
        <f t="shared" si="343"/>
        <v>7453</v>
      </c>
      <c r="N185" s="9">
        <f t="shared" si="343"/>
        <v>0</v>
      </c>
      <c r="O185" s="9">
        <f t="shared" ref="O185:T185" si="344">O186+O191</f>
        <v>0</v>
      </c>
      <c r="P185" s="9">
        <f t="shared" si="344"/>
        <v>0</v>
      </c>
      <c r="Q185" s="9">
        <f t="shared" si="344"/>
        <v>0</v>
      </c>
      <c r="R185" s="9">
        <f t="shared" si="344"/>
        <v>0</v>
      </c>
      <c r="S185" s="9">
        <f t="shared" si="344"/>
        <v>7453</v>
      </c>
      <c r="T185" s="9">
        <f t="shared" si="344"/>
        <v>0</v>
      </c>
      <c r="U185" s="9">
        <f t="shared" ref="U185:Z185" si="345">U186+U191</f>
        <v>0</v>
      </c>
      <c r="V185" s="9">
        <f t="shared" si="345"/>
        <v>0</v>
      </c>
      <c r="W185" s="9">
        <f t="shared" si="345"/>
        <v>0</v>
      </c>
      <c r="X185" s="9">
        <f t="shared" si="345"/>
        <v>0</v>
      </c>
      <c r="Y185" s="9">
        <f t="shared" si="345"/>
        <v>7453</v>
      </c>
      <c r="Z185" s="9">
        <f t="shared" si="345"/>
        <v>0</v>
      </c>
      <c r="AA185" s="9">
        <f t="shared" ref="AA185:AF185" si="346">AA186+AA191</f>
        <v>0</v>
      </c>
      <c r="AB185" s="9">
        <f t="shared" si="346"/>
        <v>0</v>
      </c>
      <c r="AC185" s="9">
        <f t="shared" si="346"/>
        <v>0</v>
      </c>
      <c r="AD185" s="9">
        <f t="shared" si="346"/>
        <v>0</v>
      </c>
      <c r="AE185" s="9">
        <f t="shared" si="346"/>
        <v>7453</v>
      </c>
      <c r="AF185" s="9">
        <f t="shared" si="346"/>
        <v>0</v>
      </c>
      <c r="AG185" s="9">
        <f t="shared" ref="AG185:AL185" si="347">AG186+AG191</f>
        <v>0</v>
      </c>
      <c r="AH185" s="9">
        <f t="shared" si="347"/>
        <v>0</v>
      </c>
      <c r="AI185" s="9">
        <f t="shared" si="347"/>
        <v>0</v>
      </c>
      <c r="AJ185" s="9">
        <f t="shared" si="347"/>
        <v>0</v>
      </c>
      <c r="AK185" s="9">
        <f t="shared" si="347"/>
        <v>7453</v>
      </c>
      <c r="AL185" s="9">
        <f t="shared" si="347"/>
        <v>0</v>
      </c>
      <c r="AM185" s="9">
        <f t="shared" ref="AM185:AR185" si="348">AM186+AM191</f>
        <v>0</v>
      </c>
      <c r="AN185" s="9">
        <f t="shared" si="348"/>
        <v>0</v>
      </c>
      <c r="AO185" s="9">
        <f t="shared" si="348"/>
        <v>0</v>
      </c>
      <c r="AP185" s="9">
        <f t="shared" si="348"/>
        <v>0</v>
      </c>
      <c r="AQ185" s="9">
        <f t="shared" si="348"/>
        <v>7453</v>
      </c>
      <c r="AR185" s="9">
        <f t="shared" si="348"/>
        <v>0</v>
      </c>
      <c r="AS185" s="9">
        <f t="shared" ref="AS185:AX185" si="349">AS186+AS191</f>
        <v>0</v>
      </c>
      <c r="AT185" s="9">
        <f t="shared" si="349"/>
        <v>94</v>
      </c>
      <c r="AU185" s="9">
        <f t="shared" si="349"/>
        <v>-239</v>
      </c>
      <c r="AV185" s="9">
        <f t="shared" si="349"/>
        <v>0</v>
      </c>
      <c r="AW185" s="9">
        <f t="shared" si="349"/>
        <v>7308</v>
      </c>
      <c r="AX185" s="9">
        <f t="shared" si="349"/>
        <v>0</v>
      </c>
    </row>
    <row r="186" spans="1:50" ht="20.100000000000001" hidden="1" customHeight="1">
      <c r="A186" s="28" t="s">
        <v>60</v>
      </c>
      <c r="B186" s="26">
        <v>903</v>
      </c>
      <c r="C186" s="26" t="s">
        <v>21</v>
      </c>
      <c r="D186" s="26" t="s">
        <v>59</v>
      </c>
      <c r="E186" s="26" t="s">
        <v>543</v>
      </c>
      <c r="F186" s="26"/>
      <c r="G186" s="9">
        <f t="shared" ref="G186" si="350">G187+G189</f>
        <v>4394</v>
      </c>
      <c r="H186" s="9">
        <f t="shared" ref="H186:N186" si="351">H187+H189</f>
        <v>0</v>
      </c>
      <c r="I186" s="9">
        <f t="shared" si="351"/>
        <v>0</v>
      </c>
      <c r="J186" s="9">
        <f t="shared" si="351"/>
        <v>0</v>
      </c>
      <c r="K186" s="9">
        <f t="shared" si="351"/>
        <v>0</v>
      </c>
      <c r="L186" s="9">
        <f t="shared" si="351"/>
        <v>0</v>
      </c>
      <c r="M186" s="9">
        <f t="shared" si="351"/>
        <v>4394</v>
      </c>
      <c r="N186" s="9">
        <f t="shared" si="351"/>
        <v>0</v>
      </c>
      <c r="O186" s="9">
        <f t="shared" ref="O186:T186" si="352">O187+O189</f>
        <v>0</v>
      </c>
      <c r="P186" s="9">
        <f t="shared" si="352"/>
        <v>0</v>
      </c>
      <c r="Q186" s="9">
        <f t="shared" si="352"/>
        <v>0</v>
      </c>
      <c r="R186" s="9">
        <f t="shared" si="352"/>
        <v>0</v>
      </c>
      <c r="S186" s="9">
        <f t="shared" si="352"/>
        <v>4394</v>
      </c>
      <c r="T186" s="9">
        <f t="shared" si="352"/>
        <v>0</v>
      </c>
      <c r="U186" s="9">
        <f t="shared" ref="U186:Z186" si="353">U187+U189</f>
        <v>0</v>
      </c>
      <c r="V186" s="9">
        <f t="shared" si="353"/>
        <v>0</v>
      </c>
      <c r="W186" s="9">
        <f t="shared" si="353"/>
        <v>0</v>
      </c>
      <c r="X186" s="9">
        <f t="shared" si="353"/>
        <v>0</v>
      </c>
      <c r="Y186" s="9">
        <f t="shared" si="353"/>
        <v>4394</v>
      </c>
      <c r="Z186" s="9">
        <f t="shared" si="353"/>
        <v>0</v>
      </c>
      <c r="AA186" s="9">
        <f t="shared" ref="AA186:AF186" si="354">AA187+AA189</f>
        <v>0</v>
      </c>
      <c r="AB186" s="9">
        <f t="shared" si="354"/>
        <v>0</v>
      </c>
      <c r="AC186" s="9">
        <f t="shared" si="354"/>
        <v>0</v>
      </c>
      <c r="AD186" s="9">
        <f t="shared" si="354"/>
        <v>0</v>
      </c>
      <c r="AE186" s="9">
        <f t="shared" si="354"/>
        <v>4394</v>
      </c>
      <c r="AF186" s="9">
        <f t="shared" si="354"/>
        <v>0</v>
      </c>
      <c r="AG186" s="9">
        <f t="shared" ref="AG186:AL186" si="355">AG187+AG189</f>
        <v>0</v>
      </c>
      <c r="AH186" s="9">
        <f t="shared" si="355"/>
        <v>0</v>
      </c>
      <c r="AI186" s="9">
        <f t="shared" si="355"/>
        <v>0</v>
      </c>
      <c r="AJ186" s="9">
        <f t="shared" si="355"/>
        <v>0</v>
      </c>
      <c r="AK186" s="9">
        <f t="shared" si="355"/>
        <v>4394</v>
      </c>
      <c r="AL186" s="9">
        <f t="shared" si="355"/>
        <v>0</v>
      </c>
      <c r="AM186" s="9">
        <f t="shared" ref="AM186:AR186" si="356">AM187+AM189</f>
        <v>0</v>
      </c>
      <c r="AN186" s="9">
        <f t="shared" si="356"/>
        <v>0</v>
      </c>
      <c r="AO186" s="9">
        <f t="shared" si="356"/>
        <v>0</v>
      </c>
      <c r="AP186" s="9">
        <f t="shared" si="356"/>
        <v>0</v>
      </c>
      <c r="AQ186" s="9">
        <f t="shared" si="356"/>
        <v>4394</v>
      </c>
      <c r="AR186" s="9">
        <f t="shared" si="356"/>
        <v>0</v>
      </c>
      <c r="AS186" s="9">
        <f t="shared" ref="AS186:AX186" si="357">AS187+AS189</f>
        <v>0</v>
      </c>
      <c r="AT186" s="9">
        <f t="shared" si="357"/>
        <v>0</v>
      </c>
      <c r="AU186" s="9">
        <f t="shared" si="357"/>
        <v>0</v>
      </c>
      <c r="AV186" s="9">
        <f t="shared" si="357"/>
        <v>0</v>
      </c>
      <c r="AW186" s="9">
        <f t="shared" si="357"/>
        <v>4394</v>
      </c>
      <c r="AX186" s="9">
        <f t="shared" si="357"/>
        <v>0</v>
      </c>
    </row>
    <row r="187" spans="1:50" ht="33" hidden="1">
      <c r="A187" s="25" t="s">
        <v>242</v>
      </c>
      <c r="B187" s="26">
        <v>903</v>
      </c>
      <c r="C187" s="26" t="s">
        <v>21</v>
      </c>
      <c r="D187" s="26" t="s">
        <v>59</v>
      </c>
      <c r="E187" s="26" t="s">
        <v>543</v>
      </c>
      <c r="F187" s="26" t="s">
        <v>30</v>
      </c>
      <c r="G187" s="9">
        <f t="shared" ref="G187:AX187" si="358">G188</f>
        <v>203</v>
      </c>
      <c r="H187" s="9">
        <f t="shared" si="358"/>
        <v>0</v>
      </c>
      <c r="I187" s="9">
        <f t="shared" si="358"/>
        <v>0</v>
      </c>
      <c r="J187" s="9">
        <f t="shared" si="358"/>
        <v>0</v>
      </c>
      <c r="K187" s="9">
        <f t="shared" si="358"/>
        <v>0</v>
      </c>
      <c r="L187" s="9">
        <f t="shared" si="358"/>
        <v>0</v>
      </c>
      <c r="M187" s="9">
        <f t="shared" si="358"/>
        <v>203</v>
      </c>
      <c r="N187" s="9">
        <f t="shared" si="358"/>
        <v>0</v>
      </c>
      <c r="O187" s="9">
        <f t="shared" si="358"/>
        <v>0</v>
      </c>
      <c r="P187" s="9">
        <f t="shared" si="358"/>
        <v>0</v>
      </c>
      <c r="Q187" s="9">
        <f t="shared" si="358"/>
        <v>0</v>
      </c>
      <c r="R187" s="9">
        <f t="shared" si="358"/>
        <v>0</v>
      </c>
      <c r="S187" s="9">
        <f t="shared" si="358"/>
        <v>203</v>
      </c>
      <c r="T187" s="9">
        <f t="shared" si="358"/>
        <v>0</v>
      </c>
      <c r="U187" s="9">
        <f t="shared" si="358"/>
        <v>0</v>
      </c>
      <c r="V187" s="9">
        <f t="shared" si="358"/>
        <v>0</v>
      </c>
      <c r="W187" s="9">
        <f t="shared" si="358"/>
        <v>0</v>
      </c>
      <c r="X187" s="9">
        <f t="shared" si="358"/>
        <v>0</v>
      </c>
      <c r="Y187" s="9">
        <f t="shared" si="358"/>
        <v>203</v>
      </c>
      <c r="Z187" s="9">
        <f t="shared" si="358"/>
        <v>0</v>
      </c>
      <c r="AA187" s="9">
        <f t="shared" si="358"/>
        <v>0</v>
      </c>
      <c r="AB187" s="9">
        <f t="shared" si="358"/>
        <v>0</v>
      </c>
      <c r="AC187" s="9">
        <f t="shared" si="358"/>
        <v>0</v>
      </c>
      <c r="AD187" s="9">
        <f t="shared" si="358"/>
        <v>0</v>
      </c>
      <c r="AE187" s="9">
        <f t="shared" si="358"/>
        <v>203</v>
      </c>
      <c r="AF187" s="9">
        <f t="shared" si="358"/>
        <v>0</v>
      </c>
      <c r="AG187" s="9">
        <f t="shared" si="358"/>
        <v>0</v>
      </c>
      <c r="AH187" s="9">
        <f t="shared" si="358"/>
        <v>0</v>
      </c>
      <c r="AI187" s="9">
        <f t="shared" si="358"/>
        <v>0</v>
      </c>
      <c r="AJ187" s="9">
        <f t="shared" si="358"/>
        <v>0</v>
      </c>
      <c r="AK187" s="9">
        <f t="shared" si="358"/>
        <v>203</v>
      </c>
      <c r="AL187" s="9">
        <f t="shared" si="358"/>
        <v>0</v>
      </c>
      <c r="AM187" s="9">
        <f t="shared" si="358"/>
        <v>0</v>
      </c>
      <c r="AN187" s="9">
        <f t="shared" si="358"/>
        <v>0</v>
      </c>
      <c r="AO187" s="9">
        <f t="shared" si="358"/>
        <v>0</v>
      </c>
      <c r="AP187" s="9">
        <f t="shared" si="358"/>
        <v>0</v>
      </c>
      <c r="AQ187" s="9">
        <f t="shared" si="358"/>
        <v>203</v>
      </c>
      <c r="AR187" s="9">
        <f t="shared" si="358"/>
        <v>0</v>
      </c>
      <c r="AS187" s="9">
        <f t="shared" si="358"/>
        <v>0</v>
      </c>
      <c r="AT187" s="9">
        <f t="shared" si="358"/>
        <v>0</v>
      </c>
      <c r="AU187" s="9">
        <f t="shared" si="358"/>
        <v>0</v>
      </c>
      <c r="AV187" s="9">
        <f t="shared" si="358"/>
        <v>0</v>
      </c>
      <c r="AW187" s="9">
        <f t="shared" si="358"/>
        <v>203</v>
      </c>
      <c r="AX187" s="9">
        <f t="shared" si="358"/>
        <v>0</v>
      </c>
    </row>
    <row r="188" spans="1:50" ht="33" hidden="1">
      <c r="A188" s="28" t="s">
        <v>36</v>
      </c>
      <c r="B188" s="26">
        <v>903</v>
      </c>
      <c r="C188" s="26" t="s">
        <v>21</v>
      </c>
      <c r="D188" s="26" t="s">
        <v>59</v>
      </c>
      <c r="E188" s="26" t="s">
        <v>543</v>
      </c>
      <c r="F188" s="26" t="s">
        <v>37</v>
      </c>
      <c r="G188" s="9">
        <v>203</v>
      </c>
      <c r="H188" s="10"/>
      <c r="I188" s="84"/>
      <c r="J188" s="84"/>
      <c r="K188" s="84"/>
      <c r="L188" s="84"/>
      <c r="M188" s="9">
        <f>G188+I188+J188+K188+L188</f>
        <v>203</v>
      </c>
      <c r="N188" s="9">
        <f>H188+L188</f>
        <v>0</v>
      </c>
      <c r="O188" s="85"/>
      <c r="P188" s="85"/>
      <c r="Q188" s="85"/>
      <c r="R188" s="85"/>
      <c r="S188" s="9">
        <f>M188+O188+P188+Q188+R188</f>
        <v>203</v>
      </c>
      <c r="T188" s="9">
        <f>N188+R188</f>
        <v>0</v>
      </c>
      <c r="U188" s="85"/>
      <c r="V188" s="85"/>
      <c r="W188" s="85"/>
      <c r="X188" s="85"/>
      <c r="Y188" s="9">
        <f>S188+U188+V188+W188+X188</f>
        <v>203</v>
      </c>
      <c r="Z188" s="9">
        <f>T188+X188</f>
        <v>0</v>
      </c>
      <c r="AA188" s="85"/>
      <c r="AB188" s="85"/>
      <c r="AC188" s="85"/>
      <c r="AD188" s="85"/>
      <c r="AE188" s="9">
        <f>Y188+AA188+AB188+AC188+AD188</f>
        <v>203</v>
      </c>
      <c r="AF188" s="9">
        <f>Z188+AD188</f>
        <v>0</v>
      </c>
      <c r="AG188" s="85"/>
      <c r="AH188" s="85"/>
      <c r="AI188" s="85"/>
      <c r="AJ188" s="85"/>
      <c r="AK188" s="9">
        <f>AE188+AG188+AH188+AI188+AJ188</f>
        <v>203</v>
      </c>
      <c r="AL188" s="9">
        <f>AF188+AJ188</f>
        <v>0</v>
      </c>
      <c r="AM188" s="85"/>
      <c r="AN188" s="85"/>
      <c r="AO188" s="85"/>
      <c r="AP188" s="85"/>
      <c r="AQ188" s="9">
        <f>AK188+AM188+AN188+AO188+AP188</f>
        <v>203</v>
      </c>
      <c r="AR188" s="9">
        <f>AL188+AP188</f>
        <v>0</v>
      </c>
      <c r="AS188" s="85"/>
      <c r="AT188" s="9"/>
      <c r="AU188" s="9"/>
      <c r="AV188" s="85"/>
      <c r="AW188" s="9">
        <f>AQ188+AS188+AT188+AU188+AV188</f>
        <v>203</v>
      </c>
      <c r="AX188" s="9">
        <f>AR188+AV188</f>
        <v>0</v>
      </c>
    </row>
    <row r="189" spans="1:50" ht="20.100000000000001" hidden="1" customHeight="1">
      <c r="A189" s="28" t="s">
        <v>65</v>
      </c>
      <c r="B189" s="26">
        <v>903</v>
      </c>
      <c r="C189" s="26" t="s">
        <v>21</v>
      </c>
      <c r="D189" s="26" t="s">
        <v>59</v>
      </c>
      <c r="E189" s="26" t="s">
        <v>543</v>
      </c>
      <c r="F189" s="26" t="s">
        <v>66</v>
      </c>
      <c r="G189" s="9">
        <f t="shared" ref="G189:AX189" si="359">G190</f>
        <v>4191</v>
      </c>
      <c r="H189" s="9">
        <f t="shared" si="359"/>
        <v>0</v>
      </c>
      <c r="I189" s="9">
        <f t="shared" si="359"/>
        <v>0</v>
      </c>
      <c r="J189" s="9">
        <f t="shared" si="359"/>
        <v>0</v>
      </c>
      <c r="K189" s="9">
        <f t="shared" si="359"/>
        <v>0</v>
      </c>
      <c r="L189" s="9">
        <f t="shared" si="359"/>
        <v>0</v>
      </c>
      <c r="M189" s="9">
        <f t="shared" si="359"/>
        <v>4191</v>
      </c>
      <c r="N189" s="9">
        <f t="shared" si="359"/>
        <v>0</v>
      </c>
      <c r="O189" s="9">
        <f t="shared" si="359"/>
        <v>0</v>
      </c>
      <c r="P189" s="9">
        <f t="shared" si="359"/>
        <v>0</v>
      </c>
      <c r="Q189" s="9">
        <f t="shared" si="359"/>
        <v>0</v>
      </c>
      <c r="R189" s="9">
        <f t="shared" si="359"/>
        <v>0</v>
      </c>
      <c r="S189" s="9">
        <f t="shared" si="359"/>
        <v>4191</v>
      </c>
      <c r="T189" s="9">
        <f t="shared" si="359"/>
        <v>0</v>
      </c>
      <c r="U189" s="9">
        <f t="shared" si="359"/>
        <v>0</v>
      </c>
      <c r="V189" s="9">
        <f t="shared" si="359"/>
        <v>0</v>
      </c>
      <c r="W189" s="9">
        <f t="shared" si="359"/>
        <v>0</v>
      </c>
      <c r="X189" s="9">
        <f t="shared" si="359"/>
        <v>0</v>
      </c>
      <c r="Y189" s="9">
        <f t="shared" si="359"/>
        <v>4191</v>
      </c>
      <c r="Z189" s="9">
        <f t="shared" si="359"/>
        <v>0</v>
      </c>
      <c r="AA189" s="9">
        <f t="shared" si="359"/>
        <v>0</v>
      </c>
      <c r="AB189" s="9">
        <f t="shared" si="359"/>
        <v>0</v>
      </c>
      <c r="AC189" s="9">
        <f t="shared" si="359"/>
        <v>0</v>
      </c>
      <c r="AD189" s="9">
        <f t="shared" si="359"/>
        <v>0</v>
      </c>
      <c r="AE189" s="9">
        <f t="shared" si="359"/>
        <v>4191</v>
      </c>
      <c r="AF189" s="9">
        <f t="shared" si="359"/>
        <v>0</v>
      </c>
      <c r="AG189" s="9">
        <f t="shared" si="359"/>
        <v>0</v>
      </c>
      <c r="AH189" s="9">
        <f t="shared" si="359"/>
        <v>0</v>
      </c>
      <c r="AI189" s="9">
        <f t="shared" si="359"/>
        <v>0</v>
      </c>
      <c r="AJ189" s="9">
        <f t="shared" si="359"/>
        <v>0</v>
      </c>
      <c r="AK189" s="9">
        <f t="shared" si="359"/>
        <v>4191</v>
      </c>
      <c r="AL189" s="9">
        <f t="shared" si="359"/>
        <v>0</v>
      </c>
      <c r="AM189" s="9">
        <f t="shared" si="359"/>
        <v>0</v>
      </c>
      <c r="AN189" s="9">
        <f t="shared" si="359"/>
        <v>0</v>
      </c>
      <c r="AO189" s="9">
        <f t="shared" si="359"/>
        <v>0</v>
      </c>
      <c r="AP189" s="9">
        <f t="shared" si="359"/>
        <v>0</v>
      </c>
      <c r="AQ189" s="9">
        <f t="shared" si="359"/>
        <v>4191</v>
      </c>
      <c r="AR189" s="9">
        <f t="shared" si="359"/>
        <v>0</v>
      </c>
      <c r="AS189" s="9">
        <f t="shared" si="359"/>
        <v>0</v>
      </c>
      <c r="AT189" s="9">
        <f t="shared" si="359"/>
        <v>0</v>
      </c>
      <c r="AU189" s="9">
        <f t="shared" si="359"/>
        <v>0</v>
      </c>
      <c r="AV189" s="9">
        <f t="shared" si="359"/>
        <v>0</v>
      </c>
      <c r="AW189" s="9">
        <f t="shared" si="359"/>
        <v>4191</v>
      </c>
      <c r="AX189" s="9">
        <f t="shared" si="359"/>
        <v>0</v>
      </c>
    </row>
    <row r="190" spans="1:50" ht="20.100000000000001" hidden="1" customHeight="1">
      <c r="A190" s="28" t="s">
        <v>67</v>
      </c>
      <c r="B190" s="26">
        <v>903</v>
      </c>
      <c r="C190" s="26" t="s">
        <v>21</v>
      </c>
      <c r="D190" s="26" t="s">
        <v>59</v>
      </c>
      <c r="E190" s="26" t="s">
        <v>543</v>
      </c>
      <c r="F190" s="26" t="s">
        <v>68</v>
      </c>
      <c r="G190" s="9">
        <v>4191</v>
      </c>
      <c r="H190" s="9"/>
      <c r="I190" s="84"/>
      <c r="J190" s="84"/>
      <c r="K190" s="84"/>
      <c r="L190" s="84"/>
      <c r="M190" s="9">
        <f>G190+I190+J190+K190+L190</f>
        <v>4191</v>
      </c>
      <c r="N190" s="9">
        <f>H190+L190</f>
        <v>0</v>
      </c>
      <c r="O190" s="85"/>
      <c r="P190" s="85"/>
      <c r="Q190" s="85"/>
      <c r="R190" s="85"/>
      <c r="S190" s="9">
        <f>M190+O190+P190+Q190+R190</f>
        <v>4191</v>
      </c>
      <c r="T190" s="9">
        <f>N190+R190</f>
        <v>0</v>
      </c>
      <c r="U190" s="85"/>
      <c r="V190" s="85"/>
      <c r="W190" s="85"/>
      <c r="X190" s="85"/>
      <c r="Y190" s="9">
        <f>S190+U190+V190+W190+X190</f>
        <v>4191</v>
      </c>
      <c r="Z190" s="9">
        <f>T190+X190</f>
        <v>0</v>
      </c>
      <c r="AA190" s="85"/>
      <c r="AB190" s="85"/>
      <c r="AC190" s="85"/>
      <c r="AD190" s="85"/>
      <c r="AE190" s="9">
        <f>Y190+AA190+AB190+AC190+AD190</f>
        <v>4191</v>
      </c>
      <c r="AF190" s="9">
        <f>Z190+AD190</f>
        <v>0</v>
      </c>
      <c r="AG190" s="85"/>
      <c r="AH190" s="85"/>
      <c r="AI190" s="85"/>
      <c r="AJ190" s="85"/>
      <c r="AK190" s="9">
        <f>AE190+AG190+AH190+AI190+AJ190</f>
        <v>4191</v>
      </c>
      <c r="AL190" s="9">
        <f>AF190+AJ190</f>
        <v>0</v>
      </c>
      <c r="AM190" s="85"/>
      <c r="AN190" s="85"/>
      <c r="AO190" s="85"/>
      <c r="AP190" s="85"/>
      <c r="AQ190" s="9">
        <f>AK190+AM190+AN190+AO190+AP190</f>
        <v>4191</v>
      </c>
      <c r="AR190" s="9">
        <f>AL190+AP190</f>
        <v>0</v>
      </c>
      <c r="AS190" s="85"/>
      <c r="AT190" s="85"/>
      <c r="AU190" s="85"/>
      <c r="AV190" s="85"/>
      <c r="AW190" s="9">
        <f>AQ190+AS190+AT190+AU190+AV190</f>
        <v>4191</v>
      </c>
      <c r="AX190" s="9">
        <f>AR190+AV190</f>
        <v>0</v>
      </c>
    </row>
    <row r="191" spans="1:50" ht="49.5" hidden="1">
      <c r="A191" s="28" t="s">
        <v>161</v>
      </c>
      <c r="B191" s="26">
        <v>903</v>
      </c>
      <c r="C191" s="26" t="s">
        <v>21</v>
      </c>
      <c r="D191" s="26" t="s">
        <v>59</v>
      </c>
      <c r="E191" s="26" t="s">
        <v>544</v>
      </c>
      <c r="F191" s="26"/>
      <c r="G191" s="9">
        <f t="shared" ref="G191:V192" si="360">G192</f>
        <v>3059</v>
      </c>
      <c r="H191" s="9">
        <f t="shared" si="360"/>
        <v>0</v>
      </c>
      <c r="I191" s="9">
        <f t="shared" si="360"/>
        <v>0</v>
      </c>
      <c r="J191" s="9">
        <f t="shared" si="360"/>
        <v>0</v>
      </c>
      <c r="K191" s="9">
        <f t="shared" si="360"/>
        <v>0</v>
      </c>
      <c r="L191" s="9">
        <f t="shared" si="360"/>
        <v>0</v>
      </c>
      <c r="M191" s="9">
        <f t="shared" si="360"/>
        <v>3059</v>
      </c>
      <c r="N191" s="9">
        <f t="shared" si="360"/>
        <v>0</v>
      </c>
      <c r="O191" s="9">
        <f t="shared" si="360"/>
        <v>0</v>
      </c>
      <c r="P191" s="9">
        <f t="shared" si="360"/>
        <v>0</v>
      </c>
      <c r="Q191" s="9">
        <f t="shared" si="360"/>
        <v>0</v>
      </c>
      <c r="R191" s="9">
        <f t="shared" si="360"/>
        <v>0</v>
      </c>
      <c r="S191" s="9">
        <f t="shared" si="360"/>
        <v>3059</v>
      </c>
      <c r="T191" s="9">
        <f t="shared" si="360"/>
        <v>0</v>
      </c>
      <c r="U191" s="9">
        <f t="shared" si="360"/>
        <v>0</v>
      </c>
      <c r="V191" s="9">
        <f t="shared" si="360"/>
        <v>0</v>
      </c>
      <c r="W191" s="9">
        <f t="shared" ref="U191:AJ192" si="361">W192</f>
        <v>0</v>
      </c>
      <c r="X191" s="9">
        <f t="shared" si="361"/>
        <v>0</v>
      </c>
      <c r="Y191" s="9">
        <f t="shared" si="361"/>
        <v>3059</v>
      </c>
      <c r="Z191" s="9">
        <f t="shared" si="361"/>
        <v>0</v>
      </c>
      <c r="AA191" s="9">
        <f t="shared" si="361"/>
        <v>0</v>
      </c>
      <c r="AB191" s="9">
        <f t="shared" si="361"/>
        <v>0</v>
      </c>
      <c r="AC191" s="9">
        <f t="shared" si="361"/>
        <v>0</v>
      </c>
      <c r="AD191" s="9">
        <f t="shared" si="361"/>
        <v>0</v>
      </c>
      <c r="AE191" s="9">
        <f t="shared" si="361"/>
        <v>3059</v>
      </c>
      <c r="AF191" s="9">
        <f t="shared" si="361"/>
        <v>0</v>
      </c>
      <c r="AG191" s="9">
        <f t="shared" si="361"/>
        <v>0</v>
      </c>
      <c r="AH191" s="9">
        <f t="shared" si="361"/>
        <v>0</v>
      </c>
      <c r="AI191" s="9">
        <f t="shared" si="361"/>
        <v>0</v>
      </c>
      <c r="AJ191" s="9">
        <f t="shared" si="361"/>
        <v>0</v>
      </c>
      <c r="AK191" s="9">
        <f t="shared" ref="AG191:AV192" si="362">AK192</f>
        <v>3059</v>
      </c>
      <c r="AL191" s="9">
        <f t="shared" si="362"/>
        <v>0</v>
      </c>
      <c r="AM191" s="9">
        <f t="shared" si="362"/>
        <v>0</v>
      </c>
      <c r="AN191" s="9">
        <f t="shared" si="362"/>
        <v>0</v>
      </c>
      <c r="AO191" s="9">
        <f t="shared" si="362"/>
        <v>0</v>
      </c>
      <c r="AP191" s="9">
        <f t="shared" si="362"/>
        <v>0</v>
      </c>
      <c r="AQ191" s="9">
        <f t="shared" si="362"/>
        <v>3059</v>
      </c>
      <c r="AR191" s="9">
        <f t="shared" si="362"/>
        <v>0</v>
      </c>
      <c r="AS191" s="9">
        <f t="shared" si="362"/>
        <v>0</v>
      </c>
      <c r="AT191" s="9">
        <f t="shared" si="362"/>
        <v>94</v>
      </c>
      <c r="AU191" s="9">
        <f t="shared" si="362"/>
        <v>-239</v>
      </c>
      <c r="AV191" s="9">
        <f t="shared" si="362"/>
        <v>0</v>
      </c>
      <c r="AW191" s="9">
        <f t="shared" ref="AS191:AX192" si="363">AW192</f>
        <v>2914</v>
      </c>
      <c r="AX191" s="9">
        <f t="shared" si="363"/>
        <v>0</v>
      </c>
    </row>
    <row r="192" spans="1:50" ht="33" hidden="1">
      <c r="A192" s="25" t="s">
        <v>242</v>
      </c>
      <c r="B192" s="26">
        <v>903</v>
      </c>
      <c r="C192" s="26" t="s">
        <v>21</v>
      </c>
      <c r="D192" s="26" t="s">
        <v>59</v>
      </c>
      <c r="E192" s="26" t="s">
        <v>545</v>
      </c>
      <c r="F192" s="26" t="s">
        <v>30</v>
      </c>
      <c r="G192" s="9">
        <f t="shared" si="360"/>
        <v>3059</v>
      </c>
      <c r="H192" s="9">
        <f t="shared" si="360"/>
        <v>0</v>
      </c>
      <c r="I192" s="9">
        <f t="shared" si="360"/>
        <v>0</v>
      </c>
      <c r="J192" s="9">
        <f t="shared" si="360"/>
        <v>0</v>
      </c>
      <c r="K192" s="9">
        <f t="shared" si="360"/>
        <v>0</v>
      </c>
      <c r="L192" s="9">
        <f t="shared" si="360"/>
        <v>0</v>
      </c>
      <c r="M192" s="9">
        <f t="shared" si="360"/>
        <v>3059</v>
      </c>
      <c r="N192" s="9">
        <f t="shared" si="360"/>
        <v>0</v>
      </c>
      <c r="O192" s="9">
        <f t="shared" si="360"/>
        <v>0</v>
      </c>
      <c r="P192" s="9">
        <f t="shared" si="360"/>
        <v>0</v>
      </c>
      <c r="Q192" s="9">
        <f t="shared" si="360"/>
        <v>0</v>
      </c>
      <c r="R192" s="9">
        <f t="shared" si="360"/>
        <v>0</v>
      </c>
      <c r="S192" s="9">
        <f t="shared" si="360"/>
        <v>3059</v>
      </c>
      <c r="T192" s="9">
        <f t="shared" si="360"/>
        <v>0</v>
      </c>
      <c r="U192" s="9">
        <f t="shared" si="361"/>
        <v>0</v>
      </c>
      <c r="V192" s="9">
        <f t="shared" si="361"/>
        <v>0</v>
      </c>
      <c r="W192" s="9">
        <f t="shared" si="361"/>
        <v>0</v>
      </c>
      <c r="X192" s="9">
        <f t="shared" si="361"/>
        <v>0</v>
      </c>
      <c r="Y192" s="9">
        <f t="shared" si="361"/>
        <v>3059</v>
      </c>
      <c r="Z192" s="9">
        <f t="shared" si="361"/>
        <v>0</v>
      </c>
      <c r="AA192" s="9">
        <f t="shared" si="361"/>
        <v>0</v>
      </c>
      <c r="AB192" s="9">
        <f t="shared" si="361"/>
        <v>0</v>
      </c>
      <c r="AC192" s="9">
        <f t="shared" si="361"/>
        <v>0</v>
      </c>
      <c r="AD192" s="9">
        <f t="shared" si="361"/>
        <v>0</v>
      </c>
      <c r="AE192" s="9">
        <f t="shared" si="361"/>
        <v>3059</v>
      </c>
      <c r="AF192" s="9">
        <f t="shared" si="361"/>
        <v>0</v>
      </c>
      <c r="AG192" s="9">
        <f t="shared" si="362"/>
        <v>0</v>
      </c>
      <c r="AH192" s="9">
        <f t="shared" si="362"/>
        <v>0</v>
      </c>
      <c r="AI192" s="9">
        <f t="shared" si="362"/>
        <v>0</v>
      </c>
      <c r="AJ192" s="9">
        <f t="shared" si="362"/>
        <v>0</v>
      </c>
      <c r="AK192" s="9">
        <f t="shared" si="362"/>
        <v>3059</v>
      </c>
      <c r="AL192" s="9">
        <f t="shared" si="362"/>
        <v>0</v>
      </c>
      <c r="AM192" s="9">
        <f t="shared" si="362"/>
        <v>0</v>
      </c>
      <c r="AN192" s="9">
        <f t="shared" si="362"/>
        <v>0</v>
      </c>
      <c r="AO192" s="9">
        <f t="shared" si="362"/>
        <v>0</v>
      </c>
      <c r="AP192" s="9">
        <f t="shared" si="362"/>
        <v>0</v>
      </c>
      <c r="AQ192" s="9">
        <f t="shared" si="362"/>
        <v>3059</v>
      </c>
      <c r="AR192" s="9">
        <f t="shared" si="362"/>
        <v>0</v>
      </c>
      <c r="AS192" s="9">
        <f t="shared" si="363"/>
        <v>0</v>
      </c>
      <c r="AT192" s="9">
        <f t="shared" si="363"/>
        <v>94</v>
      </c>
      <c r="AU192" s="9">
        <f t="shared" si="363"/>
        <v>-239</v>
      </c>
      <c r="AV192" s="9">
        <f t="shared" si="363"/>
        <v>0</v>
      </c>
      <c r="AW192" s="9">
        <f t="shared" si="363"/>
        <v>2914</v>
      </c>
      <c r="AX192" s="9">
        <f t="shared" si="363"/>
        <v>0</v>
      </c>
    </row>
    <row r="193" spans="1:50" ht="33" hidden="1">
      <c r="A193" s="28" t="s">
        <v>36</v>
      </c>
      <c r="B193" s="26">
        <v>903</v>
      </c>
      <c r="C193" s="26" t="s">
        <v>21</v>
      </c>
      <c r="D193" s="26" t="s">
        <v>59</v>
      </c>
      <c r="E193" s="26" t="s">
        <v>545</v>
      </c>
      <c r="F193" s="26" t="s">
        <v>37</v>
      </c>
      <c r="G193" s="9">
        <v>3059</v>
      </c>
      <c r="H193" s="10"/>
      <c r="I193" s="84"/>
      <c r="J193" s="84"/>
      <c r="K193" s="84"/>
      <c r="L193" s="84"/>
      <c r="M193" s="9">
        <f>G193+I193+J193+K193+L193</f>
        <v>3059</v>
      </c>
      <c r="N193" s="9">
        <f>H193+L193</f>
        <v>0</v>
      </c>
      <c r="O193" s="85"/>
      <c r="P193" s="85"/>
      <c r="Q193" s="85"/>
      <c r="R193" s="85"/>
      <c r="S193" s="9">
        <f>M193+O193+P193+Q193+R193</f>
        <v>3059</v>
      </c>
      <c r="T193" s="9">
        <f>N193+R193</f>
        <v>0</v>
      </c>
      <c r="U193" s="85"/>
      <c r="V193" s="85"/>
      <c r="W193" s="85"/>
      <c r="X193" s="85"/>
      <c r="Y193" s="9">
        <f>S193+U193+V193+W193+X193</f>
        <v>3059</v>
      </c>
      <c r="Z193" s="9">
        <f>T193+X193</f>
        <v>0</v>
      </c>
      <c r="AA193" s="85"/>
      <c r="AB193" s="85"/>
      <c r="AC193" s="85"/>
      <c r="AD193" s="85"/>
      <c r="AE193" s="9">
        <f>Y193+AA193+AB193+AC193+AD193</f>
        <v>3059</v>
      </c>
      <c r="AF193" s="9">
        <f>Z193+AD193</f>
        <v>0</v>
      </c>
      <c r="AG193" s="85"/>
      <c r="AH193" s="85"/>
      <c r="AI193" s="85"/>
      <c r="AJ193" s="85"/>
      <c r="AK193" s="9">
        <f>AE193+AG193+AH193+AI193+AJ193</f>
        <v>3059</v>
      </c>
      <c r="AL193" s="9">
        <f>AF193+AJ193</f>
        <v>0</v>
      </c>
      <c r="AM193" s="85"/>
      <c r="AN193" s="85"/>
      <c r="AO193" s="85"/>
      <c r="AP193" s="85"/>
      <c r="AQ193" s="9">
        <f>AK193+AM193+AN193+AO193+AP193</f>
        <v>3059</v>
      </c>
      <c r="AR193" s="9">
        <f>AL193+AP193</f>
        <v>0</v>
      </c>
      <c r="AS193" s="85"/>
      <c r="AT193" s="9">
        <v>94</v>
      </c>
      <c r="AU193" s="9">
        <v>-239</v>
      </c>
      <c r="AV193" s="85"/>
      <c r="AW193" s="9">
        <f>AQ193+AS193+AT193+AU193+AV193</f>
        <v>2914</v>
      </c>
      <c r="AX193" s="9">
        <f>AR193+AV193</f>
        <v>0</v>
      </c>
    </row>
    <row r="194" spans="1:50" hidden="1">
      <c r="A194" s="25" t="s">
        <v>61</v>
      </c>
      <c r="B194" s="26">
        <v>903</v>
      </c>
      <c r="C194" s="30" t="s">
        <v>21</v>
      </c>
      <c r="D194" s="30" t="s">
        <v>59</v>
      </c>
      <c r="E194" s="30" t="s">
        <v>62</v>
      </c>
      <c r="F194" s="37"/>
      <c r="G194" s="9"/>
      <c r="H194" s="10"/>
      <c r="I194" s="84"/>
      <c r="J194" s="84"/>
      <c r="K194" s="84"/>
      <c r="L194" s="84"/>
      <c r="M194" s="9"/>
      <c r="N194" s="9"/>
      <c r="O194" s="85"/>
      <c r="P194" s="85"/>
      <c r="Q194" s="85"/>
      <c r="R194" s="85"/>
      <c r="S194" s="9"/>
      <c r="T194" s="9"/>
      <c r="U194" s="85"/>
      <c r="V194" s="85"/>
      <c r="W194" s="85"/>
      <c r="X194" s="85"/>
      <c r="Y194" s="9"/>
      <c r="Z194" s="9"/>
      <c r="AA194" s="85">
        <f>AA195</f>
        <v>0</v>
      </c>
      <c r="AB194" s="9">
        <f t="shared" ref="AB194:AQ196" si="364">AB195</f>
        <v>85949</v>
      </c>
      <c r="AC194" s="9">
        <f t="shared" si="364"/>
        <v>0</v>
      </c>
      <c r="AD194" s="9">
        <f t="shared" si="364"/>
        <v>0</v>
      </c>
      <c r="AE194" s="9">
        <f t="shared" si="364"/>
        <v>85949</v>
      </c>
      <c r="AF194" s="9">
        <f t="shared" si="364"/>
        <v>0</v>
      </c>
      <c r="AG194" s="85">
        <f>AG195</f>
        <v>0</v>
      </c>
      <c r="AH194" s="9">
        <f t="shared" si="364"/>
        <v>0</v>
      </c>
      <c r="AI194" s="9">
        <f t="shared" si="364"/>
        <v>0</v>
      </c>
      <c r="AJ194" s="9">
        <f t="shared" si="364"/>
        <v>0</v>
      </c>
      <c r="AK194" s="9">
        <f t="shared" si="364"/>
        <v>85949</v>
      </c>
      <c r="AL194" s="9">
        <f t="shared" si="364"/>
        <v>0</v>
      </c>
      <c r="AM194" s="85">
        <f>AM195</f>
        <v>0</v>
      </c>
      <c r="AN194" s="9">
        <f t="shared" si="364"/>
        <v>0</v>
      </c>
      <c r="AO194" s="9">
        <f t="shared" si="364"/>
        <v>0</v>
      </c>
      <c r="AP194" s="9">
        <f t="shared" si="364"/>
        <v>0</v>
      </c>
      <c r="AQ194" s="9">
        <f t="shared" si="364"/>
        <v>85949</v>
      </c>
      <c r="AR194" s="9">
        <f t="shared" ref="AN194:AR196" si="365">AR195</f>
        <v>0</v>
      </c>
      <c r="AS194" s="85">
        <f>AS195</f>
        <v>0</v>
      </c>
      <c r="AT194" s="9">
        <f t="shared" ref="AT194:AX196" si="366">AT195</f>
        <v>29</v>
      </c>
      <c r="AU194" s="9">
        <f t="shared" si="366"/>
        <v>0</v>
      </c>
      <c r="AV194" s="9">
        <f t="shared" si="366"/>
        <v>0</v>
      </c>
      <c r="AW194" s="9">
        <f t="shared" si="366"/>
        <v>85978</v>
      </c>
      <c r="AX194" s="9">
        <f t="shared" si="366"/>
        <v>0</v>
      </c>
    </row>
    <row r="195" spans="1:50" hidden="1">
      <c r="A195" s="25" t="s">
        <v>14</v>
      </c>
      <c r="B195" s="26">
        <v>903</v>
      </c>
      <c r="C195" s="30" t="s">
        <v>21</v>
      </c>
      <c r="D195" s="30" t="s">
        <v>59</v>
      </c>
      <c r="E195" s="30" t="s">
        <v>63</v>
      </c>
      <c r="F195" s="31"/>
      <c r="G195" s="9"/>
      <c r="H195" s="10"/>
      <c r="I195" s="84"/>
      <c r="J195" s="84"/>
      <c r="K195" s="84"/>
      <c r="L195" s="84"/>
      <c r="M195" s="9"/>
      <c r="N195" s="9"/>
      <c r="O195" s="85"/>
      <c r="P195" s="85"/>
      <c r="Q195" s="85"/>
      <c r="R195" s="85"/>
      <c r="S195" s="9"/>
      <c r="T195" s="9"/>
      <c r="U195" s="85"/>
      <c r="V195" s="85"/>
      <c r="W195" s="85"/>
      <c r="X195" s="85"/>
      <c r="Y195" s="9"/>
      <c r="Z195" s="9"/>
      <c r="AA195" s="85">
        <f>AA196</f>
        <v>0</v>
      </c>
      <c r="AB195" s="9">
        <f t="shared" si="364"/>
        <v>85949</v>
      </c>
      <c r="AC195" s="9">
        <f t="shared" si="364"/>
        <v>0</v>
      </c>
      <c r="AD195" s="9">
        <f t="shared" si="364"/>
        <v>0</v>
      </c>
      <c r="AE195" s="9">
        <f t="shared" si="364"/>
        <v>85949</v>
      </c>
      <c r="AF195" s="9">
        <f t="shared" si="364"/>
        <v>0</v>
      </c>
      <c r="AG195" s="85">
        <f>AG196</f>
        <v>0</v>
      </c>
      <c r="AH195" s="9">
        <f t="shared" si="364"/>
        <v>0</v>
      </c>
      <c r="AI195" s="9">
        <f t="shared" si="364"/>
        <v>0</v>
      </c>
      <c r="AJ195" s="9">
        <f t="shared" si="364"/>
        <v>0</v>
      </c>
      <c r="AK195" s="9">
        <f t="shared" si="364"/>
        <v>85949</v>
      </c>
      <c r="AL195" s="9">
        <f t="shared" si="364"/>
        <v>0</v>
      </c>
      <c r="AM195" s="85">
        <f>AM196</f>
        <v>0</v>
      </c>
      <c r="AN195" s="9">
        <f t="shared" si="365"/>
        <v>0</v>
      </c>
      <c r="AO195" s="9">
        <f t="shared" si="365"/>
        <v>0</v>
      </c>
      <c r="AP195" s="9">
        <f t="shared" si="365"/>
        <v>0</v>
      </c>
      <c r="AQ195" s="9">
        <f t="shared" si="365"/>
        <v>85949</v>
      </c>
      <c r="AR195" s="9">
        <f t="shared" si="365"/>
        <v>0</v>
      </c>
      <c r="AS195" s="85">
        <f>AS196</f>
        <v>0</v>
      </c>
      <c r="AT195" s="9">
        <f t="shared" si="366"/>
        <v>29</v>
      </c>
      <c r="AU195" s="9">
        <f t="shared" si="366"/>
        <v>0</v>
      </c>
      <c r="AV195" s="9">
        <f t="shared" si="366"/>
        <v>0</v>
      </c>
      <c r="AW195" s="9">
        <f t="shared" si="366"/>
        <v>85978</v>
      </c>
      <c r="AX195" s="9">
        <f t="shared" si="366"/>
        <v>0</v>
      </c>
    </row>
    <row r="196" spans="1:50" hidden="1">
      <c r="A196" s="25" t="s">
        <v>60</v>
      </c>
      <c r="B196" s="26">
        <v>903</v>
      </c>
      <c r="C196" s="30" t="s">
        <v>21</v>
      </c>
      <c r="D196" s="30" t="s">
        <v>59</v>
      </c>
      <c r="E196" s="30" t="s">
        <v>64</v>
      </c>
      <c r="F196" s="31"/>
      <c r="G196" s="9"/>
      <c r="H196" s="10"/>
      <c r="I196" s="84"/>
      <c r="J196" s="84"/>
      <c r="K196" s="84"/>
      <c r="L196" s="84"/>
      <c r="M196" s="9"/>
      <c r="N196" s="9"/>
      <c r="O196" s="85"/>
      <c r="P196" s="85"/>
      <c r="Q196" s="85"/>
      <c r="R196" s="85"/>
      <c r="S196" s="9"/>
      <c r="T196" s="9"/>
      <c r="U196" s="85"/>
      <c r="V196" s="85"/>
      <c r="W196" s="85"/>
      <c r="X196" s="85"/>
      <c r="Y196" s="9"/>
      <c r="Z196" s="9"/>
      <c r="AA196" s="85">
        <f>AA197</f>
        <v>0</v>
      </c>
      <c r="AB196" s="9">
        <f t="shared" si="364"/>
        <v>85949</v>
      </c>
      <c r="AC196" s="9">
        <f t="shared" si="364"/>
        <v>0</v>
      </c>
      <c r="AD196" s="9">
        <f t="shared" si="364"/>
        <v>0</v>
      </c>
      <c r="AE196" s="9">
        <f t="shared" si="364"/>
        <v>85949</v>
      </c>
      <c r="AF196" s="9">
        <f t="shared" si="364"/>
        <v>0</v>
      </c>
      <c r="AG196" s="85">
        <f>AG197</f>
        <v>0</v>
      </c>
      <c r="AH196" s="9">
        <f t="shared" si="364"/>
        <v>0</v>
      </c>
      <c r="AI196" s="9">
        <f t="shared" si="364"/>
        <v>0</v>
      </c>
      <c r="AJ196" s="9">
        <f t="shared" si="364"/>
        <v>0</v>
      </c>
      <c r="AK196" s="9">
        <f t="shared" si="364"/>
        <v>85949</v>
      </c>
      <c r="AL196" s="9">
        <f t="shared" si="364"/>
        <v>0</v>
      </c>
      <c r="AM196" s="85">
        <f>AM197</f>
        <v>0</v>
      </c>
      <c r="AN196" s="9">
        <f t="shared" si="365"/>
        <v>0</v>
      </c>
      <c r="AO196" s="9">
        <f t="shared" si="365"/>
        <v>0</v>
      </c>
      <c r="AP196" s="9">
        <f t="shared" si="365"/>
        <v>0</v>
      </c>
      <c r="AQ196" s="9">
        <f t="shared" si="365"/>
        <v>85949</v>
      </c>
      <c r="AR196" s="9">
        <f t="shared" si="365"/>
        <v>0</v>
      </c>
      <c r="AS196" s="85">
        <f>AS197</f>
        <v>0</v>
      </c>
      <c r="AT196" s="9">
        <f t="shared" si="366"/>
        <v>29</v>
      </c>
      <c r="AU196" s="9">
        <f t="shared" si="366"/>
        <v>0</v>
      </c>
      <c r="AV196" s="9">
        <f t="shared" si="366"/>
        <v>0</v>
      </c>
      <c r="AW196" s="9">
        <f t="shared" si="366"/>
        <v>85978</v>
      </c>
      <c r="AX196" s="9">
        <f t="shared" si="366"/>
        <v>0</v>
      </c>
    </row>
    <row r="197" spans="1:50" hidden="1">
      <c r="A197" s="25" t="s">
        <v>65</v>
      </c>
      <c r="B197" s="26">
        <v>903</v>
      </c>
      <c r="C197" s="30" t="s">
        <v>21</v>
      </c>
      <c r="D197" s="30" t="s">
        <v>59</v>
      </c>
      <c r="E197" s="30" t="s">
        <v>64</v>
      </c>
      <c r="F197" s="31">
        <v>800</v>
      </c>
      <c r="G197" s="9"/>
      <c r="H197" s="10"/>
      <c r="I197" s="84"/>
      <c r="J197" s="84"/>
      <c r="K197" s="84"/>
      <c r="L197" s="84"/>
      <c r="M197" s="9"/>
      <c r="N197" s="9"/>
      <c r="O197" s="85"/>
      <c r="P197" s="85"/>
      <c r="Q197" s="85"/>
      <c r="R197" s="85"/>
      <c r="S197" s="9"/>
      <c r="T197" s="9"/>
      <c r="U197" s="85"/>
      <c r="V197" s="85"/>
      <c r="W197" s="85"/>
      <c r="X197" s="85"/>
      <c r="Y197" s="9"/>
      <c r="Z197" s="9"/>
      <c r="AA197" s="9">
        <f>AA198+AA199</f>
        <v>0</v>
      </c>
      <c r="AB197" s="9">
        <f>AB198+AB199</f>
        <v>85949</v>
      </c>
      <c r="AC197" s="9">
        <f t="shared" ref="AC197:AF197" si="367">AC198+AC199</f>
        <v>0</v>
      </c>
      <c r="AD197" s="9">
        <f t="shared" si="367"/>
        <v>0</v>
      </c>
      <c r="AE197" s="9">
        <f t="shared" si="367"/>
        <v>85949</v>
      </c>
      <c r="AF197" s="9">
        <f t="shared" si="367"/>
        <v>0</v>
      </c>
      <c r="AG197" s="9">
        <f>AG198+AG199</f>
        <v>0</v>
      </c>
      <c r="AH197" s="9">
        <f>AH198+AH199</f>
        <v>0</v>
      </c>
      <c r="AI197" s="9">
        <f t="shared" ref="AI197:AL197" si="368">AI198+AI199</f>
        <v>0</v>
      </c>
      <c r="AJ197" s="9">
        <f t="shared" si="368"/>
        <v>0</v>
      </c>
      <c r="AK197" s="9">
        <f t="shared" si="368"/>
        <v>85949</v>
      </c>
      <c r="AL197" s="9">
        <f t="shared" si="368"/>
        <v>0</v>
      </c>
      <c r="AM197" s="9">
        <f>AM198+AM199</f>
        <v>0</v>
      </c>
      <c r="AN197" s="9">
        <f>AN198+AN199</f>
        <v>0</v>
      </c>
      <c r="AO197" s="9">
        <f t="shared" ref="AO197:AR197" si="369">AO198+AO199</f>
        <v>0</v>
      </c>
      <c r="AP197" s="9">
        <f t="shared" si="369"/>
        <v>0</v>
      </c>
      <c r="AQ197" s="9">
        <f t="shared" si="369"/>
        <v>85949</v>
      </c>
      <c r="AR197" s="9">
        <f t="shared" si="369"/>
        <v>0</v>
      </c>
      <c r="AS197" s="9">
        <f>AS198+AS199</f>
        <v>0</v>
      </c>
      <c r="AT197" s="9">
        <f>AT198+AT199</f>
        <v>29</v>
      </c>
      <c r="AU197" s="9">
        <f t="shared" ref="AU197:AX197" si="370">AU198+AU199</f>
        <v>0</v>
      </c>
      <c r="AV197" s="9">
        <f t="shared" si="370"/>
        <v>0</v>
      </c>
      <c r="AW197" s="9">
        <f t="shared" si="370"/>
        <v>85978</v>
      </c>
      <c r="AX197" s="9">
        <f t="shared" si="370"/>
        <v>0</v>
      </c>
    </row>
    <row r="198" spans="1:50" hidden="1">
      <c r="A198" s="25" t="s">
        <v>154</v>
      </c>
      <c r="B198" s="26">
        <v>903</v>
      </c>
      <c r="C198" s="30" t="s">
        <v>21</v>
      </c>
      <c r="D198" s="30" t="s">
        <v>59</v>
      </c>
      <c r="E198" s="30" t="s">
        <v>64</v>
      </c>
      <c r="F198" s="31">
        <v>830</v>
      </c>
      <c r="G198" s="9"/>
      <c r="H198" s="10"/>
      <c r="I198" s="84"/>
      <c r="J198" s="84"/>
      <c r="K198" s="84"/>
      <c r="L198" s="84"/>
      <c r="M198" s="84"/>
      <c r="N198" s="84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">
        <v>85186</v>
      </c>
      <c r="AC198" s="9"/>
      <c r="AD198" s="9"/>
      <c r="AE198" s="9">
        <f>Y198+AA198+AB198+AC198+AD198</f>
        <v>85186</v>
      </c>
      <c r="AF198" s="9">
        <f>Z198+AD198</f>
        <v>0</v>
      </c>
      <c r="AG198" s="85"/>
      <c r="AH198" s="9"/>
      <c r="AI198" s="9"/>
      <c r="AJ198" s="9"/>
      <c r="AK198" s="9">
        <f>AE198+AG198+AH198+AI198+AJ198</f>
        <v>85186</v>
      </c>
      <c r="AL198" s="9">
        <f>AF198+AJ198</f>
        <v>0</v>
      </c>
      <c r="AM198" s="85"/>
      <c r="AN198" s="9"/>
      <c r="AO198" s="9"/>
      <c r="AP198" s="9"/>
      <c r="AQ198" s="9">
        <f>AK198+AM198+AN198+AO198+AP198</f>
        <v>85186</v>
      </c>
      <c r="AR198" s="9">
        <f>AL198+AP198</f>
        <v>0</v>
      </c>
      <c r="AS198" s="85"/>
      <c r="AT198" s="9">
        <v>29</v>
      </c>
      <c r="AU198" s="9"/>
      <c r="AV198" s="9"/>
      <c r="AW198" s="9">
        <f>AQ198+AS198+AT198+AU198+AV198</f>
        <v>85215</v>
      </c>
      <c r="AX198" s="9">
        <f>AR198+AV198</f>
        <v>0</v>
      </c>
    </row>
    <row r="199" spans="1:50" hidden="1">
      <c r="A199" s="28" t="s">
        <v>67</v>
      </c>
      <c r="B199" s="26">
        <v>903</v>
      </c>
      <c r="C199" s="30" t="s">
        <v>21</v>
      </c>
      <c r="D199" s="30" t="s">
        <v>59</v>
      </c>
      <c r="E199" s="30" t="s">
        <v>64</v>
      </c>
      <c r="F199" s="31">
        <v>850</v>
      </c>
      <c r="G199" s="9"/>
      <c r="H199" s="10"/>
      <c r="I199" s="84"/>
      <c r="J199" s="84"/>
      <c r="K199" s="84"/>
      <c r="L199" s="84"/>
      <c r="M199" s="84"/>
      <c r="N199" s="84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">
        <v>763</v>
      </c>
      <c r="AC199" s="9"/>
      <c r="AD199" s="9"/>
      <c r="AE199" s="9">
        <f>Y199+AA199+AB199+AC199+AD199</f>
        <v>763</v>
      </c>
      <c r="AF199" s="9"/>
      <c r="AG199" s="85"/>
      <c r="AH199" s="9"/>
      <c r="AI199" s="9"/>
      <c r="AJ199" s="9"/>
      <c r="AK199" s="9">
        <f>AE199+AG199+AH199+AI199+AJ199</f>
        <v>763</v>
      </c>
      <c r="AL199" s="9"/>
      <c r="AM199" s="85"/>
      <c r="AN199" s="9"/>
      <c r="AO199" s="9"/>
      <c r="AP199" s="9"/>
      <c r="AQ199" s="9">
        <f>AK199+AM199+AN199+AO199+AP199</f>
        <v>763</v>
      </c>
      <c r="AR199" s="9"/>
      <c r="AS199" s="85"/>
      <c r="AT199" s="9"/>
      <c r="AU199" s="9"/>
      <c r="AV199" s="9"/>
      <c r="AW199" s="9">
        <f>AQ199+AS199+AT199+AU199+AV199</f>
        <v>763</v>
      </c>
      <c r="AX199" s="9"/>
    </row>
    <row r="200" spans="1:50" hidden="1">
      <c r="A200" s="25"/>
      <c r="B200" s="26"/>
      <c r="C200" s="30"/>
      <c r="D200" s="30"/>
      <c r="E200" s="30"/>
      <c r="F200" s="31"/>
      <c r="G200" s="9"/>
      <c r="H200" s="10"/>
      <c r="I200" s="84"/>
      <c r="J200" s="84"/>
      <c r="K200" s="84"/>
      <c r="L200" s="84"/>
      <c r="M200" s="84"/>
      <c r="N200" s="84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</row>
    <row r="201" spans="1:50" ht="18.75" hidden="1">
      <c r="A201" s="40" t="s">
        <v>320</v>
      </c>
      <c r="B201" s="41">
        <v>903</v>
      </c>
      <c r="C201" s="24" t="s">
        <v>28</v>
      </c>
      <c r="D201" s="24" t="s">
        <v>117</v>
      </c>
      <c r="E201" s="26"/>
      <c r="F201" s="26"/>
      <c r="G201" s="15">
        <f t="shared" ref="G201:H205" si="371">G202</f>
        <v>0</v>
      </c>
      <c r="H201" s="15">
        <f t="shared" si="371"/>
        <v>0</v>
      </c>
      <c r="I201" s="84"/>
      <c r="J201" s="84"/>
      <c r="K201" s="84"/>
      <c r="L201" s="84"/>
      <c r="M201" s="84"/>
      <c r="N201" s="84"/>
      <c r="O201" s="13">
        <f>O202</f>
        <v>0</v>
      </c>
      <c r="P201" s="13">
        <f t="shared" ref="P201:AH205" si="372">P202</f>
        <v>277</v>
      </c>
      <c r="Q201" s="13">
        <f t="shared" si="372"/>
        <v>0</v>
      </c>
      <c r="R201" s="13">
        <f t="shared" si="372"/>
        <v>0</v>
      </c>
      <c r="S201" s="13">
        <f t="shared" si="372"/>
        <v>277</v>
      </c>
      <c r="T201" s="13">
        <f t="shared" si="372"/>
        <v>0</v>
      </c>
      <c r="U201" s="13">
        <f>U202</f>
        <v>0</v>
      </c>
      <c r="V201" s="13">
        <f t="shared" si="372"/>
        <v>0</v>
      </c>
      <c r="W201" s="13">
        <f t="shared" si="372"/>
        <v>0</v>
      </c>
      <c r="X201" s="13">
        <f t="shared" si="372"/>
        <v>0</v>
      </c>
      <c r="Y201" s="13">
        <f t="shared" si="372"/>
        <v>277</v>
      </c>
      <c r="Z201" s="13">
        <f t="shared" si="372"/>
        <v>0</v>
      </c>
      <c r="AA201" s="13">
        <f>AA202</f>
        <v>0</v>
      </c>
      <c r="AB201" s="13">
        <f t="shared" si="372"/>
        <v>0</v>
      </c>
      <c r="AC201" s="13">
        <f t="shared" si="372"/>
        <v>0</v>
      </c>
      <c r="AD201" s="13">
        <f t="shared" si="372"/>
        <v>0</v>
      </c>
      <c r="AE201" s="13">
        <f t="shared" si="372"/>
        <v>277</v>
      </c>
      <c r="AF201" s="13">
        <f t="shared" si="372"/>
        <v>0</v>
      </c>
      <c r="AG201" s="13">
        <f>AG202</f>
        <v>0</v>
      </c>
      <c r="AH201" s="13">
        <f t="shared" si="372"/>
        <v>0</v>
      </c>
      <c r="AI201" s="13">
        <f t="shared" ref="AH201:AL205" si="373">AI202</f>
        <v>0</v>
      </c>
      <c r="AJ201" s="13">
        <f t="shared" si="373"/>
        <v>0</v>
      </c>
      <c r="AK201" s="13">
        <f t="shared" si="373"/>
        <v>277</v>
      </c>
      <c r="AL201" s="13">
        <f t="shared" si="373"/>
        <v>0</v>
      </c>
      <c r="AM201" s="13">
        <f>AM202</f>
        <v>0</v>
      </c>
      <c r="AN201" s="13">
        <f t="shared" ref="AN201:AX205" si="374">AN202</f>
        <v>0</v>
      </c>
      <c r="AO201" s="13">
        <f t="shared" si="374"/>
        <v>0</v>
      </c>
      <c r="AP201" s="13">
        <f t="shared" si="374"/>
        <v>0</v>
      </c>
      <c r="AQ201" s="13">
        <f t="shared" si="374"/>
        <v>277</v>
      </c>
      <c r="AR201" s="13">
        <f t="shared" si="374"/>
        <v>0</v>
      </c>
      <c r="AS201" s="13">
        <f>AS202</f>
        <v>0</v>
      </c>
      <c r="AT201" s="13">
        <f t="shared" si="374"/>
        <v>0</v>
      </c>
      <c r="AU201" s="13">
        <f t="shared" si="374"/>
        <v>0</v>
      </c>
      <c r="AV201" s="13">
        <f t="shared" si="374"/>
        <v>0</v>
      </c>
      <c r="AW201" s="13">
        <f t="shared" si="374"/>
        <v>277</v>
      </c>
      <c r="AX201" s="13">
        <f t="shared" si="374"/>
        <v>0</v>
      </c>
    </row>
    <row r="202" spans="1:50" ht="24" hidden="1" customHeight="1">
      <c r="A202" s="28" t="s">
        <v>61</v>
      </c>
      <c r="B202" s="26">
        <v>903</v>
      </c>
      <c r="C202" s="26" t="s">
        <v>28</v>
      </c>
      <c r="D202" s="26" t="s">
        <v>117</v>
      </c>
      <c r="E202" s="26" t="s">
        <v>62</v>
      </c>
      <c r="F202" s="26"/>
      <c r="G202" s="9">
        <f>G204</f>
        <v>0</v>
      </c>
      <c r="H202" s="9">
        <f>H204</f>
        <v>0</v>
      </c>
      <c r="I202" s="84"/>
      <c r="J202" s="84"/>
      <c r="K202" s="84"/>
      <c r="L202" s="84"/>
      <c r="M202" s="84"/>
      <c r="N202" s="84"/>
      <c r="O202" s="11">
        <f>O203</f>
        <v>0</v>
      </c>
      <c r="P202" s="11">
        <f t="shared" ref="P202:AE205" si="375">P203</f>
        <v>277</v>
      </c>
      <c r="Q202" s="11">
        <f t="shared" si="375"/>
        <v>0</v>
      </c>
      <c r="R202" s="11">
        <f t="shared" si="375"/>
        <v>0</v>
      </c>
      <c r="S202" s="11">
        <f t="shared" si="375"/>
        <v>277</v>
      </c>
      <c r="T202" s="11">
        <f t="shared" si="375"/>
        <v>0</v>
      </c>
      <c r="U202" s="11">
        <f>U203</f>
        <v>0</v>
      </c>
      <c r="V202" s="11">
        <f t="shared" si="375"/>
        <v>0</v>
      </c>
      <c r="W202" s="11">
        <f t="shared" si="375"/>
        <v>0</v>
      </c>
      <c r="X202" s="11">
        <f t="shared" si="375"/>
        <v>0</v>
      </c>
      <c r="Y202" s="11">
        <f t="shared" si="375"/>
        <v>277</v>
      </c>
      <c r="Z202" s="11">
        <f t="shared" si="375"/>
        <v>0</v>
      </c>
      <c r="AA202" s="11">
        <f>AA203</f>
        <v>0</v>
      </c>
      <c r="AB202" s="11">
        <f t="shared" si="375"/>
        <v>0</v>
      </c>
      <c r="AC202" s="11">
        <f t="shared" si="375"/>
        <v>0</v>
      </c>
      <c r="AD202" s="11">
        <f t="shared" si="375"/>
        <v>0</v>
      </c>
      <c r="AE202" s="11">
        <f t="shared" si="375"/>
        <v>277</v>
      </c>
      <c r="AF202" s="11">
        <f t="shared" si="372"/>
        <v>0</v>
      </c>
      <c r="AG202" s="11">
        <f>AG203</f>
        <v>0</v>
      </c>
      <c r="AH202" s="11">
        <f t="shared" si="372"/>
        <v>0</v>
      </c>
      <c r="AI202" s="11">
        <f t="shared" si="373"/>
        <v>0</v>
      </c>
      <c r="AJ202" s="11">
        <f t="shared" si="373"/>
        <v>0</v>
      </c>
      <c r="AK202" s="11">
        <f t="shared" si="373"/>
        <v>277</v>
      </c>
      <c r="AL202" s="11">
        <f t="shared" si="373"/>
        <v>0</v>
      </c>
      <c r="AM202" s="11">
        <f>AM203</f>
        <v>0</v>
      </c>
      <c r="AN202" s="11">
        <f t="shared" si="374"/>
        <v>0</v>
      </c>
      <c r="AO202" s="11">
        <f t="shared" si="374"/>
        <v>0</v>
      </c>
      <c r="AP202" s="11">
        <f t="shared" si="374"/>
        <v>0</v>
      </c>
      <c r="AQ202" s="11">
        <f t="shared" si="374"/>
        <v>277</v>
      </c>
      <c r="AR202" s="11">
        <f t="shared" si="374"/>
        <v>0</v>
      </c>
      <c r="AS202" s="11">
        <f>AS203</f>
        <v>0</v>
      </c>
      <c r="AT202" s="11">
        <f t="shared" si="374"/>
        <v>0</v>
      </c>
      <c r="AU202" s="11">
        <f t="shared" si="374"/>
        <v>0</v>
      </c>
      <c r="AV202" s="11">
        <f t="shared" si="374"/>
        <v>0</v>
      </c>
      <c r="AW202" s="11">
        <f t="shared" si="374"/>
        <v>277</v>
      </c>
      <c r="AX202" s="11">
        <f t="shared" si="374"/>
        <v>0</v>
      </c>
    </row>
    <row r="203" spans="1:50" ht="20.100000000000001" hidden="1" customHeight="1">
      <c r="A203" s="28" t="s">
        <v>14</v>
      </c>
      <c r="B203" s="26">
        <v>903</v>
      </c>
      <c r="C203" s="26" t="s">
        <v>28</v>
      </c>
      <c r="D203" s="26" t="s">
        <v>117</v>
      </c>
      <c r="E203" s="26" t="s">
        <v>63</v>
      </c>
      <c r="F203" s="26"/>
      <c r="G203" s="9"/>
      <c r="H203" s="9"/>
      <c r="I203" s="84"/>
      <c r="J203" s="84"/>
      <c r="K203" s="84"/>
      <c r="L203" s="84"/>
      <c r="M203" s="84"/>
      <c r="N203" s="84"/>
      <c r="O203" s="11">
        <f>O204</f>
        <v>0</v>
      </c>
      <c r="P203" s="11">
        <f t="shared" si="375"/>
        <v>277</v>
      </c>
      <c r="Q203" s="11">
        <f t="shared" si="375"/>
        <v>0</v>
      </c>
      <c r="R203" s="11">
        <f t="shared" si="375"/>
        <v>0</v>
      </c>
      <c r="S203" s="11">
        <f t="shared" si="375"/>
        <v>277</v>
      </c>
      <c r="T203" s="11">
        <f t="shared" si="375"/>
        <v>0</v>
      </c>
      <c r="U203" s="11">
        <f>U204</f>
        <v>0</v>
      </c>
      <c r="V203" s="11">
        <f t="shared" si="375"/>
        <v>0</v>
      </c>
      <c r="W203" s="11">
        <f t="shared" si="375"/>
        <v>0</v>
      </c>
      <c r="X203" s="11">
        <f t="shared" si="375"/>
        <v>0</v>
      </c>
      <c r="Y203" s="11">
        <f t="shared" si="375"/>
        <v>277</v>
      </c>
      <c r="Z203" s="11">
        <f t="shared" si="375"/>
        <v>0</v>
      </c>
      <c r="AA203" s="11">
        <f>AA204</f>
        <v>0</v>
      </c>
      <c r="AB203" s="11">
        <f t="shared" si="372"/>
        <v>0</v>
      </c>
      <c r="AC203" s="11">
        <f t="shared" si="372"/>
        <v>0</v>
      </c>
      <c r="AD203" s="11">
        <f t="shared" si="372"/>
        <v>0</v>
      </c>
      <c r="AE203" s="11">
        <f t="shared" si="372"/>
        <v>277</v>
      </c>
      <c r="AF203" s="11">
        <f t="shared" si="372"/>
        <v>0</v>
      </c>
      <c r="AG203" s="11">
        <f>AG204</f>
        <v>0</v>
      </c>
      <c r="AH203" s="11">
        <f t="shared" si="373"/>
        <v>0</v>
      </c>
      <c r="AI203" s="11">
        <f t="shared" si="373"/>
        <v>0</v>
      </c>
      <c r="AJ203" s="11">
        <f t="shared" si="373"/>
        <v>0</v>
      </c>
      <c r="AK203" s="11">
        <f t="shared" si="373"/>
        <v>277</v>
      </c>
      <c r="AL203" s="11">
        <f t="shared" si="373"/>
        <v>0</v>
      </c>
      <c r="AM203" s="11">
        <f>AM204</f>
        <v>0</v>
      </c>
      <c r="AN203" s="11">
        <f t="shared" si="374"/>
        <v>0</v>
      </c>
      <c r="AO203" s="11">
        <f t="shared" si="374"/>
        <v>0</v>
      </c>
      <c r="AP203" s="11">
        <f t="shared" si="374"/>
        <v>0</v>
      </c>
      <c r="AQ203" s="11">
        <f t="shared" si="374"/>
        <v>277</v>
      </c>
      <c r="AR203" s="11">
        <f t="shared" si="374"/>
        <v>0</v>
      </c>
      <c r="AS203" s="11">
        <f>AS204</f>
        <v>0</v>
      </c>
      <c r="AT203" s="11">
        <f t="shared" si="374"/>
        <v>0</v>
      </c>
      <c r="AU203" s="11">
        <f t="shared" si="374"/>
        <v>0</v>
      </c>
      <c r="AV203" s="11">
        <f t="shared" si="374"/>
        <v>0</v>
      </c>
      <c r="AW203" s="11">
        <f t="shared" si="374"/>
        <v>277</v>
      </c>
      <c r="AX203" s="11">
        <f t="shared" si="374"/>
        <v>0</v>
      </c>
    </row>
    <row r="204" spans="1:50" ht="27.75" hidden="1" customHeight="1">
      <c r="A204" s="28" t="s">
        <v>418</v>
      </c>
      <c r="B204" s="26" t="s">
        <v>603</v>
      </c>
      <c r="C204" s="26" t="s">
        <v>28</v>
      </c>
      <c r="D204" s="26" t="s">
        <v>117</v>
      </c>
      <c r="E204" s="26" t="s">
        <v>417</v>
      </c>
      <c r="F204" s="26"/>
      <c r="G204" s="9">
        <f t="shared" si="371"/>
        <v>0</v>
      </c>
      <c r="H204" s="9">
        <f t="shared" si="371"/>
        <v>0</v>
      </c>
      <c r="I204" s="84"/>
      <c r="J204" s="84"/>
      <c r="K204" s="84"/>
      <c r="L204" s="84"/>
      <c r="M204" s="84"/>
      <c r="N204" s="84"/>
      <c r="O204" s="11">
        <f>O205</f>
        <v>0</v>
      </c>
      <c r="P204" s="11">
        <f t="shared" si="375"/>
        <v>277</v>
      </c>
      <c r="Q204" s="11">
        <f t="shared" si="375"/>
        <v>0</v>
      </c>
      <c r="R204" s="11">
        <f t="shared" si="375"/>
        <v>0</v>
      </c>
      <c r="S204" s="11">
        <f t="shared" si="375"/>
        <v>277</v>
      </c>
      <c r="T204" s="11">
        <f t="shared" si="375"/>
        <v>0</v>
      </c>
      <c r="U204" s="11">
        <f>U205</f>
        <v>0</v>
      </c>
      <c r="V204" s="11">
        <f t="shared" si="375"/>
        <v>0</v>
      </c>
      <c r="W204" s="11">
        <f t="shared" si="375"/>
        <v>0</v>
      </c>
      <c r="X204" s="11">
        <f t="shared" si="375"/>
        <v>0</v>
      </c>
      <c r="Y204" s="11">
        <f t="shared" si="375"/>
        <v>277</v>
      </c>
      <c r="Z204" s="11">
        <f t="shared" si="375"/>
        <v>0</v>
      </c>
      <c r="AA204" s="11">
        <f>AA205</f>
        <v>0</v>
      </c>
      <c r="AB204" s="11">
        <f t="shared" si="372"/>
        <v>0</v>
      </c>
      <c r="AC204" s="11">
        <f t="shared" si="372"/>
        <v>0</v>
      </c>
      <c r="AD204" s="11">
        <f t="shared" si="372"/>
        <v>0</v>
      </c>
      <c r="AE204" s="11">
        <f t="shared" si="372"/>
        <v>277</v>
      </c>
      <c r="AF204" s="11">
        <f t="shared" si="372"/>
        <v>0</v>
      </c>
      <c r="AG204" s="11">
        <f>AG205</f>
        <v>0</v>
      </c>
      <c r="AH204" s="11">
        <f t="shared" si="373"/>
        <v>0</v>
      </c>
      <c r="AI204" s="11">
        <f t="shared" si="373"/>
        <v>0</v>
      </c>
      <c r="AJ204" s="11">
        <f t="shared" si="373"/>
        <v>0</v>
      </c>
      <c r="AK204" s="11">
        <f t="shared" si="373"/>
        <v>277</v>
      </c>
      <c r="AL204" s="11">
        <f t="shared" si="373"/>
        <v>0</v>
      </c>
      <c r="AM204" s="11">
        <f>AM205</f>
        <v>0</v>
      </c>
      <c r="AN204" s="11">
        <f t="shared" si="374"/>
        <v>0</v>
      </c>
      <c r="AO204" s="11">
        <f t="shared" si="374"/>
        <v>0</v>
      </c>
      <c r="AP204" s="11">
        <f t="shared" si="374"/>
        <v>0</v>
      </c>
      <c r="AQ204" s="11">
        <f t="shared" si="374"/>
        <v>277</v>
      </c>
      <c r="AR204" s="11">
        <f t="shared" si="374"/>
        <v>0</v>
      </c>
      <c r="AS204" s="11">
        <f>AS205</f>
        <v>0</v>
      </c>
      <c r="AT204" s="11">
        <f t="shared" si="374"/>
        <v>0</v>
      </c>
      <c r="AU204" s="11">
        <f t="shared" si="374"/>
        <v>0</v>
      </c>
      <c r="AV204" s="11">
        <f t="shared" si="374"/>
        <v>0</v>
      </c>
      <c r="AW204" s="11">
        <f t="shared" si="374"/>
        <v>277</v>
      </c>
      <c r="AX204" s="11">
        <f t="shared" si="374"/>
        <v>0</v>
      </c>
    </row>
    <row r="205" spans="1:50" ht="21.75" hidden="1" customHeight="1">
      <c r="A205" s="28" t="s">
        <v>65</v>
      </c>
      <c r="B205" s="26" t="s">
        <v>603</v>
      </c>
      <c r="C205" s="26" t="s">
        <v>28</v>
      </c>
      <c r="D205" s="26" t="s">
        <v>117</v>
      </c>
      <c r="E205" s="26" t="s">
        <v>417</v>
      </c>
      <c r="F205" s="26" t="s">
        <v>66</v>
      </c>
      <c r="G205" s="9">
        <f t="shared" si="371"/>
        <v>0</v>
      </c>
      <c r="H205" s="9">
        <f t="shared" si="371"/>
        <v>0</v>
      </c>
      <c r="I205" s="84"/>
      <c r="J205" s="84"/>
      <c r="K205" s="84"/>
      <c r="L205" s="84"/>
      <c r="M205" s="84"/>
      <c r="N205" s="84"/>
      <c r="O205" s="11">
        <f>O206</f>
        <v>0</v>
      </c>
      <c r="P205" s="11">
        <f t="shared" si="375"/>
        <v>277</v>
      </c>
      <c r="Q205" s="11">
        <f t="shared" si="375"/>
        <v>0</v>
      </c>
      <c r="R205" s="11">
        <f t="shared" si="375"/>
        <v>0</v>
      </c>
      <c r="S205" s="11">
        <f t="shared" si="375"/>
        <v>277</v>
      </c>
      <c r="T205" s="11">
        <f t="shared" si="375"/>
        <v>0</v>
      </c>
      <c r="U205" s="11">
        <f>U206</f>
        <v>0</v>
      </c>
      <c r="V205" s="11">
        <f t="shared" si="375"/>
        <v>0</v>
      </c>
      <c r="W205" s="11">
        <f t="shared" si="375"/>
        <v>0</v>
      </c>
      <c r="X205" s="11">
        <f t="shared" si="375"/>
        <v>0</v>
      </c>
      <c r="Y205" s="11">
        <f t="shared" si="375"/>
        <v>277</v>
      </c>
      <c r="Z205" s="11">
        <f t="shared" si="375"/>
        <v>0</v>
      </c>
      <c r="AA205" s="11">
        <f>AA206</f>
        <v>0</v>
      </c>
      <c r="AB205" s="11">
        <f t="shared" si="372"/>
        <v>0</v>
      </c>
      <c r="AC205" s="11">
        <f t="shared" si="372"/>
        <v>0</v>
      </c>
      <c r="AD205" s="11">
        <f t="shared" si="372"/>
        <v>0</v>
      </c>
      <c r="AE205" s="11">
        <f t="shared" si="372"/>
        <v>277</v>
      </c>
      <c r="AF205" s="11">
        <f t="shared" si="372"/>
        <v>0</v>
      </c>
      <c r="AG205" s="11">
        <f>AG206</f>
        <v>0</v>
      </c>
      <c r="AH205" s="11">
        <f t="shared" si="373"/>
        <v>0</v>
      </c>
      <c r="AI205" s="11">
        <f t="shared" si="373"/>
        <v>0</v>
      </c>
      <c r="AJ205" s="11">
        <f t="shared" si="373"/>
        <v>0</v>
      </c>
      <c r="AK205" s="11">
        <f t="shared" si="373"/>
        <v>277</v>
      </c>
      <c r="AL205" s="11">
        <f t="shared" si="373"/>
        <v>0</v>
      </c>
      <c r="AM205" s="11">
        <f>AM206</f>
        <v>0</v>
      </c>
      <c r="AN205" s="11">
        <f t="shared" si="374"/>
        <v>0</v>
      </c>
      <c r="AO205" s="11">
        <f t="shared" si="374"/>
        <v>0</v>
      </c>
      <c r="AP205" s="11">
        <f t="shared" si="374"/>
        <v>0</v>
      </c>
      <c r="AQ205" s="11">
        <f t="shared" si="374"/>
        <v>277</v>
      </c>
      <c r="AR205" s="11">
        <f t="shared" si="374"/>
        <v>0</v>
      </c>
      <c r="AS205" s="11">
        <f>AS206</f>
        <v>0</v>
      </c>
      <c r="AT205" s="11">
        <f t="shared" si="374"/>
        <v>0</v>
      </c>
      <c r="AU205" s="11">
        <f t="shared" si="374"/>
        <v>0</v>
      </c>
      <c r="AV205" s="11">
        <f t="shared" si="374"/>
        <v>0</v>
      </c>
      <c r="AW205" s="11">
        <f t="shared" si="374"/>
        <v>277</v>
      </c>
      <c r="AX205" s="11">
        <f t="shared" si="374"/>
        <v>0</v>
      </c>
    </row>
    <row r="206" spans="1:50" ht="22.5" hidden="1" customHeight="1">
      <c r="A206" s="28" t="s">
        <v>67</v>
      </c>
      <c r="B206" s="26" t="s">
        <v>603</v>
      </c>
      <c r="C206" s="26" t="s">
        <v>28</v>
      </c>
      <c r="D206" s="26" t="s">
        <v>117</v>
      </c>
      <c r="E206" s="26" t="s">
        <v>417</v>
      </c>
      <c r="F206" s="26" t="s">
        <v>68</v>
      </c>
      <c r="G206" s="9"/>
      <c r="H206" s="10"/>
      <c r="I206" s="84"/>
      <c r="J206" s="84"/>
      <c r="K206" s="84"/>
      <c r="L206" s="84"/>
      <c r="M206" s="84"/>
      <c r="N206" s="84"/>
      <c r="O206" s="11"/>
      <c r="P206" s="11">
        <v>277</v>
      </c>
      <c r="Q206" s="11"/>
      <c r="R206" s="11"/>
      <c r="S206" s="9">
        <f>M206+O206+P206+Q206+R206</f>
        <v>277</v>
      </c>
      <c r="T206" s="9">
        <f>N206+R206</f>
        <v>0</v>
      </c>
      <c r="U206" s="11"/>
      <c r="V206" s="11"/>
      <c r="W206" s="11"/>
      <c r="X206" s="11"/>
      <c r="Y206" s="9">
        <f>S206+U206+V206+W206+X206</f>
        <v>277</v>
      </c>
      <c r="Z206" s="9">
        <f>T206+X206</f>
        <v>0</v>
      </c>
      <c r="AA206" s="11"/>
      <c r="AB206" s="11"/>
      <c r="AC206" s="11"/>
      <c r="AD206" s="11"/>
      <c r="AE206" s="9">
        <f>Y206+AA206+AB206+AC206+AD206</f>
        <v>277</v>
      </c>
      <c r="AF206" s="9">
        <f>Z206+AD206</f>
        <v>0</v>
      </c>
      <c r="AG206" s="11"/>
      <c r="AH206" s="11"/>
      <c r="AI206" s="11"/>
      <c r="AJ206" s="11"/>
      <c r="AK206" s="9">
        <f>AE206+AG206+AH206+AI206+AJ206</f>
        <v>277</v>
      </c>
      <c r="AL206" s="9">
        <f>AF206+AJ206</f>
        <v>0</v>
      </c>
      <c r="AM206" s="11"/>
      <c r="AN206" s="11"/>
      <c r="AO206" s="11"/>
      <c r="AP206" s="11"/>
      <c r="AQ206" s="9">
        <f>AK206+AM206+AN206+AO206+AP206</f>
        <v>277</v>
      </c>
      <c r="AR206" s="9">
        <f>AL206+AP206</f>
        <v>0</v>
      </c>
      <c r="AS206" s="11"/>
      <c r="AT206" s="11"/>
      <c r="AU206" s="11"/>
      <c r="AV206" s="11"/>
      <c r="AW206" s="9">
        <f>AQ206+AS206+AT206+AU206+AV206</f>
        <v>277</v>
      </c>
      <c r="AX206" s="9">
        <f>AR206+AV206</f>
        <v>0</v>
      </c>
    </row>
    <row r="207" spans="1:50" hidden="1">
      <c r="A207" s="25"/>
      <c r="B207" s="26"/>
      <c r="C207" s="26"/>
      <c r="D207" s="26"/>
      <c r="E207" s="26"/>
      <c r="F207" s="26"/>
      <c r="G207" s="9"/>
      <c r="H207" s="10"/>
      <c r="I207" s="84"/>
      <c r="J207" s="84"/>
      <c r="K207" s="84"/>
      <c r="L207" s="84"/>
      <c r="M207" s="84"/>
      <c r="N207" s="84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</row>
    <row r="208" spans="1:50" ht="21" hidden="1" customHeight="1">
      <c r="A208" s="40" t="s">
        <v>74</v>
      </c>
      <c r="B208" s="41">
        <v>903</v>
      </c>
      <c r="C208" s="24" t="s">
        <v>28</v>
      </c>
      <c r="D208" s="24" t="s">
        <v>75</v>
      </c>
      <c r="E208" s="26"/>
      <c r="F208" s="26"/>
      <c r="G208" s="15" t="e">
        <f t="shared" ref="G208:H209" si="376">G209</f>
        <v>#REF!</v>
      </c>
      <c r="H208" s="15" t="e">
        <f t="shared" si="376"/>
        <v>#REF!</v>
      </c>
      <c r="I208" s="84"/>
      <c r="J208" s="84"/>
      <c r="K208" s="84"/>
      <c r="L208" s="84"/>
      <c r="M208" s="84"/>
      <c r="N208" s="84"/>
      <c r="O208" s="13">
        <f>O209</f>
        <v>0</v>
      </c>
      <c r="P208" s="13">
        <f t="shared" ref="P208:AH212" si="377">P209</f>
        <v>425</v>
      </c>
      <c r="Q208" s="13">
        <f t="shared" si="377"/>
        <v>0</v>
      </c>
      <c r="R208" s="13">
        <f t="shared" si="377"/>
        <v>0</v>
      </c>
      <c r="S208" s="13">
        <f t="shared" si="377"/>
        <v>425</v>
      </c>
      <c r="T208" s="13">
        <f t="shared" si="377"/>
        <v>0</v>
      </c>
      <c r="U208" s="13">
        <f>U209</f>
        <v>0</v>
      </c>
      <c r="V208" s="13">
        <f t="shared" si="377"/>
        <v>0</v>
      </c>
      <c r="W208" s="13">
        <f t="shared" si="377"/>
        <v>0</v>
      </c>
      <c r="X208" s="13">
        <f t="shared" si="377"/>
        <v>0</v>
      </c>
      <c r="Y208" s="13">
        <f t="shared" si="377"/>
        <v>425</v>
      </c>
      <c r="Z208" s="13">
        <f t="shared" si="377"/>
        <v>0</v>
      </c>
      <c r="AA208" s="13">
        <f>AA209</f>
        <v>0</v>
      </c>
      <c r="AB208" s="13">
        <f t="shared" si="377"/>
        <v>205</v>
      </c>
      <c r="AC208" s="13">
        <f t="shared" si="377"/>
        <v>0</v>
      </c>
      <c r="AD208" s="13">
        <f t="shared" si="377"/>
        <v>0</v>
      </c>
      <c r="AE208" s="13">
        <f t="shared" si="377"/>
        <v>630</v>
      </c>
      <c r="AF208" s="13">
        <f t="shared" si="377"/>
        <v>0</v>
      </c>
      <c r="AG208" s="13">
        <f>AG209</f>
        <v>0</v>
      </c>
      <c r="AH208" s="13">
        <f t="shared" si="377"/>
        <v>0</v>
      </c>
      <c r="AI208" s="13">
        <f t="shared" ref="AH208:AL212" si="378">AI209</f>
        <v>0</v>
      </c>
      <c r="AJ208" s="13">
        <f t="shared" si="378"/>
        <v>0</v>
      </c>
      <c r="AK208" s="13">
        <f t="shared" si="378"/>
        <v>630</v>
      </c>
      <c r="AL208" s="13">
        <f t="shared" si="378"/>
        <v>0</v>
      </c>
      <c r="AM208" s="13">
        <f>AM209</f>
        <v>0</v>
      </c>
      <c r="AN208" s="13">
        <f t="shared" ref="AN208:AX212" si="379">AN209</f>
        <v>0</v>
      </c>
      <c r="AO208" s="13">
        <f t="shared" si="379"/>
        <v>0</v>
      </c>
      <c r="AP208" s="13">
        <f t="shared" si="379"/>
        <v>0</v>
      </c>
      <c r="AQ208" s="13">
        <f t="shared" si="379"/>
        <v>630</v>
      </c>
      <c r="AR208" s="13">
        <f t="shared" si="379"/>
        <v>0</v>
      </c>
      <c r="AS208" s="13">
        <f>AS209</f>
        <v>0</v>
      </c>
      <c r="AT208" s="13">
        <f t="shared" si="379"/>
        <v>0</v>
      </c>
      <c r="AU208" s="13">
        <f t="shared" si="379"/>
        <v>-84</v>
      </c>
      <c r="AV208" s="13">
        <f t="shared" si="379"/>
        <v>0</v>
      </c>
      <c r="AW208" s="13">
        <f t="shared" si="379"/>
        <v>546</v>
      </c>
      <c r="AX208" s="13">
        <f t="shared" si="379"/>
        <v>0</v>
      </c>
    </row>
    <row r="209" spans="1:50" ht="20.100000000000001" hidden="1" customHeight="1">
      <c r="A209" s="28" t="s">
        <v>61</v>
      </c>
      <c r="B209" s="26">
        <v>903</v>
      </c>
      <c r="C209" s="26" t="s">
        <v>28</v>
      </c>
      <c r="D209" s="26" t="s">
        <v>75</v>
      </c>
      <c r="E209" s="26" t="s">
        <v>62</v>
      </c>
      <c r="F209" s="26"/>
      <c r="G209" s="9" t="e">
        <f t="shared" si="376"/>
        <v>#REF!</v>
      </c>
      <c r="H209" s="9" t="e">
        <f t="shared" si="376"/>
        <v>#REF!</v>
      </c>
      <c r="I209" s="84"/>
      <c r="J209" s="84"/>
      <c r="K209" s="84"/>
      <c r="L209" s="84"/>
      <c r="M209" s="84"/>
      <c r="N209" s="84"/>
      <c r="O209" s="85">
        <f>O210</f>
        <v>0</v>
      </c>
      <c r="P209" s="11">
        <f t="shared" ref="P209:AE210" si="380">P210</f>
        <v>425</v>
      </c>
      <c r="Q209" s="11">
        <f t="shared" si="380"/>
        <v>0</v>
      </c>
      <c r="R209" s="11">
        <f t="shared" si="380"/>
        <v>0</v>
      </c>
      <c r="S209" s="11">
        <f t="shared" si="380"/>
        <v>425</v>
      </c>
      <c r="T209" s="11">
        <f t="shared" si="380"/>
        <v>0</v>
      </c>
      <c r="U209" s="85">
        <f>U210</f>
        <v>0</v>
      </c>
      <c r="V209" s="11">
        <f t="shared" si="380"/>
        <v>0</v>
      </c>
      <c r="W209" s="11">
        <f t="shared" si="380"/>
        <v>0</v>
      </c>
      <c r="X209" s="11">
        <f t="shared" si="380"/>
        <v>0</v>
      </c>
      <c r="Y209" s="11">
        <f t="shared" si="380"/>
        <v>425</v>
      </c>
      <c r="Z209" s="11">
        <f t="shared" si="380"/>
        <v>0</v>
      </c>
      <c r="AA209" s="85">
        <f>AA210</f>
        <v>0</v>
      </c>
      <c r="AB209" s="11">
        <f t="shared" si="380"/>
        <v>205</v>
      </c>
      <c r="AC209" s="11">
        <f t="shared" si="380"/>
        <v>0</v>
      </c>
      <c r="AD209" s="11">
        <f t="shared" si="380"/>
        <v>0</v>
      </c>
      <c r="AE209" s="11">
        <f t="shared" si="380"/>
        <v>630</v>
      </c>
      <c r="AF209" s="11">
        <f t="shared" si="377"/>
        <v>0</v>
      </c>
      <c r="AG209" s="85">
        <f>AG210</f>
        <v>0</v>
      </c>
      <c r="AH209" s="11">
        <f t="shared" si="377"/>
        <v>0</v>
      </c>
      <c r="AI209" s="11">
        <f t="shared" si="378"/>
        <v>0</v>
      </c>
      <c r="AJ209" s="11">
        <f t="shared" si="378"/>
        <v>0</v>
      </c>
      <c r="AK209" s="11">
        <f t="shared" si="378"/>
        <v>630</v>
      </c>
      <c r="AL209" s="11">
        <f t="shared" si="378"/>
        <v>0</v>
      </c>
      <c r="AM209" s="85">
        <f>AM210</f>
        <v>0</v>
      </c>
      <c r="AN209" s="11">
        <f t="shared" si="379"/>
        <v>0</v>
      </c>
      <c r="AO209" s="11">
        <f t="shared" si="379"/>
        <v>0</v>
      </c>
      <c r="AP209" s="11">
        <f t="shared" si="379"/>
        <v>0</v>
      </c>
      <c r="AQ209" s="11">
        <f t="shared" si="379"/>
        <v>630</v>
      </c>
      <c r="AR209" s="11">
        <f t="shared" si="379"/>
        <v>0</v>
      </c>
      <c r="AS209" s="85">
        <f>AS210</f>
        <v>0</v>
      </c>
      <c r="AT209" s="11">
        <f t="shared" si="379"/>
        <v>0</v>
      </c>
      <c r="AU209" s="11">
        <f t="shared" si="379"/>
        <v>-84</v>
      </c>
      <c r="AV209" s="11">
        <f t="shared" si="379"/>
        <v>0</v>
      </c>
      <c r="AW209" s="11">
        <f t="shared" si="379"/>
        <v>546</v>
      </c>
      <c r="AX209" s="11">
        <f t="shared" si="379"/>
        <v>0</v>
      </c>
    </row>
    <row r="210" spans="1:50" ht="20.100000000000001" hidden="1" customHeight="1">
      <c r="A210" s="28" t="s">
        <v>14</v>
      </c>
      <c r="B210" s="26">
        <v>903</v>
      </c>
      <c r="C210" s="26" t="s">
        <v>28</v>
      </c>
      <c r="D210" s="26" t="s">
        <v>75</v>
      </c>
      <c r="E210" s="26" t="s">
        <v>63</v>
      </c>
      <c r="F210" s="26"/>
      <c r="G210" s="9" t="e">
        <f>#REF!</f>
        <v>#REF!</v>
      </c>
      <c r="H210" s="9" t="e">
        <f>#REF!</f>
        <v>#REF!</v>
      </c>
      <c r="I210" s="84"/>
      <c r="J210" s="84"/>
      <c r="K210" s="84"/>
      <c r="L210" s="84"/>
      <c r="M210" s="84"/>
      <c r="N210" s="84"/>
      <c r="O210" s="85">
        <f>O211</f>
        <v>0</v>
      </c>
      <c r="P210" s="11">
        <f t="shared" si="380"/>
        <v>425</v>
      </c>
      <c r="Q210" s="11">
        <f t="shared" si="380"/>
        <v>0</v>
      </c>
      <c r="R210" s="11">
        <f t="shared" si="380"/>
        <v>0</v>
      </c>
      <c r="S210" s="11">
        <f t="shared" si="380"/>
        <v>425</v>
      </c>
      <c r="T210" s="11">
        <f t="shared" si="380"/>
        <v>0</v>
      </c>
      <c r="U210" s="85">
        <f>U211</f>
        <v>0</v>
      </c>
      <c r="V210" s="11">
        <f t="shared" si="380"/>
        <v>0</v>
      </c>
      <c r="W210" s="11">
        <f t="shared" si="380"/>
        <v>0</v>
      </c>
      <c r="X210" s="11">
        <f t="shared" si="380"/>
        <v>0</v>
      </c>
      <c r="Y210" s="11">
        <f t="shared" si="380"/>
        <v>425</v>
      </c>
      <c r="Z210" s="11">
        <f t="shared" si="380"/>
        <v>0</v>
      </c>
      <c r="AA210" s="85">
        <f>AA211</f>
        <v>0</v>
      </c>
      <c r="AB210" s="11">
        <f t="shared" si="377"/>
        <v>205</v>
      </c>
      <c r="AC210" s="11">
        <f t="shared" si="377"/>
        <v>0</v>
      </c>
      <c r="AD210" s="11">
        <f t="shared" si="377"/>
        <v>0</v>
      </c>
      <c r="AE210" s="11">
        <f t="shared" si="377"/>
        <v>630</v>
      </c>
      <c r="AF210" s="11">
        <f t="shared" si="377"/>
        <v>0</v>
      </c>
      <c r="AG210" s="85">
        <f>AG211</f>
        <v>0</v>
      </c>
      <c r="AH210" s="11">
        <f t="shared" si="378"/>
        <v>0</v>
      </c>
      <c r="AI210" s="11">
        <f t="shared" si="378"/>
        <v>0</v>
      </c>
      <c r="AJ210" s="11">
        <f t="shared" si="378"/>
        <v>0</v>
      </c>
      <c r="AK210" s="11">
        <f t="shared" si="378"/>
        <v>630</v>
      </c>
      <c r="AL210" s="11">
        <f t="shared" si="378"/>
        <v>0</v>
      </c>
      <c r="AM210" s="85">
        <f>AM211</f>
        <v>0</v>
      </c>
      <c r="AN210" s="11">
        <f t="shared" si="379"/>
        <v>0</v>
      </c>
      <c r="AO210" s="11">
        <f t="shared" si="379"/>
        <v>0</v>
      </c>
      <c r="AP210" s="11">
        <f t="shared" si="379"/>
        <v>0</v>
      </c>
      <c r="AQ210" s="11">
        <f t="shared" si="379"/>
        <v>630</v>
      </c>
      <c r="AR210" s="11">
        <f t="shared" si="379"/>
        <v>0</v>
      </c>
      <c r="AS210" s="85">
        <f>AS211</f>
        <v>0</v>
      </c>
      <c r="AT210" s="11">
        <f t="shared" si="379"/>
        <v>0</v>
      </c>
      <c r="AU210" s="11">
        <f t="shared" si="379"/>
        <v>-84</v>
      </c>
      <c r="AV210" s="11">
        <f t="shared" si="379"/>
        <v>0</v>
      </c>
      <c r="AW210" s="11">
        <f t="shared" si="379"/>
        <v>546</v>
      </c>
      <c r="AX210" s="11">
        <f t="shared" si="379"/>
        <v>0</v>
      </c>
    </row>
    <row r="211" spans="1:50" ht="19.5" hidden="1" customHeight="1">
      <c r="A211" s="28" t="s">
        <v>174</v>
      </c>
      <c r="B211" s="26" t="s">
        <v>603</v>
      </c>
      <c r="C211" s="26" t="s">
        <v>28</v>
      </c>
      <c r="D211" s="26" t="s">
        <v>176</v>
      </c>
      <c r="E211" s="26" t="s">
        <v>739</v>
      </c>
      <c r="F211" s="26"/>
      <c r="G211" s="9"/>
      <c r="H211" s="10"/>
      <c r="I211" s="84"/>
      <c r="J211" s="84"/>
      <c r="K211" s="84"/>
      <c r="L211" s="84"/>
      <c r="M211" s="84"/>
      <c r="N211" s="84"/>
      <c r="O211" s="85">
        <f>O212</f>
        <v>0</v>
      </c>
      <c r="P211" s="11">
        <f t="shared" ref="P211:AE212" si="381">P212</f>
        <v>425</v>
      </c>
      <c r="Q211" s="11">
        <f t="shared" si="381"/>
        <v>0</v>
      </c>
      <c r="R211" s="11">
        <f t="shared" si="381"/>
        <v>0</v>
      </c>
      <c r="S211" s="11">
        <f t="shared" si="381"/>
        <v>425</v>
      </c>
      <c r="T211" s="11">
        <f t="shared" si="381"/>
        <v>0</v>
      </c>
      <c r="U211" s="85">
        <f>U212</f>
        <v>0</v>
      </c>
      <c r="V211" s="11">
        <f t="shared" si="381"/>
        <v>0</v>
      </c>
      <c r="W211" s="11">
        <f t="shared" si="381"/>
        <v>0</v>
      </c>
      <c r="X211" s="11">
        <f t="shared" si="381"/>
        <v>0</v>
      </c>
      <c r="Y211" s="11">
        <f t="shared" si="381"/>
        <v>425</v>
      </c>
      <c r="Z211" s="11">
        <f t="shared" si="381"/>
        <v>0</v>
      </c>
      <c r="AA211" s="85">
        <f>AA212</f>
        <v>0</v>
      </c>
      <c r="AB211" s="11">
        <f t="shared" si="381"/>
        <v>205</v>
      </c>
      <c r="AC211" s="11">
        <f t="shared" si="381"/>
        <v>0</v>
      </c>
      <c r="AD211" s="11">
        <f t="shared" si="381"/>
        <v>0</v>
      </c>
      <c r="AE211" s="11">
        <f t="shared" si="381"/>
        <v>630</v>
      </c>
      <c r="AF211" s="11">
        <f t="shared" si="377"/>
        <v>0</v>
      </c>
      <c r="AG211" s="85">
        <f>AG212</f>
        <v>0</v>
      </c>
      <c r="AH211" s="11">
        <f t="shared" si="378"/>
        <v>0</v>
      </c>
      <c r="AI211" s="11">
        <f t="shared" si="378"/>
        <v>0</v>
      </c>
      <c r="AJ211" s="11">
        <f t="shared" si="378"/>
        <v>0</v>
      </c>
      <c r="AK211" s="11">
        <f t="shared" si="378"/>
        <v>630</v>
      </c>
      <c r="AL211" s="11">
        <f t="shared" si="378"/>
        <v>0</v>
      </c>
      <c r="AM211" s="85">
        <f>AM212</f>
        <v>0</v>
      </c>
      <c r="AN211" s="11">
        <f t="shared" si="379"/>
        <v>0</v>
      </c>
      <c r="AO211" s="11">
        <f t="shared" si="379"/>
        <v>0</v>
      </c>
      <c r="AP211" s="11">
        <f t="shared" si="379"/>
        <v>0</v>
      </c>
      <c r="AQ211" s="11">
        <f t="shared" si="379"/>
        <v>630</v>
      </c>
      <c r="AR211" s="11">
        <f t="shared" si="379"/>
        <v>0</v>
      </c>
      <c r="AS211" s="85">
        <f>AS212</f>
        <v>0</v>
      </c>
      <c r="AT211" s="11">
        <f t="shared" si="379"/>
        <v>0</v>
      </c>
      <c r="AU211" s="11">
        <f t="shared" si="379"/>
        <v>-84</v>
      </c>
      <c r="AV211" s="11">
        <f t="shared" si="379"/>
        <v>0</v>
      </c>
      <c r="AW211" s="11">
        <f t="shared" si="379"/>
        <v>546</v>
      </c>
      <c r="AX211" s="11">
        <f t="shared" si="379"/>
        <v>0</v>
      </c>
    </row>
    <row r="212" spans="1:50" ht="33" hidden="1">
      <c r="A212" s="25" t="s">
        <v>242</v>
      </c>
      <c r="B212" s="26" t="s">
        <v>603</v>
      </c>
      <c r="C212" s="26" t="s">
        <v>28</v>
      </c>
      <c r="D212" s="26" t="s">
        <v>176</v>
      </c>
      <c r="E212" s="26" t="s">
        <v>739</v>
      </c>
      <c r="F212" s="26" t="s">
        <v>30</v>
      </c>
      <c r="G212" s="9"/>
      <c r="H212" s="10"/>
      <c r="I212" s="84"/>
      <c r="J212" s="84"/>
      <c r="K212" s="84"/>
      <c r="L212" s="84"/>
      <c r="M212" s="84"/>
      <c r="N212" s="84"/>
      <c r="O212" s="85">
        <f>O213</f>
        <v>0</v>
      </c>
      <c r="P212" s="11">
        <f t="shared" si="381"/>
        <v>425</v>
      </c>
      <c r="Q212" s="11">
        <f t="shared" si="381"/>
        <v>0</v>
      </c>
      <c r="R212" s="11">
        <f t="shared" si="381"/>
        <v>0</v>
      </c>
      <c r="S212" s="11">
        <f t="shared" si="381"/>
        <v>425</v>
      </c>
      <c r="T212" s="11">
        <f t="shared" si="381"/>
        <v>0</v>
      </c>
      <c r="U212" s="85">
        <f>U213</f>
        <v>0</v>
      </c>
      <c r="V212" s="11">
        <f t="shared" si="381"/>
        <v>0</v>
      </c>
      <c r="W212" s="11">
        <f t="shared" si="381"/>
        <v>0</v>
      </c>
      <c r="X212" s="11">
        <f t="shared" si="381"/>
        <v>0</v>
      </c>
      <c r="Y212" s="11">
        <f t="shared" si="381"/>
        <v>425</v>
      </c>
      <c r="Z212" s="11">
        <f t="shared" si="381"/>
        <v>0</v>
      </c>
      <c r="AA212" s="85">
        <f>AA213</f>
        <v>0</v>
      </c>
      <c r="AB212" s="11">
        <f t="shared" si="377"/>
        <v>205</v>
      </c>
      <c r="AC212" s="11">
        <f t="shared" si="377"/>
        <v>0</v>
      </c>
      <c r="AD212" s="11">
        <f t="shared" si="377"/>
        <v>0</v>
      </c>
      <c r="AE212" s="11">
        <f t="shared" si="377"/>
        <v>630</v>
      </c>
      <c r="AF212" s="11">
        <f t="shared" si="377"/>
        <v>0</v>
      </c>
      <c r="AG212" s="85">
        <f>AG213</f>
        <v>0</v>
      </c>
      <c r="AH212" s="11">
        <f t="shared" si="378"/>
        <v>0</v>
      </c>
      <c r="AI212" s="11">
        <f t="shared" si="378"/>
        <v>0</v>
      </c>
      <c r="AJ212" s="11">
        <f t="shared" si="378"/>
        <v>0</v>
      </c>
      <c r="AK212" s="11">
        <f t="shared" si="378"/>
        <v>630</v>
      </c>
      <c r="AL212" s="11">
        <f t="shared" si="378"/>
        <v>0</v>
      </c>
      <c r="AM212" s="85">
        <f>AM213</f>
        <v>0</v>
      </c>
      <c r="AN212" s="11">
        <f t="shared" si="379"/>
        <v>0</v>
      </c>
      <c r="AO212" s="11">
        <f t="shared" si="379"/>
        <v>0</v>
      </c>
      <c r="AP212" s="11">
        <f t="shared" si="379"/>
        <v>0</v>
      </c>
      <c r="AQ212" s="11">
        <f t="shared" si="379"/>
        <v>630</v>
      </c>
      <c r="AR212" s="11">
        <f t="shared" si="379"/>
        <v>0</v>
      </c>
      <c r="AS212" s="85">
        <f>AS213</f>
        <v>0</v>
      </c>
      <c r="AT212" s="11">
        <f t="shared" si="379"/>
        <v>0</v>
      </c>
      <c r="AU212" s="11">
        <f t="shared" si="379"/>
        <v>-84</v>
      </c>
      <c r="AV212" s="11">
        <f t="shared" si="379"/>
        <v>0</v>
      </c>
      <c r="AW212" s="11">
        <f t="shared" si="379"/>
        <v>546</v>
      </c>
      <c r="AX212" s="11">
        <f t="shared" si="379"/>
        <v>0</v>
      </c>
    </row>
    <row r="213" spans="1:50" ht="33" hidden="1">
      <c r="A213" s="25" t="s">
        <v>36</v>
      </c>
      <c r="B213" s="26" t="s">
        <v>603</v>
      </c>
      <c r="C213" s="26" t="s">
        <v>28</v>
      </c>
      <c r="D213" s="26" t="s">
        <v>176</v>
      </c>
      <c r="E213" s="26" t="s">
        <v>739</v>
      </c>
      <c r="F213" s="26" t="s">
        <v>37</v>
      </c>
      <c r="G213" s="9"/>
      <c r="H213" s="10"/>
      <c r="I213" s="84"/>
      <c r="J213" s="84"/>
      <c r="K213" s="84"/>
      <c r="L213" s="84"/>
      <c r="M213" s="84"/>
      <c r="N213" s="84"/>
      <c r="O213" s="85"/>
      <c r="P213" s="11">
        <v>425</v>
      </c>
      <c r="Q213" s="11"/>
      <c r="R213" s="11"/>
      <c r="S213" s="9">
        <f>M213+O213+P213+Q213+R213</f>
        <v>425</v>
      </c>
      <c r="T213" s="9">
        <f>N213+R213</f>
        <v>0</v>
      </c>
      <c r="U213" s="85"/>
      <c r="V213" s="11"/>
      <c r="W213" s="11"/>
      <c r="X213" s="11"/>
      <c r="Y213" s="9">
        <f>S213+U213+V213+W213+X213</f>
        <v>425</v>
      </c>
      <c r="Z213" s="9">
        <f>T213+X213</f>
        <v>0</v>
      </c>
      <c r="AA213" s="85"/>
      <c r="AB213" s="11">
        <v>205</v>
      </c>
      <c r="AC213" s="11"/>
      <c r="AD213" s="11"/>
      <c r="AE213" s="9">
        <f>Y213+AA213+AB213+AC213+AD213</f>
        <v>630</v>
      </c>
      <c r="AF213" s="9">
        <f>Z213+AD213</f>
        <v>0</v>
      </c>
      <c r="AG213" s="85"/>
      <c r="AH213" s="11"/>
      <c r="AI213" s="11"/>
      <c r="AJ213" s="11"/>
      <c r="AK213" s="9">
        <f>AE213+AG213+AH213+AI213+AJ213</f>
        <v>630</v>
      </c>
      <c r="AL213" s="9">
        <f>AF213+AJ213</f>
        <v>0</v>
      </c>
      <c r="AM213" s="85"/>
      <c r="AN213" s="11"/>
      <c r="AO213" s="11"/>
      <c r="AP213" s="11"/>
      <c r="AQ213" s="9">
        <f>AK213+AM213+AN213+AO213+AP213</f>
        <v>630</v>
      </c>
      <c r="AR213" s="9">
        <f>AL213+AP213</f>
        <v>0</v>
      </c>
      <c r="AS213" s="85"/>
      <c r="AT213" s="11"/>
      <c r="AU213" s="11">
        <v>-84</v>
      </c>
      <c r="AV213" s="11"/>
      <c r="AW213" s="9">
        <f>AQ213+AS213+AT213+AU213+AV213</f>
        <v>546</v>
      </c>
      <c r="AX213" s="9">
        <f>AR213+AV213</f>
        <v>0</v>
      </c>
    </row>
    <row r="214" spans="1:50" hidden="1">
      <c r="A214" s="25"/>
      <c r="B214" s="26"/>
      <c r="C214" s="26"/>
      <c r="D214" s="26"/>
      <c r="E214" s="26"/>
      <c r="F214" s="26"/>
      <c r="G214" s="9"/>
      <c r="H214" s="10"/>
      <c r="I214" s="84"/>
      <c r="J214" s="84"/>
      <c r="K214" s="84"/>
      <c r="L214" s="84"/>
      <c r="M214" s="84"/>
      <c r="N214" s="84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</row>
    <row r="215" spans="1:50" ht="18.75" hidden="1">
      <c r="A215" s="40" t="s">
        <v>164</v>
      </c>
      <c r="B215" s="41">
        <v>903</v>
      </c>
      <c r="C215" s="24" t="s">
        <v>145</v>
      </c>
      <c r="D215" s="24" t="s">
        <v>21</v>
      </c>
      <c r="E215" s="24"/>
      <c r="F215" s="24"/>
      <c r="G215" s="15">
        <f t="shared" ref="G215:V219" si="382">G216</f>
        <v>10766</v>
      </c>
      <c r="H215" s="15">
        <f t="shared" si="382"/>
        <v>0</v>
      </c>
      <c r="I215" s="15">
        <f t="shared" si="382"/>
        <v>0</v>
      </c>
      <c r="J215" s="15">
        <f t="shared" si="382"/>
        <v>0</v>
      </c>
      <c r="K215" s="15">
        <f t="shared" si="382"/>
        <v>0</v>
      </c>
      <c r="L215" s="15">
        <f t="shared" si="382"/>
        <v>0</v>
      </c>
      <c r="M215" s="15">
        <f t="shared" si="382"/>
        <v>10766</v>
      </c>
      <c r="N215" s="15">
        <f t="shared" si="382"/>
        <v>0</v>
      </c>
      <c r="O215" s="15">
        <f t="shared" si="382"/>
        <v>0</v>
      </c>
      <c r="P215" s="15">
        <f t="shared" si="382"/>
        <v>0</v>
      </c>
      <c r="Q215" s="15">
        <f t="shared" si="382"/>
        <v>0</v>
      </c>
      <c r="R215" s="15">
        <f t="shared" si="382"/>
        <v>0</v>
      </c>
      <c r="S215" s="15">
        <f t="shared" si="382"/>
        <v>10766</v>
      </c>
      <c r="T215" s="15">
        <f t="shared" si="382"/>
        <v>0</v>
      </c>
      <c r="U215" s="15">
        <f t="shared" si="382"/>
        <v>0</v>
      </c>
      <c r="V215" s="15">
        <f t="shared" si="382"/>
        <v>0</v>
      </c>
      <c r="W215" s="15">
        <f t="shared" ref="U215:AJ219" si="383">W216</f>
        <v>0</v>
      </c>
      <c r="X215" s="15">
        <f t="shared" si="383"/>
        <v>0</v>
      </c>
      <c r="Y215" s="15">
        <f t="shared" si="383"/>
        <v>10766</v>
      </c>
      <c r="Z215" s="15">
        <f t="shared" si="383"/>
        <v>0</v>
      </c>
      <c r="AA215" s="15">
        <f t="shared" si="383"/>
        <v>0</v>
      </c>
      <c r="AB215" s="15">
        <f t="shared" si="383"/>
        <v>0</v>
      </c>
      <c r="AC215" s="15">
        <f t="shared" si="383"/>
        <v>0</v>
      </c>
      <c r="AD215" s="15">
        <f t="shared" si="383"/>
        <v>0</v>
      </c>
      <c r="AE215" s="15">
        <f t="shared" si="383"/>
        <v>10766</v>
      </c>
      <c r="AF215" s="15">
        <f t="shared" si="383"/>
        <v>0</v>
      </c>
      <c r="AG215" s="15">
        <f t="shared" si="383"/>
        <v>0</v>
      </c>
      <c r="AH215" s="15">
        <f t="shared" si="383"/>
        <v>0</v>
      </c>
      <c r="AI215" s="15">
        <f t="shared" si="383"/>
        <v>0</v>
      </c>
      <c r="AJ215" s="15">
        <f t="shared" si="383"/>
        <v>0</v>
      </c>
      <c r="AK215" s="15">
        <f t="shared" ref="AG215:AV219" si="384">AK216</f>
        <v>10766</v>
      </c>
      <c r="AL215" s="15">
        <f t="shared" si="384"/>
        <v>0</v>
      </c>
      <c r="AM215" s="15">
        <f t="shared" si="384"/>
        <v>0</v>
      </c>
      <c r="AN215" s="15">
        <f t="shared" si="384"/>
        <v>0</v>
      </c>
      <c r="AO215" s="15">
        <f t="shared" si="384"/>
        <v>0</v>
      </c>
      <c r="AP215" s="15">
        <f t="shared" si="384"/>
        <v>0</v>
      </c>
      <c r="AQ215" s="15">
        <f t="shared" si="384"/>
        <v>10766</v>
      </c>
      <c r="AR215" s="15">
        <f t="shared" si="384"/>
        <v>0</v>
      </c>
      <c r="AS215" s="15">
        <f t="shared" si="384"/>
        <v>0</v>
      </c>
      <c r="AT215" s="15">
        <f t="shared" si="384"/>
        <v>0</v>
      </c>
      <c r="AU215" s="15">
        <f t="shared" si="384"/>
        <v>0</v>
      </c>
      <c r="AV215" s="15">
        <f t="shared" si="384"/>
        <v>0</v>
      </c>
      <c r="AW215" s="15">
        <f t="shared" ref="AS215:AX219" si="385">AW216</f>
        <v>10766</v>
      </c>
      <c r="AX215" s="15">
        <f t="shared" si="385"/>
        <v>0</v>
      </c>
    </row>
    <row r="216" spans="1:50" ht="20.100000000000001" hidden="1" customHeight="1">
      <c r="A216" s="28" t="s">
        <v>61</v>
      </c>
      <c r="B216" s="26">
        <v>903</v>
      </c>
      <c r="C216" s="26" t="s">
        <v>145</v>
      </c>
      <c r="D216" s="26" t="s">
        <v>21</v>
      </c>
      <c r="E216" s="26" t="s">
        <v>62</v>
      </c>
      <c r="F216" s="26"/>
      <c r="G216" s="9">
        <f t="shared" si="382"/>
        <v>10766</v>
      </c>
      <c r="H216" s="9">
        <f t="shared" si="382"/>
        <v>0</v>
      </c>
      <c r="I216" s="9">
        <f t="shared" si="382"/>
        <v>0</v>
      </c>
      <c r="J216" s="9">
        <f t="shared" si="382"/>
        <v>0</v>
      </c>
      <c r="K216" s="9">
        <f t="shared" si="382"/>
        <v>0</v>
      </c>
      <c r="L216" s="9">
        <f t="shared" si="382"/>
        <v>0</v>
      </c>
      <c r="M216" s="9">
        <f t="shared" si="382"/>
        <v>10766</v>
      </c>
      <c r="N216" s="9">
        <f t="shared" si="382"/>
        <v>0</v>
      </c>
      <c r="O216" s="9">
        <f t="shared" si="382"/>
        <v>0</v>
      </c>
      <c r="P216" s="9">
        <f t="shared" si="382"/>
        <v>0</v>
      </c>
      <c r="Q216" s="9">
        <f t="shared" si="382"/>
        <v>0</v>
      </c>
      <c r="R216" s="9">
        <f t="shared" si="382"/>
        <v>0</v>
      </c>
      <c r="S216" s="9">
        <f t="shared" si="382"/>
        <v>10766</v>
      </c>
      <c r="T216" s="9">
        <f t="shared" si="382"/>
        <v>0</v>
      </c>
      <c r="U216" s="9">
        <f t="shared" si="383"/>
        <v>0</v>
      </c>
      <c r="V216" s="9">
        <f t="shared" si="383"/>
        <v>0</v>
      </c>
      <c r="W216" s="9">
        <f t="shared" si="383"/>
        <v>0</v>
      </c>
      <c r="X216" s="9">
        <f t="shared" si="383"/>
        <v>0</v>
      </c>
      <c r="Y216" s="9">
        <f t="shared" si="383"/>
        <v>10766</v>
      </c>
      <c r="Z216" s="9">
        <f t="shared" si="383"/>
        <v>0</v>
      </c>
      <c r="AA216" s="9">
        <f t="shared" si="383"/>
        <v>0</v>
      </c>
      <c r="AB216" s="9">
        <f t="shared" si="383"/>
        <v>0</v>
      </c>
      <c r="AC216" s="9">
        <f t="shared" si="383"/>
        <v>0</v>
      </c>
      <c r="AD216" s="9">
        <f t="shared" si="383"/>
        <v>0</v>
      </c>
      <c r="AE216" s="9">
        <f t="shared" si="383"/>
        <v>10766</v>
      </c>
      <c r="AF216" s="9">
        <f t="shared" si="383"/>
        <v>0</v>
      </c>
      <c r="AG216" s="9">
        <f t="shared" si="384"/>
        <v>0</v>
      </c>
      <c r="AH216" s="9">
        <f t="shared" si="384"/>
        <v>0</v>
      </c>
      <c r="AI216" s="9">
        <f t="shared" si="384"/>
        <v>0</v>
      </c>
      <c r="AJ216" s="9">
        <f t="shared" si="384"/>
        <v>0</v>
      </c>
      <c r="AK216" s="9">
        <f t="shared" si="384"/>
        <v>10766</v>
      </c>
      <c r="AL216" s="9">
        <f t="shared" si="384"/>
        <v>0</v>
      </c>
      <c r="AM216" s="9">
        <f t="shared" si="384"/>
        <v>0</v>
      </c>
      <c r="AN216" s="9">
        <f t="shared" si="384"/>
        <v>0</v>
      </c>
      <c r="AO216" s="9">
        <f t="shared" si="384"/>
        <v>0</v>
      </c>
      <c r="AP216" s="9">
        <f t="shared" si="384"/>
        <v>0</v>
      </c>
      <c r="AQ216" s="9">
        <f t="shared" si="384"/>
        <v>10766</v>
      </c>
      <c r="AR216" s="9">
        <f t="shared" si="384"/>
        <v>0</v>
      </c>
      <c r="AS216" s="9">
        <f t="shared" si="385"/>
        <v>0</v>
      </c>
      <c r="AT216" s="9">
        <f t="shared" si="385"/>
        <v>0</v>
      </c>
      <c r="AU216" s="9">
        <f t="shared" si="385"/>
        <v>0</v>
      </c>
      <c r="AV216" s="9">
        <f t="shared" si="385"/>
        <v>0</v>
      </c>
      <c r="AW216" s="9">
        <f t="shared" si="385"/>
        <v>10766</v>
      </c>
      <c r="AX216" s="9">
        <f t="shared" si="385"/>
        <v>0</v>
      </c>
    </row>
    <row r="217" spans="1:50" ht="20.100000000000001" hidden="1" customHeight="1">
      <c r="A217" s="28" t="s">
        <v>14</v>
      </c>
      <c r="B217" s="26">
        <v>903</v>
      </c>
      <c r="C217" s="26" t="s">
        <v>145</v>
      </c>
      <c r="D217" s="26" t="s">
        <v>21</v>
      </c>
      <c r="E217" s="26" t="s">
        <v>63</v>
      </c>
      <c r="F217" s="26"/>
      <c r="G217" s="9">
        <f t="shared" si="382"/>
        <v>10766</v>
      </c>
      <c r="H217" s="9">
        <f t="shared" si="382"/>
        <v>0</v>
      </c>
      <c r="I217" s="9">
        <f t="shared" si="382"/>
        <v>0</v>
      </c>
      <c r="J217" s="9">
        <f t="shared" si="382"/>
        <v>0</v>
      </c>
      <c r="K217" s="9">
        <f t="shared" si="382"/>
        <v>0</v>
      </c>
      <c r="L217" s="9">
        <f t="shared" si="382"/>
        <v>0</v>
      </c>
      <c r="M217" s="9">
        <f t="shared" si="382"/>
        <v>10766</v>
      </c>
      <c r="N217" s="9">
        <f t="shared" si="382"/>
        <v>0</v>
      </c>
      <c r="O217" s="9">
        <f t="shared" si="382"/>
        <v>0</v>
      </c>
      <c r="P217" s="9">
        <f t="shared" si="382"/>
        <v>0</v>
      </c>
      <c r="Q217" s="9">
        <f t="shared" si="382"/>
        <v>0</v>
      </c>
      <c r="R217" s="9">
        <f t="shared" si="382"/>
        <v>0</v>
      </c>
      <c r="S217" s="9">
        <f t="shared" si="382"/>
        <v>10766</v>
      </c>
      <c r="T217" s="9">
        <f t="shared" si="382"/>
        <v>0</v>
      </c>
      <c r="U217" s="9">
        <f t="shared" si="383"/>
        <v>0</v>
      </c>
      <c r="V217" s="9">
        <f t="shared" si="383"/>
        <v>0</v>
      </c>
      <c r="W217" s="9">
        <f t="shared" si="383"/>
        <v>0</v>
      </c>
      <c r="X217" s="9">
        <f t="shared" si="383"/>
        <v>0</v>
      </c>
      <c r="Y217" s="9">
        <f t="shared" si="383"/>
        <v>10766</v>
      </c>
      <c r="Z217" s="9">
        <f t="shared" si="383"/>
        <v>0</v>
      </c>
      <c r="AA217" s="9">
        <f t="shared" si="383"/>
        <v>0</v>
      </c>
      <c r="AB217" s="9">
        <f t="shared" si="383"/>
        <v>0</v>
      </c>
      <c r="AC217" s="9">
        <f t="shared" si="383"/>
        <v>0</v>
      </c>
      <c r="AD217" s="9">
        <f t="shared" si="383"/>
        <v>0</v>
      </c>
      <c r="AE217" s="9">
        <f t="shared" si="383"/>
        <v>10766</v>
      </c>
      <c r="AF217" s="9">
        <f t="shared" si="383"/>
        <v>0</v>
      </c>
      <c r="AG217" s="9">
        <f t="shared" si="384"/>
        <v>0</v>
      </c>
      <c r="AH217" s="9">
        <f t="shared" si="384"/>
        <v>0</v>
      </c>
      <c r="AI217" s="9">
        <f t="shared" si="384"/>
        <v>0</v>
      </c>
      <c r="AJ217" s="9">
        <f t="shared" si="384"/>
        <v>0</v>
      </c>
      <c r="AK217" s="9">
        <f t="shared" si="384"/>
        <v>10766</v>
      </c>
      <c r="AL217" s="9">
        <f t="shared" si="384"/>
        <v>0</v>
      </c>
      <c r="AM217" s="9">
        <f t="shared" si="384"/>
        <v>0</v>
      </c>
      <c r="AN217" s="9">
        <f t="shared" si="384"/>
        <v>0</v>
      </c>
      <c r="AO217" s="9">
        <f t="shared" si="384"/>
        <v>0</v>
      </c>
      <c r="AP217" s="9">
        <f t="shared" si="384"/>
        <v>0</v>
      </c>
      <c r="AQ217" s="9">
        <f t="shared" si="384"/>
        <v>10766</v>
      </c>
      <c r="AR217" s="9">
        <f t="shared" si="384"/>
        <v>0</v>
      </c>
      <c r="AS217" s="9">
        <f t="shared" si="385"/>
        <v>0</v>
      </c>
      <c r="AT217" s="9">
        <f t="shared" si="385"/>
        <v>0</v>
      </c>
      <c r="AU217" s="9">
        <f t="shared" si="385"/>
        <v>0</v>
      </c>
      <c r="AV217" s="9">
        <f t="shared" si="385"/>
        <v>0</v>
      </c>
      <c r="AW217" s="9">
        <f t="shared" si="385"/>
        <v>10766</v>
      </c>
      <c r="AX217" s="9">
        <f t="shared" si="385"/>
        <v>0</v>
      </c>
    </row>
    <row r="218" spans="1:50" ht="20.100000000000001" hidden="1" customHeight="1">
      <c r="A218" s="28" t="s">
        <v>165</v>
      </c>
      <c r="B218" s="26">
        <v>903</v>
      </c>
      <c r="C218" s="26" t="s">
        <v>145</v>
      </c>
      <c r="D218" s="26" t="s">
        <v>21</v>
      </c>
      <c r="E218" s="26" t="s">
        <v>182</v>
      </c>
      <c r="F218" s="26"/>
      <c r="G218" s="9">
        <f t="shared" si="382"/>
        <v>10766</v>
      </c>
      <c r="H218" s="9">
        <f t="shared" si="382"/>
        <v>0</v>
      </c>
      <c r="I218" s="9">
        <f t="shared" si="382"/>
        <v>0</v>
      </c>
      <c r="J218" s="9">
        <f t="shared" si="382"/>
        <v>0</v>
      </c>
      <c r="K218" s="9">
        <f t="shared" si="382"/>
        <v>0</v>
      </c>
      <c r="L218" s="9">
        <f t="shared" si="382"/>
        <v>0</v>
      </c>
      <c r="M218" s="9">
        <f t="shared" si="382"/>
        <v>10766</v>
      </c>
      <c r="N218" s="9">
        <f t="shared" si="382"/>
        <v>0</v>
      </c>
      <c r="O218" s="9">
        <f t="shared" si="382"/>
        <v>0</v>
      </c>
      <c r="P218" s="9">
        <f t="shared" si="382"/>
        <v>0</v>
      </c>
      <c r="Q218" s="9">
        <f t="shared" si="382"/>
        <v>0</v>
      </c>
      <c r="R218" s="9">
        <f t="shared" si="382"/>
        <v>0</v>
      </c>
      <c r="S218" s="9">
        <f t="shared" si="382"/>
        <v>10766</v>
      </c>
      <c r="T218" s="9">
        <f t="shared" si="382"/>
        <v>0</v>
      </c>
      <c r="U218" s="9">
        <f t="shared" si="383"/>
        <v>0</v>
      </c>
      <c r="V218" s="9">
        <f t="shared" si="383"/>
        <v>0</v>
      </c>
      <c r="W218" s="9">
        <f t="shared" si="383"/>
        <v>0</v>
      </c>
      <c r="X218" s="9">
        <f t="shared" si="383"/>
        <v>0</v>
      </c>
      <c r="Y218" s="9">
        <f t="shared" si="383"/>
        <v>10766</v>
      </c>
      <c r="Z218" s="9">
        <f t="shared" si="383"/>
        <v>0</v>
      </c>
      <c r="AA218" s="9">
        <f t="shared" si="383"/>
        <v>0</v>
      </c>
      <c r="AB218" s="9">
        <f t="shared" si="383"/>
        <v>0</v>
      </c>
      <c r="AC218" s="9">
        <f t="shared" si="383"/>
        <v>0</v>
      </c>
      <c r="AD218" s="9">
        <f t="shared" si="383"/>
        <v>0</v>
      </c>
      <c r="AE218" s="9">
        <f t="shared" si="383"/>
        <v>10766</v>
      </c>
      <c r="AF218" s="9">
        <f t="shared" si="383"/>
        <v>0</v>
      </c>
      <c r="AG218" s="9">
        <f t="shared" si="384"/>
        <v>0</v>
      </c>
      <c r="AH218" s="9">
        <f t="shared" si="384"/>
        <v>0</v>
      </c>
      <c r="AI218" s="9">
        <f t="shared" si="384"/>
        <v>0</v>
      </c>
      <c r="AJ218" s="9">
        <f t="shared" si="384"/>
        <v>0</v>
      </c>
      <c r="AK218" s="9">
        <f t="shared" si="384"/>
        <v>10766</v>
      </c>
      <c r="AL218" s="9">
        <f t="shared" si="384"/>
        <v>0</v>
      </c>
      <c r="AM218" s="9">
        <f t="shared" si="384"/>
        <v>0</v>
      </c>
      <c r="AN218" s="9">
        <f t="shared" si="384"/>
        <v>0</v>
      </c>
      <c r="AO218" s="9">
        <f t="shared" si="384"/>
        <v>0</v>
      </c>
      <c r="AP218" s="9">
        <f t="shared" si="384"/>
        <v>0</v>
      </c>
      <c r="AQ218" s="9">
        <f t="shared" si="384"/>
        <v>10766</v>
      </c>
      <c r="AR218" s="9">
        <f t="shared" si="384"/>
        <v>0</v>
      </c>
      <c r="AS218" s="9">
        <f t="shared" si="385"/>
        <v>0</v>
      </c>
      <c r="AT218" s="9">
        <f t="shared" si="385"/>
        <v>0</v>
      </c>
      <c r="AU218" s="9">
        <f t="shared" si="385"/>
        <v>0</v>
      </c>
      <c r="AV218" s="9">
        <f t="shared" si="385"/>
        <v>0</v>
      </c>
      <c r="AW218" s="9">
        <f t="shared" si="385"/>
        <v>10766</v>
      </c>
      <c r="AX218" s="9">
        <f t="shared" si="385"/>
        <v>0</v>
      </c>
    </row>
    <row r="219" spans="1:50" ht="33" hidden="1">
      <c r="A219" s="25" t="s">
        <v>242</v>
      </c>
      <c r="B219" s="42">
        <v>903</v>
      </c>
      <c r="C219" s="26" t="s">
        <v>145</v>
      </c>
      <c r="D219" s="26" t="s">
        <v>21</v>
      </c>
      <c r="E219" s="26" t="s">
        <v>182</v>
      </c>
      <c r="F219" s="26" t="s">
        <v>30</v>
      </c>
      <c r="G219" s="9">
        <f t="shared" si="382"/>
        <v>10766</v>
      </c>
      <c r="H219" s="9">
        <f t="shared" si="382"/>
        <v>0</v>
      </c>
      <c r="I219" s="9">
        <f t="shared" si="382"/>
        <v>0</v>
      </c>
      <c r="J219" s="9">
        <f t="shared" si="382"/>
        <v>0</v>
      </c>
      <c r="K219" s="9">
        <f t="shared" si="382"/>
        <v>0</v>
      </c>
      <c r="L219" s="9">
        <f t="shared" si="382"/>
        <v>0</v>
      </c>
      <c r="M219" s="9">
        <f t="shared" si="382"/>
        <v>10766</v>
      </c>
      <c r="N219" s="9">
        <f t="shared" si="382"/>
        <v>0</v>
      </c>
      <c r="O219" s="9">
        <f t="shared" si="382"/>
        <v>0</v>
      </c>
      <c r="P219" s="9">
        <f t="shared" si="382"/>
        <v>0</v>
      </c>
      <c r="Q219" s="9">
        <f t="shared" si="382"/>
        <v>0</v>
      </c>
      <c r="R219" s="9">
        <f t="shared" si="382"/>
        <v>0</v>
      </c>
      <c r="S219" s="9">
        <f t="shared" si="382"/>
        <v>10766</v>
      </c>
      <c r="T219" s="9">
        <f t="shared" si="382"/>
        <v>0</v>
      </c>
      <c r="U219" s="9">
        <f t="shared" si="383"/>
        <v>0</v>
      </c>
      <c r="V219" s="9">
        <f t="shared" si="383"/>
        <v>0</v>
      </c>
      <c r="W219" s="9">
        <f t="shared" si="383"/>
        <v>0</v>
      </c>
      <c r="X219" s="9">
        <f t="shared" si="383"/>
        <v>0</v>
      </c>
      <c r="Y219" s="9">
        <f t="shared" si="383"/>
        <v>10766</v>
      </c>
      <c r="Z219" s="9">
        <f t="shared" si="383"/>
        <v>0</v>
      </c>
      <c r="AA219" s="9">
        <f t="shared" si="383"/>
        <v>0</v>
      </c>
      <c r="AB219" s="9">
        <f t="shared" si="383"/>
        <v>0</v>
      </c>
      <c r="AC219" s="9">
        <f t="shared" si="383"/>
        <v>0</v>
      </c>
      <c r="AD219" s="9">
        <f t="shared" si="383"/>
        <v>0</v>
      </c>
      <c r="AE219" s="9">
        <f t="shared" si="383"/>
        <v>10766</v>
      </c>
      <c r="AF219" s="9">
        <f t="shared" si="383"/>
        <v>0</v>
      </c>
      <c r="AG219" s="9">
        <f t="shared" si="384"/>
        <v>0</v>
      </c>
      <c r="AH219" s="9">
        <f t="shared" si="384"/>
        <v>0</v>
      </c>
      <c r="AI219" s="9">
        <f t="shared" si="384"/>
        <v>0</v>
      </c>
      <c r="AJ219" s="9">
        <f t="shared" si="384"/>
        <v>0</v>
      </c>
      <c r="AK219" s="9">
        <f t="shared" si="384"/>
        <v>10766</v>
      </c>
      <c r="AL219" s="9">
        <f t="shared" si="384"/>
        <v>0</v>
      </c>
      <c r="AM219" s="9">
        <f t="shared" si="384"/>
        <v>0</v>
      </c>
      <c r="AN219" s="9">
        <f t="shared" si="384"/>
        <v>0</v>
      </c>
      <c r="AO219" s="9">
        <f t="shared" si="384"/>
        <v>0</v>
      </c>
      <c r="AP219" s="9">
        <f t="shared" si="384"/>
        <v>0</v>
      </c>
      <c r="AQ219" s="9">
        <f t="shared" si="384"/>
        <v>10766</v>
      </c>
      <c r="AR219" s="9">
        <f t="shared" si="384"/>
        <v>0</v>
      </c>
      <c r="AS219" s="9">
        <f t="shared" si="385"/>
        <v>0</v>
      </c>
      <c r="AT219" s="9">
        <f t="shared" si="385"/>
        <v>0</v>
      </c>
      <c r="AU219" s="9">
        <f t="shared" si="385"/>
        <v>0</v>
      </c>
      <c r="AV219" s="9">
        <f t="shared" si="385"/>
        <v>0</v>
      </c>
      <c r="AW219" s="9">
        <f t="shared" si="385"/>
        <v>10766</v>
      </c>
      <c r="AX219" s="9">
        <f t="shared" si="385"/>
        <v>0</v>
      </c>
    </row>
    <row r="220" spans="1:50" ht="33" hidden="1">
      <c r="A220" s="25" t="s">
        <v>36</v>
      </c>
      <c r="B220" s="42">
        <v>903</v>
      </c>
      <c r="C220" s="26" t="s">
        <v>145</v>
      </c>
      <c r="D220" s="26" t="s">
        <v>21</v>
      </c>
      <c r="E220" s="26" t="s">
        <v>182</v>
      </c>
      <c r="F220" s="26" t="s">
        <v>37</v>
      </c>
      <c r="G220" s="9">
        <v>10766</v>
      </c>
      <c r="H220" s="10"/>
      <c r="I220" s="84"/>
      <c r="J220" s="84"/>
      <c r="K220" s="84"/>
      <c r="L220" s="84"/>
      <c r="M220" s="9">
        <f>G220+I220+J220+K220+L220</f>
        <v>10766</v>
      </c>
      <c r="N220" s="9">
        <f>H220+L220</f>
        <v>0</v>
      </c>
      <c r="O220" s="85"/>
      <c r="P220" s="85"/>
      <c r="Q220" s="85"/>
      <c r="R220" s="85"/>
      <c r="S220" s="9">
        <f>M220+O220+P220+Q220+R220</f>
        <v>10766</v>
      </c>
      <c r="T220" s="9">
        <f>N220+R220</f>
        <v>0</v>
      </c>
      <c r="U220" s="85"/>
      <c r="V220" s="85"/>
      <c r="W220" s="85"/>
      <c r="X220" s="85"/>
      <c r="Y220" s="9">
        <f>S220+U220+V220+W220+X220</f>
        <v>10766</v>
      </c>
      <c r="Z220" s="9">
        <f>T220+X220</f>
        <v>0</v>
      </c>
      <c r="AA220" s="85"/>
      <c r="AB220" s="85"/>
      <c r="AC220" s="85"/>
      <c r="AD220" s="85"/>
      <c r="AE220" s="9">
        <f>Y220+AA220+AB220+AC220+AD220</f>
        <v>10766</v>
      </c>
      <c r="AF220" s="9">
        <f>Z220+AD220</f>
        <v>0</v>
      </c>
      <c r="AG220" s="85"/>
      <c r="AH220" s="85"/>
      <c r="AI220" s="85"/>
      <c r="AJ220" s="85"/>
      <c r="AK220" s="9">
        <f>AE220+AG220+AH220+AI220+AJ220</f>
        <v>10766</v>
      </c>
      <c r="AL220" s="9">
        <f>AF220+AJ220</f>
        <v>0</v>
      </c>
      <c r="AM220" s="85"/>
      <c r="AN220" s="85"/>
      <c r="AO220" s="85"/>
      <c r="AP220" s="85"/>
      <c r="AQ220" s="9">
        <f>AK220+AM220+AN220+AO220+AP220</f>
        <v>10766</v>
      </c>
      <c r="AR220" s="9">
        <f>AL220+AP220</f>
        <v>0</v>
      </c>
      <c r="AS220" s="85"/>
      <c r="AT220" s="85"/>
      <c r="AU220" s="85"/>
      <c r="AV220" s="85"/>
      <c r="AW220" s="9">
        <f>AQ220+AS220+AT220+AU220+AV220</f>
        <v>10766</v>
      </c>
      <c r="AX220" s="9">
        <f>AR220+AV220</f>
        <v>0</v>
      </c>
    </row>
    <row r="221" spans="1:50" hidden="1">
      <c r="A221" s="28"/>
      <c r="B221" s="42"/>
      <c r="C221" s="26"/>
      <c r="D221" s="26"/>
      <c r="E221" s="26"/>
      <c r="F221" s="26"/>
      <c r="G221" s="9"/>
      <c r="H221" s="9"/>
      <c r="I221" s="84"/>
      <c r="J221" s="84"/>
      <c r="K221" s="84"/>
      <c r="L221" s="84"/>
      <c r="M221" s="84"/>
      <c r="N221" s="84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</row>
    <row r="222" spans="1:50" ht="18.75" hidden="1">
      <c r="A222" s="40" t="s">
        <v>324</v>
      </c>
      <c r="B222" s="41">
        <v>903</v>
      </c>
      <c r="C222" s="24" t="s">
        <v>145</v>
      </c>
      <c r="D222" s="24" t="s">
        <v>8</v>
      </c>
      <c r="E222" s="26"/>
      <c r="F222" s="26"/>
      <c r="G222" s="15">
        <f t="shared" ref="G222:V226" si="386">G223</f>
        <v>137</v>
      </c>
      <c r="H222" s="15">
        <f t="shared" si="386"/>
        <v>0</v>
      </c>
      <c r="I222" s="15">
        <f t="shared" si="386"/>
        <v>0</v>
      </c>
      <c r="J222" s="15">
        <f t="shared" si="386"/>
        <v>0</v>
      </c>
      <c r="K222" s="15">
        <f t="shared" si="386"/>
        <v>0</v>
      </c>
      <c r="L222" s="15">
        <f t="shared" si="386"/>
        <v>0</v>
      </c>
      <c r="M222" s="15">
        <f t="shared" si="386"/>
        <v>137</v>
      </c>
      <c r="N222" s="15">
        <f t="shared" si="386"/>
        <v>0</v>
      </c>
      <c r="O222" s="15">
        <f t="shared" si="386"/>
        <v>0</v>
      </c>
      <c r="P222" s="15">
        <f t="shared" si="386"/>
        <v>0</v>
      </c>
      <c r="Q222" s="15">
        <f t="shared" si="386"/>
        <v>0</v>
      </c>
      <c r="R222" s="15">
        <f t="shared" si="386"/>
        <v>0</v>
      </c>
      <c r="S222" s="15">
        <f t="shared" si="386"/>
        <v>137</v>
      </c>
      <c r="T222" s="15">
        <f t="shared" si="386"/>
        <v>0</v>
      </c>
      <c r="U222" s="15">
        <f t="shared" si="386"/>
        <v>0</v>
      </c>
      <c r="V222" s="15">
        <f t="shared" si="386"/>
        <v>0</v>
      </c>
      <c r="W222" s="15">
        <f t="shared" ref="U222:AJ226" si="387">W223</f>
        <v>0</v>
      </c>
      <c r="X222" s="15">
        <f t="shared" si="387"/>
        <v>0</v>
      </c>
      <c r="Y222" s="15">
        <f t="shared" si="387"/>
        <v>137</v>
      </c>
      <c r="Z222" s="15">
        <f t="shared" si="387"/>
        <v>0</v>
      </c>
      <c r="AA222" s="15">
        <f t="shared" si="387"/>
        <v>0</v>
      </c>
      <c r="AB222" s="15">
        <f t="shared" si="387"/>
        <v>0</v>
      </c>
      <c r="AC222" s="15">
        <f t="shared" si="387"/>
        <v>0</v>
      </c>
      <c r="AD222" s="15">
        <f t="shared" si="387"/>
        <v>0</v>
      </c>
      <c r="AE222" s="15">
        <f t="shared" si="387"/>
        <v>137</v>
      </c>
      <c r="AF222" s="15">
        <f t="shared" si="387"/>
        <v>0</v>
      </c>
      <c r="AG222" s="15">
        <f t="shared" si="387"/>
        <v>0</v>
      </c>
      <c r="AH222" s="15">
        <f t="shared" si="387"/>
        <v>0</v>
      </c>
      <c r="AI222" s="15">
        <f t="shared" si="387"/>
        <v>0</v>
      </c>
      <c r="AJ222" s="15">
        <f t="shared" si="387"/>
        <v>0</v>
      </c>
      <c r="AK222" s="15">
        <f t="shared" ref="AG222:AV226" si="388">AK223</f>
        <v>137</v>
      </c>
      <c r="AL222" s="15">
        <f t="shared" si="388"/>
        <v>0</v>
      </c>
      <c r="AM222" s="15">
        <f t="shared" si="388"/>
        <v>0</v>
      </c>
      <c r="AN222" s="15">
        <f t="shared" si="388"/>
        <v>0</v>
      </c>
      <c r="AO222" s="15">
        <f t="shared" si="388"/>
        <v>0</v>
      </c>
      <c r="AP222" s="15">
        <f t="shared" si="388"/>
        <v>0</v>
      </c>
      <c r="AQ222" s="15">
        <f t="shared" si="388"/>
        <v>137</v>
      </c>
      <c r="AR222" s="15">
        <f t="shared" si="388"/>
        <v>0</v>
      </c>
      <c r="AS222" s="15">
        <f t="shared" si="388"/>
        <v>0</v>
      </c>
      <c r="AT222" s="15">
        <f t="shared" si="388"/>
        <v>0</v>
      </c>
      <c r="AU222" s="15">
        <f t="shared" si="388"/>
        <v>0</v>
      </c>
      <c r="AV222" s="15">
        <f t="shared" si="388"/>
        <v>0</v>
      </c>
      <c r="AW222" s="15">
        <f t="shared" ref="AS222:AX226" si="389">AW223</f>
        <v>137</v>
      </c>
      <c r="AX222" s="15">
        <f t="shared" si="389"/>
        <v>0</v>
      </c>
    </row>
    <row r="223" spans="1:50" ht="20.100000000000001" hidden="1" customHeight="1">
      <c r="A223" s="28" t="s">
        <v>61</v>
      </c>
      <c r="B223" s="26">
        <v>903</v>
      </c>
      <c r="C223" s="26" t="s">
        <v>145</v>
      </c>
      <c r="D223" s="26" t="s">
        <v>8</v>
      </c>
      <c r="E223" s="26" t="s">
        <v>62</v>
      </c>
      <c r="F223" s="26"/>
      <c r="G223" s="9">
        <f t="shared" si="386"/>
        <v>137</v>
      </c>
      <c r="H223" s="9">
        <f t="shared" si="386"/>
        <v>0</v>
      </c>
      <c r="I223" s="9">
        <f t="shared" si="386"/>
        <v>0</v>
      </c>
      <c r="J223" s="9">
        <f t="shared" si="386"/>
        <v>0</v>
      </c>
      <c r="K223" s="9">
        <f t="shared" si="386"/>
        <v>0</v>
      </c>
      <c r="L223" s="9">
        <f t="shared" si="386"/>
        <v>0</v>
      </c>
      <c r="M223" s="9">
        <f t="shared" si="386"/>
        <v>137</v>
      </c>
      <c r="N223" s="9">
        <f t="shared" si="386"/>
        <v>0</v>
      </c>
      <c r="O223" s="9">
        <f t="shared" si="386"/>
        <v>0</v>
      </c>
      <c r="P223" s="9">
        <f t="shared" si="386"/>
        <v>0</v>
      </c>
      <c r="Q223" s="9">
        <f t="shared" si="386"/>
        <v>0</v>
      </c>
      <c r="R223" s="9">
        <f t="shared" si="386"/>
        <v>0</v>
      </c>
      <c r="S223" s="9">
        <f t="shared" si="386"/>
        <v>137</v>
      </c>
      <c r="T223" s="9">
        <f t="shared" si="386"/>
        <v>0</v>
      </c>
      <c r="U223" s="9">
        <f t="shared" si="387"/>
        <v>0</v>
      </c>
      <c r="V223" s="9">
        <f t="shared" si="387"/>
        <v>0</v>
      </c>
      <c r="W223" s="9">
        <f t="shared" si="387"/>
        <v>0</v>
      </c>
      <c r="X223" s="9">
        <f t="shared" si="387"/>
        <v>0</v>
      </c>
      <c r="Y223" s="9">
        <f t="shared" si="387"/>
        <v>137</v>
      </c>
      <c r="Z223" s="9">
        <f t="shared" si="387"/>
        <v>0</v>
      </c>
      <c r="AA223" s="9">
        <f t="shared" si="387"/>
        <v>0</v>
      </c>
      <c r="AB223" s="9">
        <f t="shared" si="387"/>
        <v>0</v>
      </c>
      <c r="AC223" s="9">
        <f t="shared" si="387"/>
        <v>0</v>
      </c>
      <c r="AD223" s="9">
        <f t="shared" si="387"/>
        <v>0</v>
      </c>
      <c r="AE223" s="9">
        <f t="shared" si="387"/>
        <v>137</v>
      </c>
      <c r="AF223" s="9">
        <f t="shared" si="387"/>
        <v>0</v>
      </c>
      <c r="AG223" s="9">
        <f t="shared" si="388"/>
        <v>0</v>
      </c>
      <c r="AH223" s="9">
        <f t="shared" si="388"/>
        <v>0</v>
      </c>
      <c r="AI223" s="9">
        <f t="shared" si="388"/>
        <v>0</v>
      </c>
      <c r="AJ223" s="9">
        <f t="shared" si="388"/>
        <v>0</v>
      </c>
      <c r="AK223" s="9">
        <f t="shared" si="388"/>
        <v>137</v>
      </c>
      <c r="AL223" s="9">
        <f t="shared" si="388"/>
        <v>0</v>
      </c>
      <c r="AM223" s="9">
        <f t="shared" si="388"/>
        <v>0</v>
      </c>
      <c r="AN223" s="9">
        <f t="shared" si="388"/>
        <v>0</v>
      </c>
      <c r="AO223" s="9">
        <f t="shared" si="388"/>
        <v>0</v>
      </c>
      <c r="AP223" s="9">
        <f t="shared" si="388"/>
        <v>0</v>
      </c>
      <c r="AQ223" s="9">
        <f t="shared" si="388"/>
        <v>137</v>
      </c>
      <c r="AR223" s="9">
        <f t="shared" si="388"/>
        <v>0</v>
      </c>
      <c r="AS223" s="9">
        <f t="shared" si="389"/>
        <v>0</v>
      </c>
      <c r="AT223" s="9">
        <f t="shared" si="389"/>
        <v>0</v>
      </c>
      <c r="AU223" s="9">
        <f t="shared" si="389"/>
        <v>0</v>
      </c>
      <c r="AV223" s="9">
        <f t="shared" si="389"/>
        <v>0</v>
      </c>
      <c r="AW223" s="9">
        <f t="shared" si="389"/>
        <v>137</v>
      </c>
      <c r="AX223" s="9">
        <f t="shared" si="389"/>
        <v>0</v>
      </c>
    </row>
    <row r="224" spans="1:50" ht="20.100000000000001" hidden="1" customHeight="1">
      <c r="A224" s="28" t="s">
        <v>14</v>
      </c>
      <c r="B224" s="26">
        <v>903</v>
      </c>
      <c r="C224" s="26" t="s">
        <v>145</v>
      </c>
      <c r="D224" s="26" t="s">
        <v>8</v>
      </c>
      <c r="E224" s="26" t="s">
        <v>63</v>
      </c>
      <c r="F224" s="26"/>
      <c r="G224" s="9">
        <f t="shared" si="386"/>
        <v>137</v>
      </c>
      <c r="H224" s="9">
        <f t="shared" si="386"/>
        <v>0</v>
      </c>
      <c r="I224" s="9">
        <f t="shared" si="386"/>
        <v>0</v>
      </c>
      <c r="J224" s="9">
        <f t="shared" si="386"/>
        <v>0</v>
      </c>
      <c r="K224" s="9">
        <f t="shared" si="386"/>
        <v>0</v>
      </c>
      <c r="L224" s="9">
        <f t="shared" si="386"/>
        <v>0</v>
      </c>
      <c r="M224" s="9">
        <f t="shared" si="386"/>
        <v>137</v>
      </c>
      <c r="N224" s="9">
        <f t="shared" si="386"/>
        <v>0</v>
      </c>
      <c r="O224" s="9">
        <f t="shared" si="386"/>
        <v>0</v>
      </c>
      <c r="P224" s="9">
        <f t="shared" si="386"/>
        <v>0</v>
      </c>
      <c r="Q224" s="9">
        <f t="shared" si="386"/>
        <v>0</v>
      </c>
      <c r="R224" s="9">
        <f t="shared" si="386"/>
        <v>0</v>
      </c>
      <c r="S224" s="9">
        <f t="shared" si="386"/>
        <v>137</v>
      </c>
      <c r="T224" s="9">
        <f t="shared" si="386"/>
        <v>0</v>
      </c>
      <c r="U224" s="9">
        <f t="shared" si="387"/>
        <v>0</v>
      </c>
      <c r="V224" s="9">
        <f t="shared" si="387"/>
        <v>0</v>
      </c>
      <c r="W224" s="9">
        <f t="shared" si="387"/>
        <v>0</v>
      </c>
      <c r="X224" s="9">
        <f t="shared" si="387"/>
        <v>0</v>
      </c>
      <c r="Y224" s="9">
        <f t="shared" si="387"/>
        <v>137</v>
      </c>
      <c r="Z224" s="9">
        <f t="shared" si="387"/>
        <v>0</v>
      </c>
      <c r="AA224" s="9">
        <f t="shared" si="387"/>
        <v>0</v>
      </c>
      <c r="AB224" s="9">
        <f t="shared" si="387"/>
        <v>0</v>
      </c>
      <c r="AC224" s="9">
        <f t="shared" si="387"/>
        <v>0</v>
      </c>
      <c r="AD224" s="9">
        <f t="shared" si="387"/>
        <v>0</v>
      </c>
      <c r="AE224" s="9">
        <f t="shared" si="387"/>
        <v>137</v>
      </c>
      <c r="AF224" s="9">
        <f t="shared" si="387"/>
        <v>0</v>
      </c>
      <c r="AG224" s="9">
        <f t="shared" si="388"/>
        <v>0</v>
      </c>
      <c r="AH224" s="9">
        <f t="shared" si="388"/>
        <v>0</v>
      </c>
      <c r="AI224" s="9">
        <f t="shared" si="388"/>
        <v>0</v>
      </c>
      <c r="AJ224" s="9">
        <f t="shared" si="388"/>
        <v>0</v>
      </c>
      <c r="AK224" s="9">
        <f t="shared" si="388"/>
        <v>137</v>
      </c>
      <c r="AL224" s="9">
        <f t="shared" si="388"/>
        <v>0</v>
      </c>
      <c r="AM224" s="9">
        <f t="shared" si="388"/>
        <v>0</v>
      </c>
      <c r="AN224" s="9">
        <f t="shared" si="388"/>
        <v>0</v>
      </c>
      <c r="AO224" s="9">
        <f t="shared" si="388"/>
        <v>0</v>
      </c>
      <c r="AP224" s="9">
        <f t="shared" si="388"/>
        <v>0</v>
      </c>
      <c r="AQ224" s="9">
        <f t="shared" si="388"/>
        <v>137</v>
      </c>
      <c r="AR224" s="9">
        <f t="shared" si="388"/>
        <v>0</v>
      </c>
      <c r="AS224" s="9">
        <f t="shared" si="389"/>
        <v>0</v>
      </c>
      <c r="AT224" s="9">
        <f t="shared" si="389"/>
        <v>0</v>
      </c>
      <c r="AU224" s="9">
        <f t="shared" si="389"/>
        <v>0</v>
      </c>
      <c r="AV224" s="9">
        <f t="shared" si="389"/>
        <v>0</v>
      </c>
      <c r="AW224" s="9">
        <f t="shared" si="389"/>
        <v>137</v>
      </c>
      <c r="AX224" s="9">
        <f t="shared" si="389"/>
        <v>0</v>
      </c>
    </row>
    <row r="225" spans="1:50" ht="20.100000000000001" hidden="1" customHeight="1">
      <c r="A225" s="28" t="s">
        <v>325</v>
      </c>
      <c r="B225" s="26">
        <v>903</v>
      </c>
      <c r="C225" s="26" t="s">
        <v>145</v>
      </c>
      <c r="D225" s="26" t="s">
        <v>8</v>
      </c>
      <c r="E225" s="26" t="s">
        <v>385</v>
      </c>
      <c r="F225" s="26"/>
      <c r="G225" s="9">
        <f t="shared" si="386"/>
        <v>137</v>
      </c>
      <c r="H225" s="9">
        <f t="shared" si="386"/>
        <v>0</v>
      </c>
      <c r="I225" s="9">
        <f t="shared" si="386"/>
        <v>0</v>
      </c>
      <c r="J225" s="9">
        <f t="shared" si="386"/>
        <v>0</v>
      </c>
      <c r="K225" s="9">
        <f t="shared" si="386"/>
        <v>0</v>
      </c>
      <c r="L225" s="9">
        <f t="shared" si="386"/>
        <v>0</v>
      </c>
      <c r="M225" s="9">
        <f t="shared" si="386"/>
        <v>137</v>
      </c>
      <c r="N225" s="9">
        <f t="shared" si="386"/>
        <v>0</v>
      </c>
      <c r="O225" s="9">
        <f t="shared" si="386"/>
        <v>0</v>
      </c>
      <c r="P225" s="9">
        <f t="shared" si="386"/>
        <v>0</v>
      </c>
      <c r="Q225" s="9">
        <f t="shared" si="386"/>
        <v>0</v>
      </c>
      <c r="R225" s="9">
        <f t="shared" si="386"/>
        <v>0</v>
      </c>
      <c r="S225" s="9">
        <f t="shared" si="386"/>
        <v>137</v>
      </c>
      <c r="T225" s="9">
        <f t="shared" si="386"/>
        <v>0</v>
      </c>
      <c r="U225" s="9">
        <f t="shared" si="387"/>
        <v>0</v>
      </c>
      <c r="V225" s="9">
        <f t="shared" si="387"/>
        <v>0</v>
      </c>
      <c r="W225" s="9">
        <f t="shared" si="387"/>
        <v>0</v>
      </c>
      <c r="X225" s="9">
        <f t="shared" si="387"/>
        <v>0</v>
      </c>
      <c r="Y225" s="9">
        <f t="shared" si="387"/>
        <v>137</v>
      </c>
      <c r="Z225" s="9">
        <f t="shared" si="387"/>
        <v>0</v>
      </c>
      <c r="AA225" s="9">
        <f t="shared" si="387"/>
        <v>0</v>
      </c>
      <c r="AB225" s="9">
        <f t="shared" si="387"/>
        <v>0</v>
      </c>
      <c r="AC225" s="9">
        <f t="shared" si="387"/>
        <v>0</v>
      </c>
      <c r="AD225" s="9">
        <f t="shared" si="387"/>
        <v>0</v>
      </c>
      <c r="AE225" s="9">
        <f t="shared" si="387"/>
        <v>137</v>
      </c>
      <c r="AF225" s="9">
        <f t="shared" si="387"/>
        <v>0</v>
      </c>
      <c r="AG225" s="9">
        <f t="shared" si="388"/>
        <v>0</v>
      </c>
      <c r="AH225" s="9">
        <f t="shared" si="388"/>
        <v>0</v>
      </c>
      <c r="AI225" s="9">
        <f t="shared" si="388"/>
        <v>0</v>
      </c>
      <c r="AJ225" s="9">
        <f t="shared" si="388"/>
        <v>0</v>
      </c>
      <c r="AK225" s="9">
        <f t="shared" si="388"/>
        <v>137</v>
      </c>
      <c r="AL225" s="9">
        <f t="shared" si="388"/>
        <v>0</v>
      </c>
      <c r="AM225" s="9">
        <f t="shared" si="388"/>
        <v>0</v>
      </c>
      <c r="AN225" s="9">
        <f t="shared" si="388"/>
        <v>0</v>
      </c>
      <c r="AO225" s="9">
        <f t="shared" si="388"/>
        <v>0</v>
      </c>
      <c r="AP225" s="9">
        <f t="shared" si="388"/>
        <v>0</v>
      </c>
      <c r="AQ225" s="9">
        <f t="shared" si="388"/>
        <v>137</v>
      </c>
      <c r="AR225" s="9">
        <f t="shared" si="388"/>
        <v>0</v>
      </c>
      <c r="AS225" s="9">
        <f t="shared" si="389"/>
        <v>0</v>
      </c>
      <c r="AT225" s="9">
        <f t="shared" si="389"/>
        <v>0</v>
      </c>
      <c r="AU225" s="9">
        <f t="shared" si="389"/>
        <v>0</v>
      </c>
      <c r="AV225" s="9">
        <f t="shared" si="389"/>
        <v>0</v>
      </c>
      <c r="AW225" s="9">
        <f t="shared" si="389"/>
        <v>137</v>
      </c>
      <c r="AX225" s="9">
        <f t="shared" si="389"/>
        <v>0</v>
      </c>
    </row>
    <row r="226" spans="1:50" ht="33" hidden="1">
      <c r="A226" s="25" t="s">
        <v>242</v>
      </c>
      <c r="B226" s="42">
        <v>903</v>
      </c>
      <c r="C226" s="26" t="s">
        <v>145</v>
      </c>
      <c r="D226" s="26" t="s">
        <v>8</v>
      </c>
      <c r="E226" s="26" t="s">
        <v>385</v>
      </c>
      <c r="F226" s="26" t="s">
        <v>30</v>
      </c>
      <c r="G226" s="9">
        <f t="shared" si="386"/>
        <v>137</v>
      </c>
      <c r="H226" s="9">
        <f t="shared" si="386"/>
        <v>0</v>
      </c>
      <c r="I226" s="9">
        <f t="shared" si="386"/>
        <v>0</v>
      </c>
      <c r="J226" s="9">
        <f t="shared" si="386"/>
        <v>0</v>
      </c>
      <c r="K226" s="9">
        <f t="shared" si="386"/>
        <v>0</v>
      </c>
      <c r="L226" s="9">
        <f t="shared" si="386"/>
        <v>0</v>
      </c>
      <c r="M226" s="9">
        <f t="shared" si="386"/>
        <v>137</v>
      </c>
      <c r="N226" s="9">
        <f t="shared" si="386"/>
        <v>0</v>
      </c>
      <c r="O226" s="9">
        <f t="shared" si="386"/>
        <v>0</v>
      </c>
      <c r="P226" s="9">
        <f t="shared" si="386"/>
        <v>0</v>
      </c>
      <c r="Q226" s="9">
        <f t="shared" si="386"/>
        <v>0</v>
      </c>
      <c r="R226" s="9">
        <f t="shared" si="386"/>
        <v>0</v>
      </c>
      <c r="S226" s="9">
        <f t="shared" si="386"/>
        <v>137</v>
      </c>
      <c r="T226" s="9">
        <f t="shared" si="386"/>
        <v>0</v>
      </c>
      <c r="U226" s="9">
        <f t="shared" si="387"/>
        <v>0</v>
      </c>
      <c r="V226" s="9">
        <f t="shared" si="387"/>
        <v>0</v>
      </c>
      <c r="W226" s="9">
        <f t="shared" si="387"/>
        <v>0</v>
      </c>
      <c r="X226" s="9">
        <f t="shared" si="387"/>
        <v>0</v>
      </c>
      <c r="Y226" s="9">
        <f t="shared" si="387"/>
        <v>137</v>
      </c>
      <c r="Z226" s="9">
        <f t="shared" si="387"/>
        <v>0</v>
      </c>
      <c r="AA226" s="9">
        <f t="shared" si="387"/>
        <v>0</v>
      </c>
      <c r="AB226" s="9">
        <f t="shared" si="387"/>
        <v>0</v>
      </c>
      <c r="AC226" s="9">
        <f t="shared" si="387"/>
        <v>0</v>
      </c>
      <c r="AD226" s="9">
        <f t="shared" si="387"/>
        <v>0</v>
      </c>
      <c r="AE226" s="9">
        <f t="shared" si="387"/>
        <v>137</v>
      </c>
      <c r="AF226" s="9">
        <f t="shared" si="387"/>
        <v>0</v>
      </c>
      <c r="AG226" s="9">
        <f t="shared" si="388"/>
        <v>0</v>
      </c>
      <c r="AH226" s="9">
        <f t="shared" si="388"/>
        <v>0</v>
      </c>
      <c r="AI226" s="9">
        <f t="shared" si="388"/>
        <v>0</v>
      </c>
      <c r="AJ226" s="9">
        <f t="shared" si="388"/>
        <v>0</v>
      </c>
      <c r="AK226" s="9">
        <f t="shared" si="388"/>
        <v>137</v>
      </c>
      <c r="AL226" s="9">
        <f t="shared" si="388"/>
        <v>0</v>
      </c>
      <c r="AM226" s="9">
        <f t="shared" si="388"/>
        <v>0</v>
      </c>
      <c r="AN226" s="9">
        <f t="shared" si="388"/>
        <v>0</v>
      </c>
      <c r="AO226" s="9">
        <f t="shared" si="388"/>
        <v>0</v>
      </c>
      <c r="AP226" s="9">
        <f t="shared" si="388"/>
        <v>0</v>
      </c>
      <c r="AQ226" s="9">
        <f t="shared" si="388"/>
        <v>137</v>
      </c>
      <c r="AR226" s="9">
        <f t="shared" si="388"/>
        <v>0</v>
      </c>
      <c r="AS226" s="9">
        <f t="shared" si="389"/>
        <v>0</v>
      </c>
      <c r="AT226" s="9">
        <f t="shared" si="389"/>
        <v>0</v>
      </c>
      <c r="AU226" s="9">
        <f t="shared" si="389"/>
        <v>0</v>
      </c>
      <c r="AV226" s="9">
        <f t="shared" si="389"/>
        <v>0</v>
      </c>
      <c r="AW226" s="9">
        <f t="shared" si="389"/>
        <v>137</v>
      </c>
      <c r="AX226" s="9">
        <f t="shared" si="389"/>
        <v>0</v>
      </c>
    </row>
    <row r="227" spans="1:50" ht="33" hidden="1">
      <c r="A227" s="25" t="s">
        <v>36</v>
      </c>
      <c r="B227" s="42">
        <v>903</v>
      </c>
      <c r="C227" s="26" t="s">
        <v>145</v>
      </c>
      <c r="D227" s="26" t="s">
        <v>8</v>
      </c>
      <c r="E227" s="26" t="s">
        <v>385</v>
      </c>
      <c r="F227" s="26" t="s">
        <v>37</v>
      </c>
      <c r="G227" s="9">
        <v>137</v>
      </c>
      <c r="H227" s="10"/>
      <c r="I227" s="84"/>
      <c r="J227" s="84"/>
      <c r="K227" s="84"/>
      <c r="L227" s="84"/>
      <c r="M227" s="9">
        <f>G227+I227+J227+K227+L227</f>
        <v>137</v>
      </c>
      <c r="N227" s="9">
        <f>H227+L227</f>
        <v>0</v>
      </c>
      <c r="O227" s="85"/>
      <c r="P227" s="85"/>
      <c r="Q227" s="85"/>
      <c r="R227" s="85"/>
      <c r="S227" s="9">
        <f>M227+O227+P227+Q227+R227</f>
        <v>137</v>
      </c>
      <c r="T227" s="9">
        <f>N227+R227</f>
        <v>0</v>
      </c>
      <c r="U227" s="85"/>
      <c r="V227" s="85"/>
      <c r="W227" s="85"/>
      <c r="X227" s="85"/>
      <c r="Y227" s="9">
        <f>S227+U227+V227+W227+X227</f>
        <v>137</v>
      </c>
      <c r="Z227" s="9">
        <f>T227+X227</f>
        <v>0</v>
      </c>
      <c r="AA227" s="85"/>
      <c r="AB227" s="85"/>
      <c r="AC227" s="85"/>
      <c r="AD227" s="85"/>
      <c r="AE227" s="9">
        <f>Y227+AA227+AB227+AC227+AD227</f>
        <v>137</v>
      </c>
      <c r="AF227" s="9">
        <f>Z227+AD227</f>
        <v>0</v>
      </c>
      <c r="AG227" s="85"/>
      <c r="AH227" s="85"/>
      <c r="AI227" s="85"/>
      <c r="AJ227" s="85"/>
      <c r="AK227" s="9">
        <f>AE227+AG227+AH227+AI227+AJ227</f>
        <v>137</v>
      </c>
      <c r="AL227" s="9">
        <f>AF227+AJ227</f>
        <v>0</v>
      </c>
      <c r="AM227" s="85"/>
      <c r="AN227" s="85"/>
      <c r="AO227" s="85"/>
      <c r="AP227" s="85"/>
      <c r="AQ227" s="9">
        <f>AK227+AM227+AN227+AO227+AP227</f>
        <v>137</v>
      </c>
      <c r="AR227" s="9">
        <f>AL227+AP227</f>
        <v>0</v>
      </c>
      <c r="AS227" s="85"/>
      <c r="AT227" s="85"/>
      <c r="AU227" s="85"/>
      <c r="AV227" s="85"/>
      <c r="AW227" s="9">
        <f>AQ227+AS227+AT227+AU227+AV227</f>
        <v>137</v>
      </c>
      <c r="AX227" s="9">
        <f>AR227+AV227</f>
        <v>0</v>
      </c>
    </row>
    <row r="228" spans="1:50" hidden="1">
      <c r="A228" s="25"/>
      <c r="B228" s="42"/>
      <c r="C228" s="26"/>
      <c r="D228" s="26"/>
      <c r="E228" s="26"/>
      <c r="F228" s="26"/>
      <c r="G228" s="9"/>
      <c r="H228" s="10"/>
      <c r="I228" s="84"/>
      <c r="J228" s="84"/>
      <c r="K228" s="84"/>
      <c r="L228" s="84"/>
      <c r="M228" s="84"/>
      <c r="N228" s="84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</row>
    <row r="229" spans="1:50" ht="18.75" hidden="1">
      <c r="A229" s="40" t="s">
        <v>166</v>
      </c>
      <c r="B229" s="24" t="s">
        <v>603</v>
      </c>
      <c r="C229" s="24" t="s">
        <v>145</v>
      </c>
      <c r="D229" s="24" t="s">
        <v>79</v>
      </c>
      <c r="E229" s="24"/>
      <c r="F229" s="26"/>
      <c r="G229" s="15">
        <f t="shared" ref="G229:H233" si="390">G230</f>
        <v>0</v>
      </c>
      <c r="H229" s="15">
        <f t="shared" si="390"/>
        <v>0</v>
      </c>
      <c r="I229" s="84"/>
      <c r="J229" s="84"/>
      <c r="K229" s="84"/>
      <c r="L229" s="84"/>
      <c r="M229" s="84"/>
      <c r="N229" s="84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</row>
    <row r="230" spans="1:50" ht="20.100000000000001" hidden="1" customHeight="1">
      <c r="A230" s="28" t="s">
        <v>61</v>
      </c>
      <c r="B230" s="26">
        <v>903</v>
      </c>
      <c r="C230" s="26" t="s">
        <v>145</v>
      </c>
      <c r="D230" s="26" t="s">
        <v>79</v>
      </c>
      <c r="E230" s="26" t="s">
        <v>62</v>
      </c>
      <c r="F230" s="26"/>
      <c r="G230" s="9">
        <f t="shared" si="390"/>
        <v>0</v>
      </c>
      <c r="H230" s="9">
        <f t="shared" si="390"/>
        <v>0</v>
      </c>
      <c r="I230" s="84"/>
      <c r="J230" s="84"/>
      <c r="K230" s="84"/>
      <c r="L230" s="84"/>
      <c r="M230" s="84"/>
      <c r="N230" s="84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</row>
    <row r="231" spans="1:50" ht="20.100000000000001" hidden="1" customHeight="1">
      <c r="A231" s="28" t="s">
        <v>14</v>
      </c>
      <c r="B231" s="26">
        <v>903</v>
      </c>
      <c r="C231" s="26" t="s">
        <v>145</v>
      </c>
      <c r="D231" s="26" t="s">
        <v>79</v>
      </c>
      <c r="E231" s="26" t="s">
        <v>63</v>
      </c>
      <c r="F231" s="26"/>
      <c r="G231" s="9">
        <f t="shared" si="390"/>
        <v>0</v>
      </c>
      <c r="H231" s="9">
        <f t="shared" si="390"/>
        <v>0</v>
      </c>
      <c r="I231" s="84"/>
      <c r="J231" s="84"/>
      <c r="K231" s="84"/>
      <c r="L231" s="84"/>
      <c r="M231" s="84"/>
      <c r="N231" s="84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</row>
    <row r="232" spans="1:50" ht="20.100000000000001" hidden="1" customHeight="1">
      <c r="A232" s="28" t="s">
        <v>326</v>
      </c>
      <c r="B232" s="26">
        <v>903</v>
      </c>
      <c r="C232" s="26" t="s">
        <v>145</v>
      </c>
      <c r="D232" s="26" t="s">
        <v>79</v>
      </c>
      <c r="E232" s="26" t="s">
        <v>386</v>
      </c>
      <c r="F232" s="26"/>
      <c r="G232" s="9">
        <f t="shared" si="390"/>
        <v>0</v>
      </c>
      <c r="H232" s="9">
        <f t="shared" si="390"/>
        <v>0</v>
      </c>
      <c r="I232" s="84"/>
      <c r="J232" s="84"/>
      <c r="K232" s="84"/>
      <c r="L232" s="84"/>
      <c r="M232" s="84"/>
      <c r="N232" s="84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</row>
    <row r="233" spans="1:50" ht="20.100000000000001" hidden="1" customHeight="1">
      <c r="A233" s="28" t="s">
        <v>65</v>
      </c>
      <c r="B233" s="26" t="s">
        <v>603</v>
      </c>
      <c r="C233" s="26" t="s">
        <v>145</v>
      </c>
      <c r="D233" s="26" t="s">
        <v>79</v>
      </c>
      <c r="E233" s="26" t="s">
        <v>386</v>
      </c>
      <c r="F233" s="26" t="s">
        <v>66</v>
      </c>
      <c r="G233" s="9">
        <f t="shared" si="390"/>
        <v>0</v>
      </c>
      <c r="H233" s="9">
        <f t="shared" si="390"/>
        <v>0</v>
      </c>
      <c r="I233" s="84"/>
      <c r="J233" s="84"/>
      <c r="K233" s="84"/>
      <c r="L233" s="84"/>
      <c r="M233" s="84"/>
      <c r="N233" s="84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</row>
    <row r="234" spans="1:50" ht="20.100000000000001" hidden="1" customHeight="1">
      <c r="A234" s="28" t="s">
        <v>67</v>
      </c>
      <c r="B234" s="26" t="s">
        <v>603</v>
      </c>
      <c r="C234" s="26" t="s">
        <v>145</v>
      </c>
      <c r="D234" s="26" t="s">
        <v>79</v>
      </c>
      <c r="E234" s="26" t="s">
        <v>386</v>
      </c>
      <c r="F234" s="26" t="s">
        <v>68</v>
      </c>
      <c r="G234" s="9"/>
      <c r="H234" s="9"/>
      <c r="I234" s="84"/>
      <c r="J234" s="84"/>
      <c r="K234" s="84"/>
      <c r="L234" s="84"/>
      <c r="M234" s="84"/>
      <c r="N234" s="84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</row>
    <row r="235" spans="1:50" hidden="1">
      <c r="A235" s="25"/>
      <c r="B235" s="42"/>
      <c r="C235" s="26"/>
      <c r="D235" s="26"/>
      <c r="E235" s="26"/>
      <c r="F235" s="26"/>
      <c r="G235" s="9"/>
      <c r="H235" s="9"/>
      <c r="I235" s="84"/>
      <c r="J235" s="84"/>
      <c r="K235" s="84"/>
      <c r="L235" s="84"/>
      <c r="M235" s="84"/>
      <c r="N235" s="84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</row>
    <row r="236" spans="1:50" ht="18.75" hidden="1">
      <c r="A236" s="40" t="s">
        <v>168</v>
      </c>
      <c r="B236" s="41">
        <v>903</v>
      </c>
      <c r="C236" s="24" t="s">
        <v>32</v>
      </c>
      <c r="D236" s="24" t="s">
        <v>79</v>
      </c>
      <c r="E236" s="26"/>
      <c r="F236" s="26"/>
      <c r="G236" s="15">
        <f>G237+G245</f>
        <v>35253</v>
      </c>
      <c r="H236" s="15">
        <f t="shared" ref="H236:N236" si="391">H237+H245</f>
        <v>0</v>
      </c>
      <c r="I236" s="15">
        <f t="shared" si="391"/>
        <v>0</v>
      </c>
      <c r="J236" s="15">
        <f t="shared" si="391"/>
        <v>0</v>
      </c>
      <c r="K236" s="15">
        <f t="shared" si="391"/>
        <v>0</v>
      </c>
      <c r="L236" s="15">
        <f t="shared" si="391"/>
        <v>0</v>
      </c>
      <c r="M236" s="15">
        <f t="shared" si="391"/>
        <v>35253</v>
      </c>
      <c r="N236" s="15">
        <f t="shared" si="391"/>
        <v>0</v>
      </c>
      <c r="O236" s="15">
        <f t="shared" ref="O236:T236" si="392">O237+O245</f>
        <v>0</v>
      </c>
      <c r="P236" s="15">
        <f t="shared" si="392"/>
        <v>0</v>
      </c>
      <c r="Q236" s="15">
        <f t="shared" si="392"/>
        <v>0</v>
      </c>
      <c r="R236" s="15">
        <f t="shared" si="392"/>
        <v>0</v>
      </c>
      <c r="S236" s="15">
        <f t="shared" si="392"/>
        <v>35253</v>
      </c>
      <c r="T236" s="15">
        <f t="shared" si="392"/>
        <v>0</v>
      </c>
      <c r="U236" s="15">
        <f t="shared" ref="U236:Z236" si="393">U237+U245</f>
        <v>0</v>
      </c>
      <c r="V236" s="15">
        <f t="shared" si="393"/>
        <v>0</v>
      </c>
      <c r="W236" s="15">
        <f t="shared" si="393"/>
        <v>0</v>
      </c>
      <c r="X236" s="15">
        <f t="shared" si="393"/>
        <v>0</v>
      </c>
      <c r="Y236" s="15">
        <f t="shared" si="393"/>
        <v>35253</v>
      </c>
      <c r="Z236" s="15">
        <f t="shared" si="393"/>
        <v>0</v>
      </c>
      <c r="AA236" s="15">
        <f t="shared" ref="AA236:AF236" si="394">AA237+AA245</f>
        <v>-35253</v>
      </c>
      <c r="AB236" s="15">
        <f t="shared" si="394"/>
        <v>33</v>
      </c>
      <c r="AC236" s="15">
        <f t="shared" si="394"/>
        <v>0</v>
      </c>
      <c r="AD236" s="15">
        <f t="shared" si="394"/>
        <v>20410</v>
      </c>
      <c r="AE236" s="15">
        <f t="shared" si="394"/>
        <v>20443</v>
      </c>
      <c r="AF236" s="15">
        <f t="shared" si="394"/>
        <v>20410</v>
      </c>
      <c r="AG236" s="15">
        <f t="shared" ref="AG236:AL236" si="395">AG237+AG245</f>
        <v>0</v>
      </c>
      <c r="AH236" s="15">
        <f t="shared" si="395"/>
        <v>0</v>
      </c>
      <c r="AI236" s="15">
        <f t="shared" si="395"/>
        <v>0</v>
      </c>
      <c r="AJ236" s="15">
        <f t="shared" si="395"/>
        <v>0</v>
      </c>
      <c r="AK236" s="15">
        <f t="shared" si="395"/>
        <v>20443</v>
      </c>
      <c r="AL236" s="15">
        <f t="shared" si="395"/>
        <v>20410</v>
      </c>
      <c r="AM236" s="15">
        <f t="shared" ref="AM236:AR236" si="396">AM237+AM245</f>
        <v>0</v>
      </c>
      <c r="AN236" s="15">
        <f t="shared" si="396"/>
        <v>0</v>
      </c>
      <c r="AO236" s="15">
        <f t="shared" si="396"/>
        <v>0</v>
      </c>
      <c r="AP236" s="15">
        <f t="shared" si="396"/>
        <v>0</v>
      </c>
      <c r="AQ236" s="15">
        <f t="shared" si="396"/>
        <v>20443</v>
      </c>
      <c r="AR236" s="15">
        <f t="shared" si="396"/>
        <v>20410</v>
      </c>
      <c r="AS236" s="15">
        <f t="shared" ref="AS236:AX236" si="397">AS237+AS245</f>
        <v>29</v>
      </c>
      <c r="AT236" s="15">
        <f t="shared" si="397"/>
        <v>0</v>
      </c>
      <c r="AU236" s="15">
        <f t="shared" si="397"/>
        <v>0</v>
      </c>
      <c r="AV236" s="15">
        <f t="shared" si="397"/>
        <v>2892</v>
      </c>
      <c r="AW236" s="15">
        <f t="shared" si="397"/>
        <v>23364</v>
      </c>
      <c r="AX236" s="15">
        <f t="shared" si="397"/>
        <v>23302</v>
      </c>
    </row>
    <row r="237" spans="1:50" ht="33" hidden="1">
      <c r="A237" s="90" t="s">
        <v>511</v>
      </c>
      <c r="B237" s="42">
        <v>903</v>
      </c>
      <c r="C237" s="26" t="s">
        <v>32</v>
      </c>
      <c r="D237" s="26" t="s">
        <v>79</v>
      </c>
      <c r="E237" s="42" t="s">
        <v>510</v>
      </c>
      <c r="F237" s="26"/>
      <c r="G237" s="9">
        <f>G238+G242</f>
        <v>35253</v>
      </c>
      <c r="H237" s="9">
        <f t="shared" ref="H237:N237" si="398">H238+H242</f>
        <v>0</v>
      </c>
      <c r="I237" s="9">
        <f t="shared" si="398"/>
        <v>0</v>
      </c>
      <c r="J237" s="9">
        <f t="shared" si="398"/>
        <v>0</v>
      </c>
      <c r="K237" s="9">
        <f t="shared" si="398"/>
        <v>0</v>
      </c>
      <c r="L237" s="9">
        <f t="shared" si="398"/>
        <v>0</v>
      </c>
      <c r="M237" s="9">
        <f t="shared" si="398"/>
        <v>35253</v>
      </c>
      <c r="N237" s="9">
        <f t="shared" si="398"/>
        <v>0</v>
      </c>
      <c r="O237" s="9">
        <f t="shared" ref="O237:T237" si="399">O238+O242</f>
        <v>0</v>
      </c>
      <c r="P237" s="9">
        <f t="shared" si="399"/>
        <v>0</v>
      </c>
      <c r="Q237" s="9">
        <f t="shared" si="399"/>
        <v>0</v>
      </c>
      <c r="R237" s="9">
        <f t="shared" si="399"/>
        <v>0</v>
      </c>
      <c r="S237" s="9">
        <f t="shared" si="399"/>
        <v>35253</v>
      </c>
      <c r="T237" s="9">
        <f t="shared" si="399"/>
        <v>0</v>
      </c>
      <c r="U237" s="9">
        <f t="shared" ref="U237:Z237" si="400">U238+U242</f>
        <v>0</v>
      </c>
      <c r="V237" s="9">
        <f t="shared" si="400"/>
        <v>0</v>
      </c>
      <c r="W237" s="9">
        <f t="shared" si="400"/>
        <v>0</v>
      </c>
      <c r="X237" s="9">
        <f t="shared" si="400"/>
        <v>0</v>
      </c>
      <c r="Y237" s="9">
        <f t="shared" si="400"/>
        <v>35253</v>
      </c>
      <c r="Z237" s="9">
        <f t="shared" si="400"/>
        <v>0</v>
      </c>
      <c r="AA237" s="9">
        <f t="shared" ref="AA237:AF237" si="401">AA238+AA242</f>
        <v>-35253</v>
      </c>
      <c r="AB237" s="9">
        <f t="shared" si="401"/>
        <v>0</v>
      </c>
      <c r="AC237" s="9">
        <f t="shared" si="401"/>
        <v>0</v>
      </c>
      <c r="AD237" s="9">
        <f t="shared" si="401"/>
        <v>0</v>
      </c>
      <c r="AE237" s="9">
        <f t="shared" si="401"/>
        <v>0</v>
      </c>
      <c r="AF237" s="9">
        <f t="shared" si="401"/>
        <v>0</v>
      </c>
      <c r="AG237" s="9">
        <f t="shared" ref="AG237:AL237" si="402">AG238+AG242</f>
        <v>0</v>
      </c>
      <c r="AH237" s="9">
        <f t="shared" si="402"/>
        <v>0</v>
      </c>
      <c r="AI237" s="9">
        <f t="shared" si="402"/>
        <v>0</v>
      </c>
      <c r="AJ237" s="9">
        <f t="shared" si="402"/>
        <v>0</v>
      </c>
      <c r="AK237" s="9">
        <f t="shared" si="402"/>
        <v>0</v>
      </c>
      <c r="AL237" s="9">
        <f t="shared" si="402"/>
        <v>0</v>
      </c>
      <c r="AM237" s="9">
        <f t="shared" ref="AM237:AR237" si="403">AM238+AM242</f>
        <v>0</v>
      </c>
      <c r="AN237" s="9">
        <f t="shared" si="403"/>
        <v>0</v>
      </c>
      <c r="AO237" s="9">
        <f t="shared" si="403"/>
        <v>0</v>
      </c>
      <c r="AP237" s="9">
        <f t="shared" si="403"/>
        <v>0</v>
      </c>
      <c r="AQ237" s="9">
        <f t="shared" si="403"/>
        <v>0</v>
      </c>
      <c r="AR237" s="9">
        <f t="shared" si="403"/>
        <v>0</v>
      </c>
      <c r="AS237" s="9">
        <f t="shared" ref="AS237:AX237" si="404">AS238+AS242</f>
        <v>0</v>
      </c>
      <c r="AT237" s="9">
        <f t="shared" si="404"/>
        <v>0</v>
      </c>
      <c r="AU237" s="9">
        <f t="shared" si="404"/>
        <v>0</v>
      </c>
      <c r="AV237" s="9">
        <f t="shared" si="404"/>
        <v>0</v>
      </c>
      <c r="AW237" s="9">
        <f t="shared" si="404"/>
        <v>0</v>
      </c>
      <c r="AX237" s="9">
        <f t="shared" si="404"/>
        <v>0</v>
      </c>
    </row>
    <row r="238" spans="1:50" ht="20.100000000000001" hidden="1" customHeight="1">
      <c r="A238" s="28" t="s">
        <v>507</v>
      </c>
      <c r="B238" s="26">
        <v>903</v>
      </c>
      <c r="C238" s="26" t="s">
        <v>32</v>
      </c>
      <c r="D238" s="26" t="s">
        <v>79</v>
      </c>
      <c r="E238" s="26" t="s">
        <v>508</v>
      </c>
      <c r="F238" s="26"/>
      <c r="G238" s="9">
        <f>G239</f>
        <v>30000</v>
      </c>
      <c r="H238" s="9">
        <f t="shared" ref="H238:AA240" si="405">H239</f>
        <v>0</v>
      </c>
      <c r="I238" s="9">
        <f t="shared" si="405"/>
        <v>0</v>
      </c>
      <c r="J238" s="9">
        <f t="shared" si="405"/>
        <v>0</v>
      </c>
      <c r="K238" s="9">
        <f t="shared" si="405"/>
        <v>0</v>
      </c>
      <c r="L238" s="9">
        <f t="shared" si="405"/>
        <v>0</v>
      </c>
      <c r="M238" s="9">
        <f t="shared" si="405"/>
        <v>30000</v>
      </c>
      <c r="N238" s="9">
        <f t="shared" si="405"/>
        <v>0</v>
      </c>
      <c r="O238" s="9">
        <f t="shared" si="405"/>
        <v>0</v>
      </c>
      <c r="P238" s="9">
        <f t="shared" si="405"/>
        <v>0</v>
      </c>
      <c r="Q238" s="9">
        <f t="shared" si="405"/>
        <v>0</v>
      </c>
      <c r="R238" s="9">
        <f t="shared" si="405"/>
        <v>0</v>
      </c>
      <c r="S238" s="9">
        <f t="shared" si="405"/>
        <v>30000</v>
      </c>
      <c r="T238" s="9">
        <f t="shared" si="405"/>
        <v>0</v>
      </c>
      <c r="U238" s="9">
        <f t="shared" si="405"/>
        <v>0</v>
      </c>
      <c r="V238" s="9">
        <f t="shared" si="405"/>
        <v>0</v>
      </c>
      <c r="W238" s="9">
        <f t="shared" si="405"/>
        <v>0</v>
      </c>
      <c r="X238" s="9">
        <f t="shared" si="405"/>
        <v>0</v>
      </c>
      <c r="Y238" s="9">
        <f t="shared" si="405"/>
        <v>30000</v>
      </c>
      <c r="Z238" s="9">
        <f t="shared" si="405"/>
        <v>0</v>
      </c>
      <c r="AA238" s="9">
        <f t="shared" si="405"/>
        <v>-30000</v>
      </c>
      <c r="AB238" s="9">
        <f t="shared" ref="AA238:AP240" si="406">AB239</f>
        <v>0</v>
      </c>
      <c r="AC238" s="9">
        <f t="shared" si="406"/>
        <v>0</v>
      </c>
      <c r="AD238" s="9">
        <f t="shared" si="406"/>
        <v>0</v>
      </c>
      <c r="AE238" s="9">
        <f t="shared" si="406"/>
        <v>0</v>
      </c>
      <c r="AF238" s="9">
        <f t="shared" si="406"/>
        <v>0</v>
      </c>
      <c r="AG238" s="9">
        <f t="shared" si="406"/>
        <v>0</v>
      </c>
      <c r="AH238" s="9">
        <f t="shared" si="406"/>
        <v>0</v>
      </c>
      <c r="AI238" s="9">
        <f t="shared" si="406"/>
        <v>0</v>
      </c>
      <c r="AJ238" s="9">
        <f t="shared" si="406"/>
        <v>0</v>
      </c>
      <c r="AK238" s="9">
        <f t="shared" si="406"/>
        <v>0</v>
      </c>
      <c r="AL238" s="9">
        <f t="shared" si="406"/>
        <v>0</v>
      </c>
      <c r="AM238" s="9">
        <f t="shared" si="406"/>
        <v>0</v>
      </c>
      <c r="AN238" s="9">
        <f t="shared" si="406"/>
        <v>0</v>
      </c>
      <c r="AO238" s="9">
        <f t="shared" si="406"/>
        <v>0</v>
      </c>
      <c r="AP238" s="9">
        <f t="shared" si="406"/>
        <v>0</v>
      </c>
      <c r="AQ238" s="9">
        <f t="shared" ref="AM238:AX240" si="407">AQ239</f>
        <v>0</v>
      </c>
      <c r="AR238" s="9">
        <f t="shared" si="407"/>
        <v>0</v>
      </c>
      <c r="AS238" s="9">
        <f t="shared" si="407"/>
        <v>0</v>
      </c>
      <c r="AT238" s="9">
        <f t="shared" si="407"/>
        <v>0</v>
      </c>
      <c r="AU238" s="9">
        <f t="shared" si="407"/>
        <v>0</v>
      </c>
      <c r="AV238" s="9">
        <f t="shared" si="407"/>
        <v>0</v>
      </c>
      <c r="AW238" s="9">
        <f t="shared" si="407"/>
        <v>0</v>
      </c>
      <c r="AX238" s="9">
        <f t="shared" si="407"/>
        <v>0</v>
      </c>
    </row>
    <row r="239" spans="1:50" ht="49.5" hidden="1">
      <c r="A239" s="28" t="s">
        <v>509</v>
      </c>
      <c r="B239" s="42">
        <v>903</v>
      </c>
      <c r="C239" s="26" t="s">
        <v>32</v>
      </c>
      <c r="D239" s="26" t="s">
        <v>79</v>
      </c>
      <c r="E239" s="42" t="s">
        <v>653</v>
      </c>
      <c r="F239" s="26"/>
      <c r="G239" s="11">
        <f t="shared" ref="G239:V240" si="408">G240</f>
        <v>30000</v>
      </c>
      <c r="H239" s="11">
        <f t="shared" si="408"/>
        <v>0</v>
      </c>
      <c r="I239" s="11">
        <f t="shared" si="408"/>
        <v>0</v>
      </c>
      <c r="J239" s="11">
        <f t="shared" si="408"/>
        <v>0</v>
      </c>
      <c r="K239" s="11">
        <f t="shared" si="408"/>
        <v>0</v>
      </c>
      <c r="L239" s="11">
        <f t="shared" si="408"/>
        <v>0</v>
      </c>
      <c r="M239" s="11">
        <f t="shared" si="408"/>
        <v>30000</v>
      </c>
      <c r="N239" s="11">
        <f t="shared" si="408"/>
        <v>0</v>
      </c>
      <c r="O239" s="11">
        <f t="shared" si="408"/>
        <v>0</v>
      </c>
      <c r="P239" s="11">
        <f t="shared" si="408"/>
        <v>0</v>
      </c>
      <c r="Q239" s="11">
        <f t="shared" si="408"/>
        <v>0</v>
      </c>
      <c r="R239" s="11">
        <f t="shared" si="408"/>
        <v>0</v>
      </c>
      <c r="S239" s="11">
        <f t="shared" si="408"/>
        <v>30000</v>
      </c>
      <c r="T239" s="11">
        <f t="shared" si="408"/>
        <v>0</v>
      </c>
      <c r="U239" s="11">
        <f t="shared" si="408"/>
        <v>0</v>
      </c>
      <c r="V239" s="11">
        <f t="shared" si="408"/>
        <v>0</v>
      </c>
      <c r="W239" s="11">
        <f t="shared" si="405"/>
        <v>0</v>
      </c>
      <c r="X239" s="11">
        <f t="shared" si="405"/>
        <v>0</v>
      </c>
      <c r="Y239" s="11">
        <f t="shared" si="405"/>
        <v>30000</v>
      </c>
      <c r="Z239" s="11">
        <f t="shared" si="405"/>
        <v>0</v>
      </c>
      <c r="AA239" s="11">
        <f t="shared" si="405"/>
        <v>-30000</v>
      </c>
      <c r="AB239" s="11">
        <f t="shared" si="406"/>
        <v>0</v>
      </c>
      <c r="AC239" s="11">
        <f t="shared" si="406"/>
        <v>0</v>
      </c>
      <c r="AD239" s="11">
        <f t="shared" si="406"/>
        <v>0</v>
      </c>
      <c r="AE239" s="11">
        <f t="shared" si="406"/>
        <v>0</v>
      </c>
      <c r="AF239" s="11">
        <f t="shared" si="406"/>
        <v>0</v>
      </c>
      <c r="AG239" s="11">
        <f t="shared" si="406"/>
        <v>0</v>
      </c>
      <c r="AH239" s="11">
        <f t="shared" si="406"/>
        <v>0</v>
      </c>
      <c r="AI239" s="11">
        <f t="shared" si="406"/>
        <v>0</v>
      </c>
      <c r="AJ239" s="11">
        <f t="shared" si="406"/>
        <v>0</v>
      </c>
      <c r="AK239" s="11">
        <f t="shared" si="406"/>
        <v>0</v>
      </c>
      <c r="AL239" s="11">
        <f t="shared" si="406"/>
        <v>0</v>
      </c>
      <c r="AM239" s="11">
        <f t="shared" si="407"/>
        <v>0</v>
      </c>
      <c r="AN239" s="11">
        <f t="shared" si="407"/>
        <v>0</v>
      </c>
      <c r="AO239" s="11">
        <f t="shared" si="407"/>
        <v>0</v>
      </c>
      <c r="AP239" s="11">
        <f t="shared" si="407"/>
        <v>0</v>
      </c>
      <c r="AQ239" s="11">
        <f t="shared" si="407"/>
        <v>0</v>
      </c>
      <c r="AR239" s="11">
        <f t="shared" si="407"/>
        <v>0</v>
      </c>
      <c r="AS239" s="11">
        <f t="shared" si="407"/>
        <v>0</v>
      </c>
      <c r="AT239" s="11">
        <f t="shared" si="407"/>
        <v>0</v>
      </c>
      <c r="AU239" s="11">
        <f t="shared" si="407"/>
        <v>0</v>
      </c>
      <c r="AV239" s="11">
        <f t="shared" si="407"/>
        <v>0</v>
      </c>
      <c r="AW239" s="11">
        <f t="shared" si="407"/>
        <v>0</v>
      </c>
      <c r="AX239" s="11">
        <f t="shared" si="407"/>
        <v>0</v>
      </c>
    </row>
    <row r="240" spans="1:50" ht="20.100000000000001" hidden="1" customHeight="1">
      <c r="A240" s="28" t="s">
        <v>100</v>
      </c>
      <c r="B240" s="26">
        <v>903</v>
      </c>
      <c r="C240" s="26" t="s">
        <v>32</v>
      </c>
      <c r="D240" s="26" t="s">
        <v>79</v>
      </c>
      <c r="E240" s="26" t="s">
        <v>653</v>
      </c>
      <c r="F240" s="26" t="s">
        <v>101</v>
      </c>
      <c r="G240" s="9">
        <f t="shared" si="408"/>
        <v>30000</v>
      </c>
      <c r="H240" s="9">
        <f t="shared" si="408"/>
        <v>0</v>
      </c>
      <c r="I240" s="9">
        <f t="shared" si="408"/>
        <v>0</v>
      </c>
      <c r="J240" s="9">
        <f t="shared" si="408"/>
        <v>0</v>
      </c>
      <c r="K240" s="9">
        <f t="shared" si="408"/>
        <v>0</v>
      </c>
      <c r="L240" s="9">
        <f t="shared" si="408"/>
        <v>0</v>
      </c>
      <c r="M240" s="9">
        <f t="shared" si="408"/>
        <v>30000</v>
      </c>
      <c r="N240" s="9">
        <f t="shared" si="408"/>
        <v>0</v>
      </c>
      <c r="O240" s="9">
        <f t="shared" si="408"/>
        <v>0</v>
      </c>
      <c r="P240" s="9">
        <f t="shared" si="408"/>
        <v>0</v>
      </c>
      <c r="Q240" s="9">
        <f t="shared" si="408"/>
        <v>0</v>
      </c>
      <c r="R240" s="9">
        <f t="shared" si="408"/>
        <v>0</v>
      </c>
      <c r="S240" s="9">
        <f t="shared" si="408"/>
        <v>30000</v>
      </c>
      <c r="T240" s="9">
        <f t="shared" si="408"/>
        <v>0</v>
      </c>
      <c r="U240" s="9">
        <f t="shared" si="405"/>
        <v>0</v>
      </c>
      <c r="V240" s="9">
        <f t="shared" si="405"/>
        <v>0</v>
      </c>
      <c r="W240" s="9">
        <f t="shared" si="405"/>
        <v>0</v>
      </c>
      <c r="X240" s="9">
        <f t="shared" si="405"/>
        <v>0</v>
      </c>
      <c r="Y240" s="9">
        <f t="shared" si="405"/>
        <v>30000</v>
      </c>
      <c r="Z240" s="9">
        <f t="shared" si="405"/>
        <v>0</v>
      </c>
      <c r="AA240" s="9">
        <f t="shared" si="406"/>
        <v>-30000</v>
      </c>
      <c r="AB240" s="9">
        <f t="shared" si="406"/>
        <v>0</v>
      </c>
      <c r="AC240" s="9">
        <f t="shared" si="406"/>
        <v>0</v>
      </c>
      <c r="AD240" s="9">
        <f t="shared" si="406"/>
        <v>0</v>
      </c>
      <c r="AE240" s="9">
        <f t="shared" si="406"/>
        <v>0</v>
      </c>
      <c r="AF240" s="9">
        <f t="shared" si="406"/>
        <v>0</v>
      </c>
      <c r="AG240" s="9">
        <f t="shared" si="406"/>
        <v>0</v>
      </c>
      <c r="AH240" s="9">
        <f t="shared" si="406"/>
        <v>0</v>
      </c>
      <c r="AI240" s="9">
        <f t="shared" si="406"/>
        <v>0</v>
      </c>
      <c r="AJ240" s="9">
        <f t="shared" si="406"/>
        <v>0</v>
      </c>
      <c r="AK240" s="9">
        <f t="shared" si="406"/>
        <v>0</v>
      </c>
      <c r="AL240" s="9">
        <f t="shared" si="406"/>
        <v>0</v>
      </c>
      <c r="AM240" s="9">
        <f t="shared" si="407"/>
        <v>0</v>
      </c>
      <c r="AN240" s="9">
        <f t="shared" si="407"/>
        <v>0</v>
      </c>
      <c r="AO240" s="9">
        <f t="shared" si="407"/>
        <v>0</v>
      </c>
      <c r="AP240" s="9">
        <f t="shared" si="407"/>
        <v>0</v>
      </c>
      <c r="AQ240" s="9">
        <f t="shared" si="407"/>
        <v>0</v>
      </c>
      <c r="AR240" s="9">
        <f t="shared" si="407"/>
        <v>0</v>
      </c>
      <c r="AS240" s="9">
        <f t="shared" si="407"/>
        <v>0</v>
      </c>
      <c r="AT240" s="9">
        <f t="shared" si="407"/>
        <v>0</v>
      </c>
      <c r="AU240" s="9">
        <f t="shared" si="407"/>
        <v>0</v>
      </c>
      <c r="AV240" s="9">
        <f t="shared" si="407"/>
        <v>0</v>
      </c>
      <c r="AW240" s="9">
        <f t="shared" si="407"/>
        <v>0</v>
      </c>
      <c r="AX240" s="9">
        <f t="shared" si="407"/>
        <v>0</v>
      </c>
    </row>
    <row r="241" spans="1:50" ht="33" hidden="1">
      <c r="A241" s="28" t="s">
        <v>169</v>
      </c>
      <c r="B241" s="42">
        <v>903</v>
      </c>
      <c r="C241" s="26" t="s">
        <v>32</v>
      </c>
      <c r="D241" s="26" t="s">
        <v>79</v>
      </c>
      <c r="E241" s="42" t="s">
        <v>653</v>
      </c>
      <c r="F241" s="26" t="s">
        <v>170</v>
      </c>
      <c r="G241" s="9">
        <f>10000+20000</f>
        <v>30000</v>
      </c>
      <c r="H241" s="9"/>
      <c r="I241" s="84"/>
      <c r="J241" s="84"/>
      <c r="K241" s="84"/>
      <c r="L241" s="84"/>
      <c r="M241" s="9">
        <f>G241+I241+J241+K241+L241</f>
        <v>30000</v>
      </c>
      <c r="N241" s="9">
        <f>H241+L241</f>
        <v>0</v>
      </c>
      <c r="O241" s="85"/>
      <c r="P241" s="85"/>
      <c r="Q241" s="85"/>
      <c r="R241" s="85"/>
      <c r="S241" s="9">
        <f>M241+O241+P241+Q241+R241</f>
        <v>30000</v>
      </c>
      <c r="T241" s="9">
        <f>N241+R241</f>
        <v>0</v>
      </c>
      <c r="U241" s="85"/>
      <c r="V241" s="85"/>
      <c r="W241" s="85"/>
      <c r="X241" s="85"/>
      <c r="Y241" s="9">
        <f>S241+U241+V241+W241+X241</f>
        <v>30000</v>
      </c>
      <c r="Z241" s="9">
        <f>T241+X241</f>
        <v>0</v>
      </c>
      <c r="AA241" s="9">
        <v>-30000</v>
      </c>
      <c r="AB241" s="85"/>
      <c r="AC241" s="85"/>
      <c r="AD241" s="85"/>
      <c r="AE241" s="9">
        <f>Y241+AA241+AB241+AC241+AD241</f>
        <v>0</v>
      </c>
      <c r="AF241" s="9">
        <f>Z241+AD241</f>
        <v>0</v>
      </c>
      <c r="AG241" s="9"/>
      <c r="AH241" s="85"/>
      <c r="AI241" s="85"/>
      <c r="AJ241" s="85"/>
      <c r="AK241" s="9">
        <f>AE241+AG241+AH241+AI241+AJ241</f>
        <v>0</v>
      </c>
      <c r="AL241" s="9">
        <f>AF241+AJ241</f>
        <v>0</v>
      </c>
      <c r="AM241" s="9"/>
      <c r="AN241" s="85"/>
      <c r="AO241" s="85"/>
      <c r="AP241" s="85"/>
      <c r="AQ241" s="9">
        <f>AK241+AM241+AN241+AO241+AP241</f>
        <v>0</v>
      </c>
      <c r="AR241" s="9">
        <f>AL241+AP241</f>
        <v>0</v>
      </c>
      <c r="AS241" s="9"/>
      <c r="AT241" s="85"/>
      <c r="AU241" s="85"/>
      <c r="AV241" s="85"/>
      <c r="AW241" s="9">
        <f>AQ241+AS241+AT241+AU241+AV241</f>
        <v>0</v>
      </c>
      <c r="AX241" s="9">
        <f>AR241+AV241</f>
        <v>0</v>
      </c>
    </row>
    <row r="242" spans="1:50" ht="66" hidden="1">
      <c r="A242" s="28" t="s">
        <v>556</v>
      </c>
      <c r="B242" s="42">
        <v>903</v>
      </c>
      <c r="C242" s="26" t="s">
        <v>32</v>
      </c>
      <c r="D242" s="26" t="s">
        <v>79</v>
      </c>
      <c r="E242" s="42" t="s">
        <v>555</v>
      </c>
      <c r="F242" s="26"/>
      <c r="G242" s="11">
        <f>G243</f>
        <v>5253</v>
      </c>
      <c r="H242" s="11">
        <f t="shared" ref="H242:W243" si="409">H243</f>
        <v>0</v>
      </c>
      <c r="I242" s="11">
        <f t="shared" si="409"/>
        <v>0</v>
      </c>
      <c r="J242" s="11">
        <f t="shared" si="409"/>
        <v>0</v>
      </c>
      <c r="K242" s="11">
        <f t="shared" si="409"/>
        <v>0</v>
      </c>
      <c r="L242" s="11">
        <f t="shared" si="409"/>
        <v>0</v>
      </c>
      <c r="M242" s="11">
        <f t="shared" si="409"/>
        <v>5253</v>
      </c>
      <c r="N242" s="11">
        <f t="shared" si="409"/>
        <v>0</v>
      </c>
      <c r="O242" s="11">
        <f t="shared" si="409"/>
        <v>0</v>
      </c>
      <c r="P242" s="11">
        <f t="shared" si="409"/>
        <v>0</v>
      </c>
      <c r="Q242" s="11">
        <f t="shared" si="409"/>
        <v>0</v>
      </c>
      <c r="R242" s="11">
        <f t="shared" si="409"/>
        <v>0</v>
      </c>
      <c r="S242" s="11">
        <f t="shared" si="409"/>
        <v>5253</v>
      </c>
      <c r="T242" s="11">
        <f t="shared" si="409"/>
        <v>0</v>
      </c>
      <c r="U242" s="11">
        <f t="shared" si="409"/>
        <v>0</v>
      </c>
      <c r="V242" s="11">
        <f t="shared" si="409"/>
        <v>0</v>
      </c>
      <c r="W242" s="11">
        <f t="shared" si="409"/>
        <v>0</v>
      </c>
      <c r="X242" s="11">
        <f t="shared" ref="U242:AJ243" si="410">X243</f>
        <v>0</v>
      </c>
      <c r="Y242" s="11">
        <f t="shared" si="410"/>
        <v>5253</v>
      </c>
      <c r="Z242" s="11">
        <f t="shared" si="410"/>
        <v>0</v>
      </c>
      <c r="AA242" s="9">
        <f t="shared" si="410"/>
        <v>-5253</v>
      </c>
      <c r="AB242" s="11">
        <f t="shared" si="410"/>
        <v>0</v>
      </c>
      <c r="AC242" s="11">
        <f t="shared" si="410"/>
        <v>0</v>
      </c>
      <c r="AD242" s="11">
        <f t="shared" si="410"/>
        <v>0</v>
      </c>
      <c r="AE242" s="11">
        <f t="shared" si="410"/>
        <v>0</v>
      </c>
      <c r="AF242" s="11">
        <f t="shared" si="410"/>
        <v>0</v>
      </c>
      <c r="AG242" s="9">
        <f t="shared" si="410"/>
        <v>0</v>
      </c>
      <c r="AH242" s="11">
        <f t="shared" si="410"/>
        <v>0</v>
      </c>
      <c r="AI242" s="11">
        <f t="shared" si="410"/>
        <v>0</v>
      </c>
      <c r="AJ242" s="11">
        <f t="shared" si="410"/>
        <v>0</v>
      </c>
      <c r="AK242" s="11">
        <f t="shared" ref="AG242:AV243" si="411">AK243</f>
        <v>0</v>
      </c>
      <c r="AL242" s="11">
        <f t="shared" si="411"/>
        <v>0</v>
      </c>
      <c r="AM242" s="9">
        <f t="shared" si="411"/>
        <v>0</v>
      </c>
      <c r="AN242" s="11">
        <f t="shared" si="411"/>
        <v>0</v>
      </c>
      <c r="AO242" s="11">
        <f t="shared" si="411"/>
        <v>0</v>
      </c>
      <c r="AP242" s="11">
        <f t="shared" si="411"/>
        <v>0</v>
      </c>
      <c r="AQ242" s="11">
        <f t="shared" si="411"/>
        <v>0</v>
      </c>
      <c r="AR242" s="11">
        <f t="shared" si="411"/>
        <v>0</v>
      </c>
      <c r="AS242" s="9">
        <f t="shared" si="411"/>
        <v>0</v>
      </c>
      <c r="AT242" s="11">
        <f t="shared" si="411"/>
        <v>0</v>
      </c>
      <c r="AU242" s="11">
        <f t="shared" si="411"/>
        <v>0</v>
      </c>
      <c r="AV242" s="11">
        <f t="shared" si="411"/>
        <v>0</v>
      </c>
      <c r="AW242" s="11">
        <f t="shared" ref="AS242:AX243" si="412">AW243</f>
        <v>0</v>
      </c>
      <c r="AX242" s="11">
        <f t="shared" si="412"/>
        <v>0</v>
      </c>
    </row>
    <row r="243" spans="1:50" ht="20.100000000000001" hidden="1" customHeight="1">
      <c r="A243" s="28" t="s">
        <v>100</v>
      </c>
      <c r="B243" s="26">
        <v>903</v>
      </c>
      <c r="C243" s="26" t="s">
        <v>32</v>
      </c>
      <c r="D243" s="26" t="s">
        <v>79</v>
      </c>
      <c r="E243" s="26" t="s">
        <v>555</v>
      </c>
      <c r="F243" s="26" t="s">
        <v>101</v>
      </c>
      <c r="G243" s="9">
        <f>G244</f>
        <v>5253</v>
      </c>
      <c r="H243" s="9">
        <f t="shared" si="409"/>
        <v>0</v>
      </c>
      <c r="I243" s="9">
        <f t="shared" si="409"/>
        <v>0</v>
      </c>
      <c r="J243" s="9">
        <f t="shared" si="409"/>
        <v>0</v>
      </c>
      <c r="K243" s="9">
        <f t="shared" si="409"/>
        <v>0</v>
      </c>
      <c r="L243" s="9">
        <f t="shared" si="409"/>
        <v>0</v>
      </c>
      <c r="M243" s="9">
        <f t="shared" si="409"/>
        <v>5253</v>
      </c>
      <c r="N243" s="9">
        <f t="shared" si="409"/>
        <v>0</v>
      </c>
      <c r="O243" s="9">
        <f t="shared" si="409"/>
        <v>0</v>
      </c>
      <c r="P243" s="9">
        <f t="shared" si="409"/>
        <v>0</v>
      </c>
      <c r="Q243" s="9">
        <f t="shared" si="409"/>
        <v>0</v>
      </c>
      <c r="R243" s="9">
        <f t="shared" si="409"/>
        <v>0</v>
      </c>
      <c r="S243" s="9">
        <f t="shared" si="409"/>
        <v>5253</v>
      </c>
      <c r="T243" s="9">
        <f t="shared" si="409"/>
        <v>0</v>
      </c>
      <c r="U243" s="9">
        <f t="shared" si="410"/>
        <v>0</v>
      </c>
      <c r="V243" s="9">
        <f t="shared" si="410"/>
        <v>0</v>
      </c>
      <c r="W243" s="9">
        <f t="shared" si="410"/>
        <v>0</v>
      </c>
      <c r="X243" s="9">
        <f t="shared" si="410"/>
        <v>0</v>
      </c>
      <c r="Y243" s="9">
        <f t="shared" si="410"/>
        <v>5253</v>
      </c>
      <c r="Z243" s="9">
        <f t="shared" si="410"/>
        <v>0</v>
      </c>
      <c r="AA243" s="9">
        <f t="shared" si="410"/>
        <v>-5253</v>
      </c>
      <c r="AB243" s="9">
        <f t="shared" si="410"/>
        <v>0</v>
      </c>
      <c r="AC243" s="9">
        <f t="shared" si="410"/>
        <v>0</v>
      </c>
      <c r="AD243" s="9">
        <f t="shared" si="410"/>
        <v>0</v>
      </c>
      <c r="AE243" s="9">
        <f t="shared" si="410"/>
        <v>0</v>
      </c>
      <c r="AF243" s="9">
        <f t="shared" si="410"/>
        <v>0</v>
      </c>
      <c r="AG243" s="9">
        <f t="shared" si="411"/>
        <v>0</v>
      </c>
      <c r="AH243" s="9">
        <f t="shared" si="411"/>
        <v>0</v>
      </c>
      <c r="AI243" s="9">
        <f t="shared" si="411"/>
        <v>0</v>
      </c>
      <c r="AJ243" s="9">
        <f t="shared" si="411"/>
        <v>0</v>
      </c>
      <c r="AK243" s="9">
        <f t="shared" si="411"/>
        <v>0</v>
      </c>
      <c r="AL243" s="9">
        <f t="shared" si="411"/>
        <v>0</v>
      </c>
      <c r="AM243" s="9">
        <f t="shared" si="411"/>
        <v>0</v>
      </c>
      <c r="AN243" s="9">
        <f t="shared" si="411"/>
        <v>0</v>
      </c>
      <c r="AO243" s="9">
        <f t="shared" si="411"/>
        <v>0</v>
      </c>
      <c r="AP243" s="9">
        <f t="shared" si="411"/>
        <v>0</v>
      </c>
      <c r="AQ243" s="9">
        <f t="shared" si="411"/>
        <v>0</v>
      </c>
      <c r="AR243" s="9">
        <f t="shared" si="411"/>
        <v>0</v>
      </c>
      <c r="AS243" s="9">
        <f t="shared" si="412"/>
        <v>0</v>
      </c>
      <c r="AT243" s="9">
        <f t="shared" si="412"/>
        <v>0</v>
      </c>
      <c r="AU243" s="9">
        <f t="shared" si="412"/>
        <v>0</v>
      </c>
      <c r="AV243" s="9">
        <f t="shared" si="412"/>
        <v>0</v>
      </c>
      <c r="AW243" s="9">
        <f t="shared" si="412"/>
        <v>0</v>
      </c>
      <c r="AX243" s="9">
        <f t="shared" si="412"/>
        <v>0</v>
      </c>
    </row>
    <row r="244" spans="1:50" ht="33" hidden="1">
      <c r="A244" s="28" t="s">
        <v>169</v>
      </c>
      <c r="B244" s="42">
        <v>903</v>
      </c>
      <c r="C244" s="26" t="s">
        <v>32</v>
      </c>
      <c r="D244" s="26" t="s">
        <v>79</v>
      </c>
      <c r="E244" s="42" t="s">
        <v>555</v>
      </c>
      <c r="F244" s="26" t="s">
        <v>170</v>
      </c>
      <c r="G244" s="9">
        <f>1584+3669</f>
        <v>5253</v>
      </c>
      <c r="H244" s="10"/>
      <c r="I244" s="84"/>
      <c r="J244" s="84"/>
      <c r="K244" s="84"/>
      <c r="L244" s="84"/>
      <c r="M244" s="9">
        <f>G244+I244+J244+K244+L244</f>
        <v>5253</v>
      </c>
      <c r="N244" s="9">
        <f>H244+L244</f>
        <v>0</v>
      </c>
      <c r="O244" s="85"/>
      <c r="P244" s="85"/>
      <c r="Q244" s="85"/>
      <c r="R244" s="85"/>
      <c r="S244" s="9">
        <f>M244+O244+P244+Q244+R244</f>
        <v>5253</v>
      </c>
      <c r="T244" s="9">
        <f>N244+R244</f>
        <v>0</v>
      </c>
      <c r="U244" s="85"/>
      <c r="V244" s="85"/>
      <c r="W244" s="85"/>
      <c r="X244" s="85"/>
      <c r="Y244" s="9">
        <f>S244+U244+V244+W244+X244</f>
        <v>5253</v>
      </c>
      <c r="Z244" s="9">
        <f>T244+X244</f>
        <v>0</v>
      </c>
      <c r="AA244" s="9">
        <v>-5253</v>
      </c>
      <c r="AB244" s="85"/>
      <c r="AC244" s="85"/>
      <c r="AD244" s="85"/>
      <c r="AE244" s="9">
        <f>Y244+AA244+AB244+AC244+AD244</f>
        <v>0</v>
      </c>
      <c r="AF244" s="9">
        <f>Z244+AD244</f>
        <v>0</v>
      </c>
      <c r="AG244" s="9"/>
      <c r="AH244" s="85"/>
      <c r="AI244" s="85"/>
      <c r="AJ244" s="85"/>
      <c r="AK244" s="9">
        <f>AE244+AG244+AH244+AI244+AJ244</f>
        <v>0</v>
      </c>
      <c r="AL244" s="9">
        <f>AF244+AJ244</f>
        <v>0</v>
      </c>
      <c r="AM244" s="9"/>
      <c r="AN244" s="85"/>
      <c r="AO244" s="85"/>
      <c r="AP244" s="85"/>
      <c r="AQ244" s="9">
        <f>AK244+AM244+AN244+AO244+AP244</f>
        <v>0</v>
      </c>
      <c r="AR244" s="9">
        <f>AL244+AP244</f>
        <v>0</v>
      </c>
      <c r="AS244" s="9"/>
      <c r="AT244" s="85"/>
      <c r="AU244" s="85"/>
      <c r="AV244" s="85"/>
      <c r="AW244" s="9">
        <f>AQ244+AS244+AT244+AU244+AV244</f>
        <v>0</v>
      </c>
      <c r="AX244" s="9">
        <f>AR244+AV244</f>
        <v>0</v>
      </c>
    </row>
    <row r="245" spans="1:50" ht="20.100000000000001" hidden="1" customHeight="1">
      <c r="A245" s="28" t="s">
        <v>61</v>
      </c>
      <c r="B245" s="26">
        <v>903</v>
      </c>
      <c r="C245" s="26" t="s">
        <v>32</v>
      </c>
      <c r="D245" s="26" t="s">
        <v>79</v>
      </c>
      <c r="E245" s="26" t="s">
        <v>62</v>
      </c>
      <c r="F245" s="26"/>
      <c r="G245" s="9">
        <f t="shared" ref="G245:H245" si="413">G246+G249+G252+G255</f>
        <v>0</v>
      </c>
      <c r="H245" s="9">
        <f t="shared" si="413"/>
        <v>0</v>
      </c>
      <c r="I245" s="84"/>
      <c r="J245" s="84"/>
      <c r="K245" s="84"/>
      <c r="L245" s="84"/>
      <c r="M245" s="84"/>
      <c r="N245" s="84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>
        <f>AA246+AA249+AA252+AA255+AA259+AA262</f>
        <v>0</v>
      </c>
      <c r="AB245" s="9">
        <f t="shared" ref="AB245:AF245" si="414">AB246+AB249+AB252+AB255+AB259+AB262</f>
        <v>33</v>
      </c>
      <c r="AC245" s="9">
        <f t="shared" si="414"/>
        <v>0</v>
      </c>
      <c r="AD245" s="9">
        <f t="shared" si="414"/>
        <v>20410</v>
      </c>
      <c r="AE245" s="9">
        <f t="shared" si="414"/>
        <v>20443</v>
      </c>
      <c r="AF245" s="9">
        <f t="shared" si="414"/>
        <v>20410</v>
      </c>
      <c r="AG245" s="85">
        <f>AG246+AG249+AG252+AG255+AG259+AG262</f>
        <v>0</v>
      </c>
      <c r="AH245" s="9">
        <f t="shared" ref="AH245:AL245" si="415">AH246+AH249+AH252+AH255+AH259+AH262</f>
        <v>0</v>
      </c>
      <c r="AI245" s="9">
        <f t="shared" si="415"/>
        <v>0</v>
      </c>
      <c r="AJ245" s="9">
        <f t="shared" si="415"/>
        <v>0</v>
      </c>
      <c r="AK245" s="9">
        <f t="shared" si="415"/>
        <v>20443</v>
      </c>
      <c r="AL245" s="9">
        <f t="shared" si="415"/>
        <v>20410</v>
      </c>
      <c r="AM245" s="85">
        <f>AM246+AM249+AM252+AM255+AM259+AM262</f>
        <v>0</v>
      </c>
      <c r="AN245" s="9">
        <f t="shared" ref="AN245:AR245" si="416">AN246+AN249+AN252+AN255+AN259+AN262</f>
        <v>0</v>
      </c>
      <c r="AO245" s="9">
        <f t="shared" si="416"/>
        <v>0</v>
      </c>
      <c r="AP245" s="9">
        <f t="shared" si="416"/>
        <v>0</v>
      </c>
      <c r="AQ245" s="9">
        <f t="shared" si="416"/>
        <v>20443</v>
      </c>
      <c r="AR245" s="9">
        <f t="shared" si="416"/>
        <v>20410</v>
      </c>
      <c r="AS245" s="85">
        <f>AS246+AS249+AS252+AS255+AS259+AS262</f>
        <v>29</v>
      </c>
      <c r="AT245" s="9">
        <f t="shared" ref="AT245:AX245" si="417">AT246+AT249+AT252+AT255+AT259+AT262</f>
        <v>0</v>
      </c>
      <c r="AU245" s="9">
        <f t="shared" si="417"/>
        <v>0</v>
      </c>
      <c r="AV245" s="9">
        <f t="shared" si="417"/>
        <v>2892</v>
      </c>
      <c r="AW245" s="9">
        <f t="shared" si="417"/>
        <v>23364</v>
      </c>
      <c r="AX245" s="9">
        <f t="shared" si="417"/>
        <v>23302</v>
      </c>
    </row>
    <row r="246" spans="1:50" ht="82.5" hidden="1">
      <c r="A246" s="28" t="s">
        <v>654</v>
      </c>
      <c r="B246" s="34">
        <v>903</v>
      </c>
      <c r="C246" s="26" t="s">
        <v>32</v>
      </c>
      <c r="D246" s="26" t="s">
        <v>79</v>
      </c>
      <c r="E246" s="26" t="s">
        <v>655</v>
      </c>
      <c r="F246" s="26"/>
      <c r="G246" s="11">
        <f t="shared" ref="G246:H247" si="418">G247</f>
        <v>0</v>
      </c>
      <c r="H246" s="11">
        <f t="shared" si="418"/>
        <v>0</v>
      </c>
      <c r="I246" s="84"/>
      <c r="J246" s="84"/>
      <c r="K246" s="84"/>
      <c r="L246" s="84"/>
      <c r="M246" s="84"/>
      <c r="N246" s="84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>
        <f>AA247</f>
        <v>0</v>
      </c>
      <c r="AB246" s="85">
        <f t="shared" ref="AB246:AQ247" si="419">AB247</f>
        <v>0</v>
      </c>
      <c r="AC246" s="85">
        <f t="shared" si="419"/>
        <v>0</v>
      </c>
      <c r="AD246" s="9">
        <f t="shared" si="419"/>
        <v>3961</v>
      </c>
      <c r="AE246" s="9">
        <f t="shared" si="419"/>
        <v>3961</v>
      </c>
      <c r="AF246" s="9">
        <f t="shared" si="419"/>
        <v>3961</v>
      </c>
      <c r="AG246" s="85">
        <f>AG247</f>
        <v>0</v>
      </c>
      <c r="AH246" s="85">
        <f t="shared" si="419"/>
        <v>0</v>
      </c>
      <c r="AI246" s="85">
        <f t="shared" si="419"/>
        <v>0</v>
      </c>
      <c r="AJ246" s="9">
        <f t="shared" si="419"/>
        <v>0</v>
      </c>
      <c r="AK246" s="9">
        <f t="shared" si="419"/>
        <v>3961</v>
      </c>
      <c r="AL246" s="9">
        <f t="shared" si="419"/>
        <v>3961</v>
      </c>
      <c r="AM246" s="85">
        <f>AM247</f>
        <v>0</v>
      </c>
      <c r="AN246" s="85">
        <f t="shared" si="419"/>
        <v>0</v>
      </c>
      <c r="AO246" s="85">
        <f t="shared" si="419"/>
        <v>0</v>
      </c>
      <c r="AP246" s="9">
        <f t="shared" si="419"/>
        <v>0</v>
      </c>
      <c r="AQ246" s="9">
        <f t="shared" si="419"/>
        <v>3961</v>
      </c>
      <c r="AR246" s="9">
        <f t="shared" ref="AN246:AR247" si="420">AR247</f>
        <v>3961</v>
      </c>
      <c r="AS246" s="85">
        <f>AS247</f>
        <v>0</v>
      </c>
      <c r="AT246" s="85">
        <f t="shared" ref="AT246:AX247" si="421">AT247</f>
        <v>0</v>
      </c>
      <c r="AU246" s="85">
        <f t="shared" si="421"/>
        <v>0</v>
      </c>
      <c r="AV246" s="9">
        <f t="shared" si="421"/>
        <v>0</v>
      </c>
      <c r="AW246" s="9">
        <f t="shared" si="421"/>
        <v>3961</v>
      </c>
      <c r="AX246" s="9">
        <f t="shared" si="421"/>
        <v>3961</v>
      </c>
    </row>
    <row r="247" spans="1:50" ht="20.100000000000001" hidden="1" customHeight="1">
      <c r="A247" s="28" t="s">
        <v>100</v>
      </c>
      <c r="B247" s="26">
        <v>903</v>
      </c>
      <c r="C247" s="26" t="s">
        <v>32</v>
      </c>
      <c r="D247" s="26" t="s">
        <v>79</v>
      </c>
      <c r="E247" s="26" t="s">
        <v>655</v>
      </c>
      <c r="F247" s="26" t="s">
        <v>101</v>
      </c>
      <c r="G247" s="9">
        <f t="shared" si="418"/>
        <v>0</v>
      </c>
      <c r="H247" s="9">
        <f t="shared" si="418"/>
        <v>0</v>
      </c>
      <c r="I247" s="84"/>
      <c r="J247" s="84"/>
      <c r="K247" s="84"/>
      <c r="L247" s="84"/>
      <c r="M247" s="84"/>
      <c r="N247" s="84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>
        <f>AA248</f>
        <v>0</v>
      </c>
      <c r="AB247" s="85">
        <f t="shared" si="419"/>
        <v>0</v>
      </c>
      <c r="AC247" s="85">
        <f t="shared" si="419"/>
        <v>0</v>
      </c>
      <c r="AD247" s="9">
        <f t="shared" si="419"/>
        <v>3961</v>
      </c>
      <c r="AE247" s="9">
        <f t="shared" si="419"/>
        <v>3961</v>
      </c>
      <c r="AF247" s="9">
        <f t="shared" si="419"/>
        <v>3961</v>
      </c>
      <c r="AG247" s="85">
        <f>AG248</f>
        <v>0</v>
      </c>
      <c r="AH247" s="85">
        <f t="shared" si="419"/>
        <v>0</v>
      </c>
      <c r="AI247" s="85">
        <f t="shared" si="419"/>
        <v>0</v>
      </c>
      <c r="AJ247" s="9">
        <f t="shared" si="419"/>
        <v>0</v>
      </c>
      <c r="AK247" s="9">
        <f t="shared" si="419"/>
        <v>3961</v>
      </c>
      <c r="AL247" s="9">
        <f t="shared" si="419"/>
        <v>3961</v>
      </c>
      <c r="AM247" s="85">
        <f>AM248</f>
        <v>0</v>
      </c>
      <c r="AN247" s="85">
        <f t="shared" si="420"/>
        <v>0</v>
      </c>
      <c r="AO247" s="85">
        <f t="shared" si="420"/>
        <v>0</v>
      </c>
      <c r="AP247" s="9">
        <f t="shared" si="420"/>
        <v>0</v>
      </c>
      <c r="AQ247" s="9">
        <f t="shared" si="420"/>
        <v>3961</v>
      </c>
      <c r="AR247" s="9">
        <f t="shared" si="420"/>
        <v>3961</v>
      </c>
      <c r="AS247" s="85">
        <f>AS248</f>
        <v>0</v>
      </c>
      <c r="AT247" s="85">
        <f t="shared" si="421"/>
        <v>0</v>
      </c>
      <c r="AU247" s="85">
        <f t="shared" si="421"/>
        <v>0</v>
      </c>
      <c r="AV247" s="9">
        <f t="shared" si="421"/>
        <v>0</v>
      </c>
      <c r="AW247" s="9">
        <f t="shared" si="421"/>
        <v>3961</v>
      </c>
      <c r="AX247" s="9">
        <f t="shared" si="421"/>
        <v>3961</v>
      </c>
    </row>
    <row r="248" spans="1:50" ht="33" hidden="1">
      <c r="A248" s="28" t="s">
        <v>169</v>
      </c>
      <c r="B248" s="34">
        <v>903</v>
      </c>
      <c r="C248" s="26" t="s">
        <v>32</v>
      </c>
      <c r="D248" s="26" t="s">
        <v>79</v>
      </c>
      <c r="E248" s="26" t="s">
        <v>655</v>
      </c>
      <c r="F248" s="26" t="s">
        <v>170</v>
      </c>
      <c r="G248" s="9"/>
      <c r="H248" s="9"/>
      <c r="I248" s="84"/>
      <c r="J248" s="84"/>
      <c r="K248" s="84"/>
      <c r="L248" s="84"/>
      <c r="M248" s="84"/>
      <c r="N248" s="84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9">
        <v>3961</v>
      </c>
      <c r="AE248" s="9">
        <f>Y248+AA248+AB248+AC248+AD248</f>
        <v>3961</v>
      </c>
      <c r="AF248" s="9">
        <f>Z248+AD248</f>
        <v>3961</v>
      </c>
      <c r="AG248" s="85"/>
      <c r="AH248" s="85"/>
      <c r="AI248" s="85"/>
      <c r="AJ248" s="9"/>
      <c r="AK248" s="9">
        <f>AE248+AG248+AH248+AI248+AJ248</f>
        <v>3961</v>
      </c>
      <c r="AL248" s="9">
        <f>AF248+AJ248</f>
        <v>3961</v>
      </c>
      <c r="AM248" s="85"/>
      <c r="AN248" s="85"/>
      <c r="AO248" s="85"/>
      <c r="AP248" s="9"/>
      <c r="AQ248" s="9">
        <f>AK248+AM248+AN248+AO248+AP248</f>
        <v>3961</v>
      </c>
      <c r="AR248" s="9">
        <f>AL248+AP248</f>
        <v>3961</v>
      </c>
      <c r="AS248" s="85"/>
      <c r="AT248" s="85"/>
      <c r="AU248" s="85"/>
      <c r="AV248" s="9"/>
      <c r="AW248" s="9">
        <f>AQ248+AS248+AT248+AU248+AV248</f>
        <v>3961</v>
      </c>
      <c r="AX248" s="9">
        <f>AR248+AV248</f>
        <v>3961</v>
      </c>
    </row>
    <row r="249" spans="1:50" ht="49.5" hidden="1">
      <c r="A249" s="28" t="s">
        <v>657</v>
      </c>
      <c r="B249" s="34">
        <v>903</v>
      </c>
      <c r="C249" s="26" t="s">
        <v>32</v>
      </c>
      <c r="D249" s="26" t="s">
        <v>79</v>
      </c>
      <c r="E249" s="26" t="s">
        <v>656</v>
      </c>
      <c r="F249" s="26"/>
      <c r="G249" s="11">
        <f t="shared" ref="G249:H250" si="422">G250</f>
        <v>0</v>
      </c>
      <c r="H249" s="11">
        <f t="shared" si="422"/>
        <v>0</v>
      </c>
      <c r="I249" s="84"/>
      <c r="J249" s="84"/>
      <c r="K249" s="84"/>
      <c r="L249" s="84"/>
      <c r="M249" s="84"/>
      <c r="N249" s="84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>
        <f>AA250</f>
        <v>0</v>
      </c>
      <c r="AB249" s="85">
        <f t="shared" ref="AB249:AQ250" si="423">AB250</f>
        <v>0</v>
      </c>
      <c r="AC249" s="85">
        <f t="shared" si="423"/>
        <v>0</v>
      </c>
      <c r="AD249" s="9">
        <f t="shared" si="423"/>
        <v>1980</v>
      </c>
      <c r="AE249" s="9">
        <f t="shared" si="423"/>
        <v>1980</v>
      </c>
      <c r="AF249" s="9">
        <f t="shared" si="423"/>
        <v>1980</v>
      </c>
      <c r="AG249" s="85">
        <f>AG250</f>
        <v>0</v>
      </c>
      <c r="AH249" s="85">
        <f t="shared" si="423"/>
        <v>0</v>
      </c>
      <c r="AI249" s="85">
        <f t="shared" si="423"/>
        <v>0</v>
      </c>
      <c r="AJ249" s="9">
        <f t="shared" si="423"/>
        <v>0</v>
      </c>
      <c r="AK249" s="9">
        <f t="shared" si="423"/>
        <v>1980</v>
      </c>
      <c r="AL249" s="9">
        <f t="shared" si="423"/>
        <v>1980</v>
      </c>
      <c r="AM249" s="85">
        <f>AM250</f>
        <v>0</v>
      </c>
      <c r="AN249" s="85">
        <f t="shared" si="423"/>
        <v>0</v>
      </c>
      <c r="AO249" s="85">
        <f t="shared" si="423"/>
        <v>0</v>
      </c>
      <c r="AP249" s="9">
        <f t="shared" si="423"/>
        <v>0</v>
      </c>
      <c r="AQ249" s="9">
        <f t="shared" si="423"/>
        <v>1980</v>
      </c>
      <c r="AR249" s="9">
        <f t="shared" ref="AN249:AR250" si="424">AR250</f>
        <v>1980</v>
      </c>
      <c r="AS249" s="85">
        <f>AS250</f>
        <v>0</v>
      </c>
      <c r="AT249" s="85">
        <f t="shared" ref="AT249:AX250" si="425">AT250</f>
        <v>0</v>
      </c>
      <c r="AU249" s="85">
        <f t="shared" si="425"/>
        <v>0</v>
      </c>
      <c r="AV249" s="9">
        <f t="shared" si="425"/>
        <v>0</v>
      </c>
      <c r="AW249" s="9">
        <f t="shared" si="425"/>
        <v>1980</v>
      </c>
      <c r="AX249" s="9">
        <f t="shared" si="425"/>
        <v>1980</v>
      </c>
    </row>
    <row r="250" spans="1:50" ht="20.100000000000001" hidden="1" customHeight="1">
      <c r="A250" s="28" t="s">
        <v>100</v>
      </c>
      <c r="B250" s="26">
        <v>903</v>
      </c>
      <c r="C250" s="26" t="s">
        <v>32</v>
      </c>
      <c r="D250" s="26" t="s">
        <v>79</v>
      </c>
      <c r="E250" s="26" t="s">
        <v>656</v>
      </c>
      <c r="F250" s="26" t="s">
        <v>316</v>
      </c>
      <c r="G250" s="9">
        <f t="shared" si="422"/>
        <v>0</v>
      </c>
      <c r="H250" s="9">
        <f t="shared" si="422"/>
        <v>0</v>
      </c>
      <c r="I250" s="84"/>
      <c r="J250" s="84"/>
      <c r="K250" s="84"/>
      <c r="L250" s="84"/>
      <c r="M250" s="84"/>
      <c r="N250" s="84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>
        <f>AA251</f>
        <v>0</v>
      </c>
      <c r="AB250" s="85">
        <f t="shared" si="423"/>
        <v>0</v>
      </c>
      <c r="AC250" s="85">
        <f t="shared" si="423"/>
        <v>0</v>
      </c>
      <c r="AD250" s="9">
        <f t="shared" si="423"/>
        <v>1980</v>
      </c>
      <c r="AE250" s="9">
        <f t="shared" si="423"/>
        <v>1980</v>
      </c>
      <c r="AF250" s="9">
        <f t="shared" si="423"/>
        <v>1980</v>
      </c>
      <c r="AG250" s="85">
        <f>AG251</f>
        <v>0</v>
      </c>
      <c r="AH250" s="85">
        <f t="shared" si="423"/>
        <v>0</v>
      </c>
      <c r="AI250" s="85">
        <f t="shared" si="423"/>
        <v>0</v>
      </c>
      <c r="AJ250" s="9">
        <f t="shared" si="423"/>
        <v>0</v>
      </c>
      <c r="AK250" s="9">
        <f t="shared" si="423"/>
        <v>1980</v>
      </c>
      <c r="AL250" s="9">
        <f t="shared" si="423"/>
        <v>1980</v>
      </c>
      <c r="AM250" s="85">
        <f>AM251</f>
        <v>0</v>
      </c>
      <c r="AN250" s="85">
        <f t="shared" si="424"/>
        <v>0</v>
      </c>
      <c r="AO250" s="85">
        <f t="shared" si="424"/>
        <v>0</v>
      </c>
      <c r="AP250" s="9">
        <f t="shared" si="424"/>
        <v>0</v>
      </c>
      <c r="AQ250" s="9">
        <f t="shared" si="424"/>
        <v>1980</v>
      </c>
      <c r="AR250" s="9">
        <f t="shared" si="424"/>
        <v>1980</v>
      </c>
      <c r="AS250" s="85">
        <f>AS251</f>
        <v>0</v>
      </c>
      <c r="AT250" s="85">
        <f t="shared" si="425"/>
        <v>0</v>
      </c>
      <c r="AU250" s="85">
        <f t="shared" si="425"/>
        <v>0</v>
      </c>
      <c r="AV250" s="9">
        <f t="shared" si="425"/>
        <v>0</v>
      </c>
      <c r="AW250" s="9">
        <f t="shared" si="425"/>
        <v>1980</v>
      </c>
      <c r="AX250" s="9">
        <f t="shared" si="425"/>
        <v>1980</v>
      </c>
    </row>
    <row r="251" spans="1:50" ht="33" hidden="1">
      <c r="A251" s="28" t="s">
        <v>169</v>
      </c>
      <c r="B251" s="34">
        <v>903</v>
      </c>
      <c r="C251" s="26" t="s">
        <v>32</v>
      </c>
      <c r="D251" s="26" t="s">
        <v>79</v>
      </c>
      <c r="E251" s="26" t="s">
        <v>656</v>
      </c>
      <c r="F251" s="26" t="s">
        <v>170</v>
      </c>
      <c r="G251" s="9"/>
      <c r="H251" s="9"/>
      <c r="I251" s="84"/>
      <c r="J251" s="84"/>
      <c r="K251" s="84"/>
      <c r="L251" s="84"/>
      <c r="M251" s="84"/>
      <c r="N251" s="84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9">
        <v>1980</v>
      </c>
      <c r="AE251" s="9">
        <f>Y251+AA251+AB251+AC251+AD251</f>
        <v>1980</v>
      </c>
      <c r="AF251" s="9">
        <f>Z251+AD251</f>
        <v>1980</v>
      </c>
      <c r="AG251" s="85"/>
      <c r="AH251" s="85"/>
      <c r="AI251" s="85"/>
      <c r="AJ251" s="9"/>
      <c r="AK251" s="9">
        <f>AE251+AG251+AH251+AI251+AJ251</f>
        <v>1980</v>
      </c>
      <c r="AL251" s="9">
        <f>AF251+AJ251</f>
        <v>1980</v>
      </c>
      <c r="AM251" s="85"/>
      <c r="AN251" s="85"/>
      <c r="AO251" s="85"/>
      <c r="AP251" s="9"/>
      <c r="AQ251" s="9">
        <f>AK251+AM251+AN251+AO251+AP251</f>
        <v>1980</v>
      </c>
      <c r="AR251" s="9">
        <f>AL251+AP251</f>
        <v>1980</v>
      </c>
      <c r="AS251" s="85"/>
      <c r="AT251" s="85"/>
      <c r="AU251" s="85"/>
      <c r="AV251" s="9"/>
      <c r="AW251" s="9">
        <f>AQ251+AS251+AT251+AU251+AV251</f>
        <v>1980</v>
      </c>
      <c r="AX251" s="9">
        <f>AR251+AV251</f>
        <v>1980</v>
      </c>
    </row>
    <row r="252" spans="1:50" ht="49.5" hidden="1">
      <c r="A252" s="28" t="s">
        <v>658</v>
      </c>
      <c r="B252" s="34">
        <v>903</v>
      </c>
      <c r="C252" s="26" t="s">
        <v>32</v>
      </c>
      <c r="D252" s="26" t="s">
        <v>79</v>
      </c>
      <c r="E252" s="26" t="s">
        <v>659</v>
      </c>
      <c r="F252" s="26"/>
      <c r="G252" s="11">
        <f t="shared" ref="G252:H253" si="426">G253</f>
        <v>0</v>
      </c>
      <c r="H252" s="11">
        <f t="shared" si="426"/>
        <v>0</v>
      </c>
      <c r="I252" s="84"/>
      <c r="J252" s="84"/>
      <c r="K252" s="84"/>
      <c r="L252" s="84"/>
      <c r="M252" s="84"/>
      <c r="N252" s="84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>
        <f>AA253</f>
        <v>0</v>
      </c>
      <c r="AB252" s="85">
        <f t="shared" ref="AB252:AQ253" si="427">AB253</f>
        <v>0</v>
      </c>
      <c r="AC252" s="85">
        <f t="shared" si="427"/>
        <v>0</v>
      </c>
      <c r="AD252" s="9">
        <f t="shared" si="427"/>
        <v>1980</v>
      </c>
      <c r="AE252" s="9">
        <f t="shared" si="427"/>
        <v>1980</v>
      </c>
      <c r="AF252" s="9">
        <f t="shared" si="427"/>
        <v>1980</v>
      </c>
      <c r="AG252" s="85">
        <f>AG253</f>
        <v>0</v>
      </c>
      <c r="AH252" s="85">
        <f t="shared" si="427"/>
        <v>0</v>
      </c>
      <c r="AI252" s="85">
        <f t="shared" si="427"/>
        <v>0</v>
      </c>
      <c r="AJ252" s="9">
        <f t="shared" si="427"/>
        <v>0</v>
      </c>
      <c r="AK252" s="9">
        <f t="shared" si="427"/>
        <v>1980</v>
      </c>
      <c r="AL252" s="9">
        <f t="shared" si="427"/>
        <v>1980</v>
      </c>
      <c r="AM252" s="85">
        <f>AM253</f>
        <v>0</v>
      </c>
      <c r="AN252" s="85">
        <f t="shared" si="427"/>
        <v>0</v>
      </c>
      <c r="AO252" s="85">
        <f t="shared" si="427"/>
        <v>0</v>
      </c>
      <c r="AP252" s="9">
        <f t="shared" si="427"/>
        <v>0</v>
      </c>
      <c r="AQ252" s="9">
        <f t="shared" si="427"/>
        <v>1980</v>
      </c>
      <c r="AR252" s="9">
        <f t="shared" ref="AN252:AR253" si="428">AR253</f>
        <v>1980</v>
      </c>
      <c r="AS252" s="85">
        <f>AS253</f>
        <v>0</v>
      </c>
      <c r="AT252" s="85">
        <f t="shared" ref="AT252:AX253" si="429">AT253</f>
        <v>0</v>
      </c>
      <c r="AU252" s="85">
        <f t="shared" si="429"/>
        <v>0</v>
      </c>
      <c r="AV252" s="9">
        <f t="shared" si="429"/>
        <v>0</v>
      </c>
      <c r="AW252" s="9">
        <f t="shared" si="429"/>
        <v>1980</v>
      </c>
      <c r="AX252" s="9">
        <f t="shared" si="429"/>
        <v>1980</v>
      </c>
    </row>
    <row r="253" spans="1:50" ht="20.100000000000001" hidden="1" customHeight="1">
      <c r="A253" s="28" t="s">
        <v>100</v>
      </c>
      <c r="B253" s="26">
        <v>903</v>
      </c>
      <c r="C253" s="26" t="s">
        <v>32</v>
      </c>
      <c r="D253" s="26" t="s">
        <v>79</v>
      </c>
      <c r="E253" s="26" t="s">
        <v>659</v>
      </c>
      <c r="F253" s="26" t="s">
        <v>316</v>
      </c>
      <c r="G253" s="9">
        <f t="shared" si="426"/>
        <v>0</v>
      </c>
      <c r="H253" s="9">
        <f t="shared" si="426"/>
        <v>0</v>
      </c>
      <c r="I253" s="84"/>
      <c r="J253" s="84"/>
      <c r="K253" s="84"/>
      <c r="L253" s="84"/>
      <c r="M253" s="84"/>
      <c r="N253" s="84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>
        <f>AA254</f>
        <v>0</v>
      </c>
      <c r="AB253" s="85">
        <f t="shared" si="427"/>
        <v>0</v>
      </c>
      <c r="AC253" s="85">
        <f t="shared" si="427"/>
        <v>0</v>
      </c>
      <c r="AD253" s="9">
        <f t="shared" si="427"/>
        <v>1980</v>
      </c>
      <c r="AE253" s="9">
        <f t="shared" si="427"/>
        <v>1980</v>
      </c>
      <c r="AF253" s="9">
        <f t="shared" si="427"/>
        <v>1980</v>
      </c>
      <c r="AG253" s="85">
        <f>AG254</f>
        <v>0</v>
      </c>
      <c r="AH253" s="85">
        <f t="shared" si="427"/>
        <v>0</v>
      </c>
      <c r="AI253" s="85">
        <f t="shared" si="427"/>
        <v>0</v>
      </c>
      <c r="AJ253" s="9">
        <f t="shared" si="427"/>
        <v>0</v>
      </c>
      <c r="AK253" s="9">
        <f t="shared" si="427"/>
        <v>1980</v>
      </c>
      <c r="AL253" s="9">
        <f t="shared" si="427"/>
        <v>1980</v>
      </c>
      <c r="AM253" s="85">
        <f>AM254</f>
        <v>0</v>
      </c>
      <c r="AN253" s="85">
        <f t="shared" si="428"/>
        <v>0</v>
      </c>
      <c r="AO253" s="85">
        <f t="shared" si="428"/>
        <v>0</v>
      </c>
      <c r="AP253" s="9">
        <f t="shared" si="428"/>
        <v>0</v>
      </c>
      <c r="AQ253" s="9">
        <f t="shared" si="428"/>
        <v>1980</v>
      </c>
      <c r="AR253" s="9">
        <f t="shared" si="428"/>
        <v>1980</v>
      </c>
      <c r="AS253" s="85">
        <f>AS254</f>
        <v>0</v>
      </c>
      <c r="AT253" s="85">
        <f t="shared" si="429"/>
        <v>0</v>
      </c>
      <c r="AU253" s="85">
        <f t="shared" si="429"/>
        <v>0</v>
      </c>
      <c r="AV253" s="9">
        <f t="shared" si="429"/>
        <v>0</v>
      </c>
      <c r="AW253" s="9">
        <f t="shared" si="429"/>
        <v>1980</v>
      </c>
      <c r="AX253" s="9">
        <f t="shared" si="429"/>
        <v>1980</v>
      </c>
    </row>
    <row r="254" spans="1:50" ht="33" hidden="1">
      <c r="A254" s="28" t="s">
        <v>169</v>
      </c>
      <c r="B254" s="34">
        <v>903</v>
      </c>
      <c r="C254" s="26" t="s">
        <v>32</v>
      </c>
      <c r="D254" s="26" t="s">
        <v>79</v>
      </c>
      <c r="E254" s="26" t="s">
        <v>659</v>
      </c>
      <c r="F254" s="26" t="s">
        <v>170</v>
      </c>
      <c r="G254" s="9"/>
      <c r="H254" s="9"/>
      <c r="I254" s="84"/>
      <c r="J254" s="84"/>
      <c r="K254" s="84"/>
      <c r="L254" s="84"/>
      <c r="M254" s="84"/>
      <c r="N254" s="84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9">
        <v>1980</v>
      </c>
      <c r="AE254" s="9">
        <f>Y254+AA254+AB254+AC254+AD254</f>
        <v>1980</v>
      </c>
      <c r="AF254" s="9">
        <f>Z254+AD254</f>
        <v>1980</v>
      </c>
      <c r="AG254" s="85"/>
      <c r="AH254" s="85"/>
      <c r="AI254" s="85"/>
      <c r="AJ254" s="9"/>
      <c r="AK254" s="9">
        <f>AE254+AG254+AH254+AI254+AJ254</f>
        <v>1980</v>
      </c>
      <c r="AL254" s="9">
        <f>AF254+AJ254</f>
        <v>1980</v>
      </c>
      <c r="AM254" s="85"/>
      <c r="AN254" s="85"/>
      <c r="AO254" s="85"/>
      <c r="AP254" s="9"/>
      <c r="AQ254" s="9">
        <f>AK254+AM254+AN254+AO254+AP254</f>
        <v>1980</v>
      </c>
      <c r="AR254" s="9">
        <f>AL254+AP254</f>
        <v>1980</v>
      </c>
      <c r="AS254" s="85"/>
      <c r="AT254" s="85"/>
      <c r="AU254" s="85"/>
      <c r="AV254" s="9"/>
      <c r="AW254" s="9">
        <f>AQ254+AS254+AT254+AU254+AV254</f>
        <v>1980</v>
      </c>
      <c r="AX254" s="9">
        <f>AR254+AV254</f>
        <v>1980</v>
      </c>
    </row>
    <row r="255" spans="1:50" ht="20.100000000000001" hidden="1" customHeight="1">
      <c r="A255" s="28" t="s">
        <v>571</v>
      </c>
      <c r="B255" s="26">
        <v>903</v>
      </c>
      <c r="C255" s="26" t="s">
        <v>32</v>
      </c>
      <c r="D255" s="26" t="s">
        <v>79</v>
      </c>
      <c r="E255" s="26" t="s">
        <v>660</v>
      </c>
      <c r="F255" s="26"/>
      <c r="G255" s="9">
        <f t="shared" ref="G255:H257" si="430">G256</f>
        <v>0</v>
      </c>
      <c r="H255" s="9">
        <f t="shared" si="430"/>
        <v>0</v>
      </c>
      <c r="I255" s="84"/>
      <c r="J255" s="84"/>
      <c r="K255" s="84"/>
      <c r="L255" s="84"/>
      <c r="M255" s="84"/>
      <c r="N255" s="84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>
        <f>AA256</f>
        <v>0</v>
      </c>
      <c r="AB255" s="85">
        <f t="shared" ref="AB255:AT257" si="431">AB256</f>
        <v>0</v>
      </c>
      <c r="AC255" s="85">
        <f t="shared" si="431"/>
        <v>0</v>
      </c>
      <c r="AD255" s="9">
        <f t="shared" si="431"/>
        <v>9232</v>
      </c>
      <c r="AE255" s="9">
        <f t="shared" si="431"/>
        <v>9232</v>
      </c>
      <c r="AF255" s="9">
        <f t="shared" si="431"/>
        <v>9232</v>
      </c>
      <c r="AG255" s="85">
        <f>AG256</f>
        <v>0</v>
      </c>
      <c r="AH255" s="85">
        <f t="shared" si="431"/>
        <v>0</v>
      </c>
      <c r="AI255" s="85">
        <f t="shared" si="431"/>
        <v>0</v>
      </c>
      <c r="AJ255" s="9">
        <f t="shared" si="431"/>
        <v>0</v>
      </c>
      <c r="AK255" s="9">
        <f t="shared" si="431"/>
        <v>9232</v>
      </c>
      <c r="AL255" s="9">
        <f t="shared" si="431"/>
        <v>9232</v>
      </c>
      <c r="AM255" s="85">
        <f>AM256</f>
        <v>0</v>
      </c>
      <c r="AN255" s="85">
        <f t="shared" si="431"/>
        <v>0</v>
      </c>
      <c r="AO255" s="85">
        <f t="shared" si="431"/>
        <v>0</v>
      </c>
      <c r="AP255" s="9">
        <f t="shared" si="431"/>
        <v>0</v>
      </c>
      <c r="AQ255" s="9">
        <f t="shared" si="431"/>
        <v>9232</v>
      </c>
      <c r="AR255" s="9">
        <f t="shared" si="431"/>
        <v>9232</v>
      </c>
      <c r="AS255" s="85">
        <f>AS256</f>
        <v>0</v>
      </c>
      <c r="AT255" s="85">
        <f t="shared" si="431"/>
        <v>0</v>
      </c>
      <c r="AU255" s="85">
        <f t="shared" ref="AT255:AX257" si="432">AU256</f>
        <v>0</v>
      </c>
      <c r="AV255" s="9">
        <f t="shared" si="432"/>
        <v>0</v>
      </c>
      <c r="AW255" s="9">
        <f t="shared" si="432"/>
        <v>9232</v>
      </c>
      <c r="AX255" s="9">
        <f t="shared" si="432"/>
        <v>9232</v>
      </c>
    </row>
    <row r="256" spans="1:50" ht="33" hidden="1">
      <c r="A256" s="28" t="s">
        <v>661</v>
      </c>
      <c r="B256" s="34">
        <v>903</v>
      </c>
      <c r="C256" s="26" t="s">
        <v>32</v>
      </c>
      <c r="D256" s="26" t="s">
        <v>79</v>
      </c>
      <c r="E256" s="26" t="s">
        <v>662</v>
      </c>
      <c r="F256" s="26"/>
      <c r="G256" s="11">
        <f t="shared" si="430"/>
        <v>0</v>
      </c>
      <c r="H256" s="11">
        <f t="shared" si="430"/>
        <v>0</v>
      </c>
      <c r="I256" s="84"/>
      <c r="J256" s="84"/>
      <c r="K256" s="84"/>
      <c r="L256" s="84"/>
      <c r="M256" s="84"/>
      <c r="N256" s="84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>
        <f>AA257</f>
        <v>0</v>
      </c>
      <c r="AB256" s="85">
        <f t="shared" ref="AB256:AQ257" si="433">AB257</f>
        <v>0</v>
      </c>
      <c r="AC256" s="85">
        <f t="shared" si="433"/>
        <v>0</v>
      </c>
      <c r="AD256" s="9">
        <f t="shared" si="433"/>
        <v>9232</v>
      </c>
      <c r="AE256" s="9">
        <f t="shared" si="433"/>
        <v>9232</v>
      </c>
      <c r="AF256" s="9">
        <f t="shared" si="433"/>
        <v>9232</v>
      </c>
      <c r="AG256" s="85">
        <f>AG257</f>
        <v>0</v>
      </c>
      <c r="AH256" s="85">
        <f t="shared" si="433"/>
        <v>0</v>
      </c>
      <c r="AI256" s="85">
        <f t="shared" si="433"/>
        <v>0</v>
      </c>
      <c r="AJ256" s="9">
        <f t="shared" si="433"/>
        <v>0</v>
      </c>
      <c r="AK256" s="9">
        <f t="shared" si="433"/>
        <v>9232</v>
      </c>
      <c r="AL256" s="9">
        <f t="shared" si="433"/>
        <v>9232</v>
      </c>
      <c r="AM256" s="85">
        <f>AM257</f>
        <v>0</v>
      </c>
      <c r="AN256" s="85">
        <f t="shared" si="433"/>
        <v>0</v>
      </c>
      <c r="AO256" s="85">
        <f t="shared" si="433"/>
        <v>0</v>
      </c>
      <c r="AP256" s="9">
        <f t="shared" si="433"/>
        <v>0</v>
      </c>
      <c r="AQ256" s="9">
        <f t="shared" si="433"/>
        <v>9232</v>
      </c>
      <c r="AR256" s="9">
        <f t="shared" si="431"/>
        <v>9232</v>
      </c>
      <c r="AS256" s="85">
        <f>AS257</f>
        <v>0</v>
      </c>
      <c r="AT256" s="85">
        <f t="shared" si="431"/>
        <v>0</v>
      </c>
      <c r="AU256" s="85">
        <f t="shared" si="432"/>
        <v>0</v>
      </c>
      <c r="AV256" s="9">
        <f t="shared" si="432"/>
        <v>0</v>
      </c>
      <c r="AW256" s="9">
        <f t="shared" si="432"/>
        <v>9232</v>
      </c>
      <c r="AX256" s="9">
        <f t="shared" si="432"/>
        <v>9232</v>
      </c>
    </row>
    <row r="257" spans="1:50" ht="20.100000000000001" hidden="1" customHeight="1">
      <c r="A257" s="28" t="s">
        <v>100</v>
      </c>
      <c r="B257" s="26">
        <v>903</v>
      </c>
      <c r="C257" s="26" t="s">
        <v>32</v>
      </c>
      <c r="D257" s="26" t="s">
        <v>79</v>
      </c>
      <c r="E257" s="26" t="s">
        <v>662</v>
      </c>
      <c r="F257" s="26" t="s">
        <v>101</v>
      </c>
      <c r="G257" s="9">
        <f t="shared" si="430"/>
        <v>0</v>
      </c>
      <c r="H257" s="9">
        <f t="shared" si="430"/>
        <v>0</v>
      </c>
      <c r="I257" s="84"/>
      <c r="J257" s="84"/>
      <c r="K257" s="84"/>
      <c r="L257" s="84"/>
      <c r="M257" s="84"/>
      <c r="N257" s="84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>
        <f>AA258</f>
        <v>0</v>
      </c>
      <c r="AB257" s="85">
        <f t="shared" si="433"/>
        <v>0</v>
      </c>
      <c r="AC257" s="85">
        <f t="shared" si="433"/>
        <v>0</v>
      </c>
      <c r="AD257" s="9">
        <f t="shared" si="433"/>
        <v>9232</v>
      </c>
      <c r="AE257" s="9">
        <f t="shared" si="433"/>
        <v>9232</v>
      </c>
      <c r="AF257" s="9">
        <f t="shared" si="433"/>
        <v>9232</v>
      </c>
      <c r="AG257" s="85">
        <f>AG258</f>
        <v>0</v>
      </c>
      <c r="AH257" s="85">
        <f t="shared" si="433"/>
        <v>0</v>
      </c>
      <c r="AI257" s="85">
        <f t="shared" si="433"/>
        <v>0</v>
      </c>
      <c r="AJ257" s="9">
        <f t="shared" si="433"/>
        <v>0</v>
      </c>
      <c r="AK257" s="9">
        <f t="shared" si="433"/>
        <v>9232</v>
      </c>
      <c r="AL257" s="9">
        <f t="shared" si="433"/>
        <v>9232</v>
      </c>
      <c r="AM257" s="85">
        <f>AM258</f>
        <v>0</v>
      </c>
      <c r="AN257" s="85">
        <f t="shared" si="431"/>
        <v>0</v>
      </c>
      <c r="AO257" s="85">
        <f t="shared" si="431"/>
        <v>0</v>
      </c>
      <c r="AP257" s="9">
        <f t="shared" si="431"/>
        <v>0</v>
      </c>
      <c r="AQ257" s="9">
        <f t="shared" si="431"/>
        <v>9232</v>
      </c>
      <c r="AR257" s="9">
        <f t="shared" si="431"/>
        <v>9232</v>
      </c>
      <c r="AS257" s="85">
        <f>AS258</f>
        <v>0</v>
      </c>
      <c r="AT257" s="85">
        <f t="shared" si="432"/>
        <v>0</v>
      </c>
      <c r="AU257" s="85">
        <f t="shared" si="432"/>
        <v>0</v>
      </c>
      <c r="AV257" s="9">
        <f t="shared" si="432"/>
        <v>0</v>
      </c>
      <c r="AW257" s="9">
        <f t="shared" si="432"/>
        <v>9232</v>
      </c>
      <c r="AX257" s="9">
        <f t="shared" si="432"/>
        <v>9232</v>
      </c>
    </row>
    <row r="258" spans="1:50" ht="33" hidden="1">
      <c r="A258" s="28" t="s">
        <v>169</v>
      </c>
      <c r="B258" s="34">
        <v>903</v>
      </c>
      <c r="C258" s="26" t="s">
        <v>32</v>
      </c>
      <c r="D258" s="26" t="s">
        <v>79</v>
      </c>
      <c r="E258" s="26" t="s">
        <v>662</v>
      </c>
      <c r="F258" s="26" t="s">
        <v>170</v>
      </c>
      <c r="G258" s="9"/>
      <c r="H258" s="9"/>
      <c r="I258" s="84"/>
      <c r="J258" s="84"/>
      <c r="K258" s="84"/>
      <c r="L258" s="84"/>
      <c r="M258" s="84"/>
      <c r="N258" s="84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9">
        <v>9232</v>
      </c>
      <c r="AE258" s="9">
        <f>Y258+AA258+AB258+AC258+AD258</f>
        <v>9232</v>
      </c>
      <c r="AF258" s="9">
        <f>Z258+AD258</f>
        <v>9232</v>
      </c>
      <c r="AG258" s="85"/>
      <c r="AH258" s="85"/>
      <c r="AI258" s="85"/>
      <c r="AJ258" s="9"/>
      <c r="AK258" s="9">
        <f>AE258+AG258+AH258+AI258+AJ258</f>
        <v>9232</v>
      </c>
      <c r="AL258" s="9">
        <f>AF258+AJ258</f>
        <v>9232</v>
      </c>
      <c r="AM258" s="85"/>
      <c r="AN258" s="85"/>
      <c r="AO258" s="85"/>
      <c r="AP258" s="9"/>
      <c r="AQ258" s="9">
        <f>AK258+AM258+AN258+AO258+AP258</f>
        <v>9232</v>
      </c>
      <c r="AR258" s="9">
        <f>AL258+AP258</f>
        <v>9232</v>
      </c>
      <c r="AS258" s="85"/>
      <c r="AT258" s="85"/>
      <c r="AU258" s="85"/>
      <c r="AV258" s="9"/>
      <c r="AW258" s="9">
        <f>AQ258+AS258+AT258+AU258+AV258</f>
        <v>9232</v>
      </c>
      <c r="AX258" s="9">
        <f>AR258+AV258</f>
        <v>9232</v>
      </c>
    </row>
    <row r="259" spans="1:50" ht="21.75" hidden="1" customHeight="1">
      <c r="A259" s="28" t="s">
        <v>692</v>
      </c>
      <c r="B259" s="26">
        <v>903</v>
      </c>
      <c r="C259" s="26" t="s">
        <v>32</v>
      </c>
      <c r="D259" s="26" t="s">
        <v>79</v>
      </c>
      <c r="E259" s="26" t="s">
        <v>775</v>
      </c>
      <c r="F259" s="26"/>
      <c r="G259" s="9"/>
      <c r="H259" s="9"/>
      <c r="I259" s="84"/>
      <c r="J259" s="84"/>
      <c r="K259" s="84"/>
      <c r="L259" s="84"/>
      <c r="M259" s="84"/>
      <c r="N259" s="84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>
        <f>AA260</f>
        <v>0</v>
      </c>
      <c r="AB259" s="85">
        <f t="shared" ref="AB259:AQ260" si="434">AB260</f>
        <v>0</v>
      </c>
      <c r="AC259" s="85">
        <f t="shared" si="434"/>
        <v>0</v>
      </c>
      <c r="AD259" s="9">
        <f t="shared" si="434"/>
        <v>3257</v>
      </c>
      <c r="AE259" s="9">
        <f t="shared" si="434"/>
        <v>3257</v>
      </c>
      <c r="AF259" s="9">
        <f t="shared" si="434"/>
        <v>3257</v>
      </c>
      <c r="AG259" s="85">
        <f>AG260</f>
        <v>0</v>
      </c>
      <c r="AH259" s="85">
        <f t="shared" si="434"/>
        <v>0</v>
      </c>
      <c r="AI259" s="85">
        <f t="shared" si="434"/>
        <v>0</v>
      </c>
      <c r="AJ259" s="9">
        <f t="shared" si="434"/>
        <v>0</v>
      </c>
      <c r="AK259" s="9">
        <f t="shared" si="434"/>
        <v>3257</v>
      </c>
      <c r="AL259" s="9">
        <f t="shared" si="434"/>
        <v>3257</v>
      </c>
      <c r="AM259" s="85">
        <f>AM260</f>
        <v>0</v>
      </c>
      <c r="AN259" s="85">
        <f t="shared" si="434"/>
        <v>0</v>
      </c>
      <c r="AO259" s="85">
        <f t="shared" si="434"/>
        <v>0</v>
      </c>
      <c r="AP259" s="9">
        <f t="shared" si="434"/>
        <v>0</v>
      </c>
      <c r="AQ259" s="9">
        <f t="shared" si="434"/>
        <v>3257</v>
      </c>
      <c r="AR259" s="9">
        <f t="shared" ref="AN259:AR260" si="435">AR260</f>
        <v>3257</v>
      </c>
      <c r="AS259" s="9">
        <f>AS260</f>
        <v>0</v>
      </c>
      <c r="AT259" s="85">
        <f t="shared" ref="AT259:AX260" si="436">AT260</f>
        <v>0</v>
      </c>
      <c r="AU259" s="85">
        <f t="shared" si="436"/>
        <v>0</v>
      </c>
      <c r="AV259" s="9">
        <f t="shared" si="436"/>
        <v>2892</v>
      </c>
      <c r="AW259" s="9">
        <f t="shared" si="436"/>
        <v>6149</v>
      </c>
      <c r="AX259" s="9">
        <f t="shared" si="436"/>
        <v>6149</v>
      </c>
    </row>
    <row r="260" spans="1:50" ht="21.75" hidden="1" customHeight="1">
      <c r="A260" s="28" t="s">
        <v>100</v>
      </c>
      <c r="B260" s="26">
        <v>903</v>
      </c>
      <c r="C260" s="26" t="s">
        <v>32</v>
      </c>
      <c r="D260" s="26" t="s">
        <v>79</v>
      </c>
      <c r="E260" s="26" t="s">
        <v>775</v>
      </c>
      <c r="F260" s="26" t="s">
        <v>101</v>
      </c>
      <c r="G260" s="9"/>
      <c r="H260" s="9"/>
      <c r="I260" s="84"/>
      <c r="J260" s="84"/>
      <c r="K260" s="84"/>
      <c r="L260" s="84"/>
      <c r="M260" s="84"/>
      <c r="N260" s="84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>
        <f>AA261</f>
        <v>0</v>
      </c>
      <c r="AB260" s="85">
        <f t="shared" si="434"/>
        <v>0</v>
      </c>
      <c r="AC260" s="85">
        <f t="shared" si="434"/>
        <v>0</v>
      </c>
      <c r="AD260" s="9">
        <f t="shared" si="434"/>
        <v>3257</v>
      </c>
      <c r="AE260" s="9">
        <f t="shared" si="434"/>
        <v>3257</v>
      </c>
      <c r="AF260" s="9">
        <f t="shared" si="434"/>
        <v>3257</v>
      </c>
      <c r="AG260" s="85">
        <f>AG261</f>
        <v>0</v>
      </c>
      <c r="AH260" s="85">
        <f t="shared" si="434"/>
        <v>0</v>
      </c>
      <c r="AI260" s="85">
        <f t="shared" si="434"/>
        <v>0</v>
      </c>
      <c r="AJ260" s="9">
        <f t="shared" si="434"/>
        <v>0</v>
      </c>
      <c r="AK260" s="9">
        <f t="shared" si="434"/>
        <v>3257</v>
      </c>
      <c r="AL260" s="9">
        <f t="shared" si="434"/>
        <v>3257</v>
      </c>
      <c r="AM260" s="85">
        <f>AM261</f>
        <v>0</v>
      </c>
      <c r="AN260" s="85">
        <f t="shared" si="435"/>
        <v>0</v>
      </c>
      <c r="AO260" s="85">
        <f t="shared" si="435"/>
        <v>0</v>
      </c>
      <c r="AP260" s="9">
        <f t="shared" si="435"/>
        <v>0</v>
      </c>
      <c r="AQ260" s="9">
        <f t="shared" si="435"/>
        <v>3257</v>
      </c>
      <c r="AR260" s="9">
        <f t="shared" si="435"/>
        <v>3257</v>
      </c>
      <c r="AS260" s="9">
        <f>AS261</f>
        <v>0</v>
      </c>
      <c r="AT260" s="85">
        <f t="shared" si="436"/>
        <v>0</v>
      </c>
      <c r="AU260" s="85">
        <f t="shared" si="436"/>
        <v>0</v>
      </c>
      <c r="AV260" s="9">
        <f t="shared" si="436"/>
        <v>2892</v>
      </c>
      <c r="AW260" s="9">
        <f t="shared" si="436"/>
        <v>6149</v>
      </c>
      <c r="AX260" s="9">
        <f t="shared" si="436"/>
        <v>6149</v>
      </c>
    </row>
    <row r="261" spans="1:50" ht="33" hidden="1">
      <c r="A261" s="28" t="s">
        <v>169</v>
      </c>
      <c r="B261" s="34">
        <v>903</v>
      </c>
      <c r="C261" s="26" t="s">
        <v>32</v>
      </c>
      <c r="D261" s="26" t="s">
        <v>79</v>
      </c>
      <c r="E261" s="26" t="s">
        <v>775</v>
      </c>
      <c r="F261" s="26" t="s">
        <v>170</v>
      </c>
      <c r="G261" s="9"/>
      <c r="H261" s="9"/>
      <c r="I261" s="84"/>
      <c r="J261" s="84"/>
      <c r="K261" s="84"/>
      <c r="L261" s="84"/>
      <c r="M261" s="84"/>
      <c r="N261" s="84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9">
        <v>3257</v>
      </c>
      <c r="AE261" s="9">
        <f>Y261+AA261+AB261+AC261+AD261</f>
        <v>3257</v>
      </c>
      <c r="AF261" s="9">
        <f>Z261+AD261</f>
        <v>3257</v>
      </c>
      <c r="AG261" s="85"/>
      <c r="AH261" s="85"/>
      <c r="AI261" s="85"/>
      <c r="AJ261" s="9"/>
      <c r="AK261" s="9">
        <f>AE261+AG261+AH261+AI261+AJ261</f>
        <v>3257</v>
      </c>
      <c r="AL261" s="9">
        <f>AF261+AJ261</f>
        <v>3257</v>
      </c>
      <c r="AM261" s="85"/>
      <c r="AN261" s="85"/>
      <c r="AO261" s="85"/>
      <c r="AP261" s="9"/>
      <c r="AQ261" s="9">
        <f>AK261+AM261+AN261+AO261+AP261</f>
        <v>3257</v>
      </c>
      <c r="AR261" s="9">
        <f>AL261+AP261</f>
        <v>3257</v>
      </c>
      <c r="AS261" s="9"/>
      <c r="AT261" s="85"/>
      <c r="AU261" s="85"/>
      <c r="AV261" s="9">
        <v>2892</v>
      </c>
      <c r="AW261" s="9">
        <f>AQ261+AS261+AT261+AU261+AV261</f>
        <v>6149</v>
      </c>
      <c r="AX261" s="9">
        <f>AR261+AV261</f>
        <v>6149</v>
      </c>
    </row>
    <row r="262" spans="1:50" ht="66" hidden="1">
      <c r="A262" s="28" t="s">
        <v>777</v>
      </c>
      <c r="B262" s="26">
        <v>903</v>
      </c>
      <c r="C262" s="26" t="s">
        <v>32</v>
      </c>
      <c r="D262" s="26" t="s">
        <v>79</v>
      </c>
      <c r="E262" s="26" t="s">
        <v>776</v>
      </c>
      <c r="F262" s="26"/>
      <c r="G262" s="9"/>
      <c r="H262" s="9"/>
      <c r="I262" s="84"/>
      <c r="J262" s="84"/>
      <c r="K262" s="84"/>
      <c r="L262" s="84"/>
      <c r="M262" s="84"/>
      <c r="N262" s="84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>
        <f>AA263</f>
        <v>0</v>
      </c>
      <c r="AB262" s="9">
        <f t="shared" ref="AB262:AB263" si="437">AB263</f>
        <v>33</v>
      </c>
      <c r="AC262" s="85">
        <f t="shared" ref="AC262:AC263" si="438">AC263</f>
        <v>0</v>
      </c>
      <c r="AD262" s="9">
        <f t="shared" ref="AD262:AD263" si="439">AD263</f>
        <v>0</v>
      </c>
      <c r="AE262" s="9">
        <f t="shared" ref="AE262:AE263" si="440">AE263</f>
        <v>33</v>
      </c>
      <c r="AF262" s="9">
        <f t="shared" ref="AF262:AF263" si="441">AF263</f>
        <v>0</v>
      </c>
      <c r="AG262" s="85">
        <f>AG263</f>
        <v>0</v>
      </c>
      <c r="AH262" s="9">
        <f t="shared" ref="AH262:AW263" si="442">AH263</f>
        <v>0</v>
      </c>
      <c r="AI262" s="85">
        <f t="shared" si="442"/>
        <v>0</v>
      </c>
      <c r="AJ262" s="9">
        <f t="shared" si="442"/>
        <v>0</v>
      </c>
      <c r="AK262" s="9">
        <f t="shared" si="442"/>
        <v>33</v>
      </c>
      <c r="AL262" s="9">
        <f t="shared" si="442"/>
        <v>0</v>
      </c>
      <c r="AM262" s="85">
        <f>AM263</f>
        <v>0</v>
      </c>
      <c r="AN262" s="9">
        <f t="shared" si="442"/>
        <v>0</v>
      </c>
      <c r="AO262" s="85">
        <f t="shared" si="442"/>
        <v>0</v>
      </c>
      <c r="AP262" s="9">
        <f t="shared" si="442"/>
        <v>0</v>
      </c>
      <c r="AQ262" s="9">
        <f t="shared" si="442"/>
        <v>33</v>
      </c>
      <c r="AR262" s="9">
        <f t="shared" si="442"/>
        <v>0</v>
      </c>
      <c r="AS262" s="9">
        <f>AS263</f>
        <v>29</v>
      </c>
      <c r="AT262" s="9">
        <f t="shared" si="442"/>
        <v>0</v>
      </c>
      <c r="AU262" s="85">
        <f t="shared" si="442"/>
        <v>0</v>
      </c>
      <c r="AV262" s="9">
        <f t="shared" si="442"/>
        <v>0</v>
      </c>
      <c r="AW262" s="9">
        <f t="shared" si="442"/>
        <v>62</v>
      </c>
      <c r="AX262" s="9">
        <f t="shared" ref="AT262:AX263" si="443">AX263</f>
        <v>0</v>
      </c>
    </row>
    <row r="263" spans="1:50" ht="23.25" hidden="1" customHeight="1">
      <c r="A263" s="28" t="s">
        <v>100</v>
      </c>
      <c r="B263" s="26">
        <v>903</v>
      </c>
      <c r="C263" s="26" t="s">
        <v>32</v>
      </c>
      <c r="D263" s="26" t="s">
        <v>79</v>
      </c>
      <c r="E263" s="26" t="s">
        <v>776</v>
      </c>
      <c r="F263" s="26" t="s">
        <v>101</v>
      </c>
      <c r="G263" s="9"/>
      <c r="H263" s="9"/>
      <c r="I263" s="84"/>
      <c r="J263" s="84"/>
      <c r="K263" s="84"/>
      <c r="L263" s="84"/>
      <c r="M263" s="84"/>
      <c r="N263" s="84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>
        <f>AA264</f>
        <v>0</v>
      </c>
      <c r="AB263" s="9">
        <f t="shared" si="437"/>
        <v>33</v>
      </c>
      <c r="AC263" s="85">
        <f t="shared" si="438"/>
        <v>0</v>
      </c>
      <c r="AD263" s="9">
        <f t="shared" si="439"/>
        <v>0</v>
      </c>
      <c r="AE263" s="9">
        <f t="shared" si="440"/>
        <v>33</v>
      </c>
      <c r="AF263" s="9">
        <f t="shared" si="441"/>
        <v>0</v>
      </c>
      <c r="AG263" s="85">
        <f>AG264</f>
        <v>0</v>
      </c>
      <c r="AH263" s="9">
        <f t="shared" si="442"/>
        <v>0</v>
      </c>
      <c r="AI263" s="85">
        <f t="shared" si="442"/>
        <v>0</v>
      </c>
      <c r="AJ263" s="9">
        <f t="shared" si="442"/>
        <v>0</v>
      </c>
      <c r="AK263" s="9">
        <f t="shared" si="442"/>
        <v>33</v>
      </c>
      <c r="AL263" s="9">
        <f t="shared" si="442"/>
        <v>0</v>
      </c>
      <c r="AM263" s="85">
        <f>AM264</f>
        <v>0</v>
      </c>
      <c r="AN263" s="9">
        <f t="shared" si="442"/>
        <v>0</v>
      </c>
      <c r="AO263" s="85">
        <f t="shared" si="442"/>
        <v>0</v>
      </c>
      <c r="AP263" s="9">
        <f t="shared" si="442"/>
        <v>0</v>
      </c>
      <c r="AQ263" s="9">
        <f t="shared" si="442"/>
        <v>33</v>
      </c>
      <c r="AR263" s="9">
        <f t="shared" si="442"/>
        <v>0</v>
      </c>
      <c r="AS263" s="9">
        <f>AS264</f>
        <v>29</v>
      </c>
      <c r="AT263" s="9">
        <f t="shared" si="443"/>
        <v>0</v>
      </c>
      <c r="AU263" s="85">
        <f t="shared" si="443"/>
        <v>0</v>
      </c>
      <c r="AV263" s="9">
        <f t="shared" si="443"/>
        <v>0</v>
      </c>
      <c r="AW263" s="9">
        <f t="shared" si="443"/>
        <v>62</v>
      </c>
      <c r="AX263" s="9">
        <f t="shared" si="443"/>
        <v>0</v>
      </c>
    </row>
    <row r="264" spans="1:50" ht="33" hidden="1">
      <c r="A264" s="28" t="s">
        <v>169</v>
      </c>
      <c r="B264" s="34">
        <v>903</v>
      </c>
      <c r="C264" s="26" t="s">
        <v>32</v>
      </c>
      <c r="D264" s="26" t="s">
        <v>79</v>
      </c>
      <c r="E264" s="26" t="s">
        <v>776</v>
      </c>
      <c r="F264" s="26" t="s">
        <v>170</v>
      </c>
      <c r="G264" s="9"/>
      <c r="H264" s="9"/>
      <c r="I264" s="84"/>
      <c r="J264" s="84"/>
      <c r="K264" s="84"/>
      <c r="L264" s="84"/>
      <c r="M264" s="84"/>
      <c r="N264" s="84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">
        <v>33</v>
      </c>
      <c r="AC264" s="85"/>
      <c r="AD264" s="9"/>
      <c r="AE264" s="9">
        <f>Y264+AA264+AB264+AC264+AD264</f>
        <v>33</v>
      </c>
      <c r="AF264" s="9">
        <f>Z264+AD264</f>
        <v>0</v>
      </c>
      <c r="AG264" s="85"/>
      <c r="AH264" s="9"/>
      <c r="AI264" s="85"/>
      <c r="AJ264" s="9"/>
      <c r="AK264" s="9">
        <f>AE264+AG264+AH264+AI264+AJ264</f>
        <v>33</v>
      </c>
      <c r="AL264" s="9">
        <f>AF264+AJ264</f>
        <v>0</v>
      </c>
      <c r="AM264" s="85"/>
      <c r="AN264" s="9"/>
      <c r="AO264" s="85"/>
      <c r="AP264" s="9"/>
      <c r="AQ264" s="9">
        <f>AK264+AM264+AN264+AO264+AP264</f>
        <v>33</v>
      </c>
      <c r="AR264" s="9">
        <f>AL264+AP264</f>
        <v>0</v>
      </c>
      <c r="AS264" s="9">
        <v>29</v>
      </c>
      <c r="AT264" s="9"/>
      <c r="AU264" s="85"/>
      <c r="AV264" s="9"/>
      <c r="AW264" s="9">
        <f>AQ264+AS264+AT264+AU264+AV264</f>
        <v>62</v>
      </c>
      <c r="AX264" s="9">
        <f>AR264+AV264</f>
        <v>0</v>
      </c>
    </row>
    <row r="265" spans="1:50" hidden="1">
      <c r="A265" s="28"/>
      <c r="B265" s="34"/>
      <c r="C265" s="26"/>
      <c r="D265" s="26"/>
      <c r="E265" s="26"/>
      <c r="F265" s="26"/>
      <c r="G265" s="9"/>
      <c r="H265" s="9"/>
      <c r="I265" s="84"/>
      <c r="J265" s="84"/>
      <c r="K265" s="84"/>
      <c r="L265" s="84"/>
      <c r="M265" s="84"/>
      <c r="N265" s="84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</row>
    <row r="266" spans="1:50" ht="18.75" hidden="1">
      <c r="A266" s="23" t="s">
        <v>591</v>
      </c>
      <c r="B266" s="24" t="s">
        <v>603</v>
      </c>
      <c r="C266" s="24" t="s">
        <v>32</v>
      </c>
      <c r="D266" s="24" t="s">
        <v>28</v>
      </c>
      <c r="E266" s="26"/>
      <c r="F266" s="26"/>
      <c r="G266" s="13">
        <f t="shared" ref="G266:H266" si="444">G274</f>
        <v>0</v>
      </c>
      <c r="H266" s="13">
        <f t="shared" si="444"/>
        <v>0</v>
      </c>
      <c r="I266" s="84"/>
      <c r="J266" s="84"/>
      <c r="K266" s="84"/>
      <c r="L266" s="84"/>
      <c r="M266" s="84"/>
      <c r="N266" s="84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13">
        <f>AA267+AA274</f>
        <v>35253</v>
      </c>
      <c r="AB266" s="13">
        <f t="shared" ref="AB266:AF266" si="445">AB267+AB274</f>
        <v>0</v>
      </c>
      <c r="AC266" s="13">
        <f t="shared" si="445"/>
        <v>0</v>
      </c>
      <c r="AD266" s="13">
        <f t="shared" si="445"/>
        <v>178259</v>
      </c>
      <c r="AE266" s="13">
        <f t="shared" si="445"/>
        <v>213512</v>
      </c>
      <c r="AF266" s="13">
        <f t="shared" si="445"/>
        <v>178259</v>
      </c>
      <c r="AG266" s="13">
        <f>AG267+AG274</f>
        <v>0</v>
      </c>
      <c r="AH266" s="13">
        <f t="shared" ref="AH266:AL266" si="446">AH267+AH274</f>
        <v>0</v>
      </c>
      <c r="AI266" s="13">
        <f t="shared" si="446"/>
        <v>0</v>
      </c>
      <c r="AJ266" s="13">
        <f t="shared" si="446"/>
        <v>0</v>
      </c>
      <c r="AK266" s="13">
        <f t="shared" si="446"/>
        <v>213512</v>
      </c>
      <c r="AL266" s="13">
        <f t="shared" si="446"/>
        <v>178259</v>
      </c>
      <c r="AM266" s="13">
        <f>AM267+AM274</f>
        <v>0</v>
      </c>
      <c r="AN266" s="13">
        <f t="shared" ref="AN266:AR266" si="447">AN267+AN274</f>
        <v>0</v>
      </c>
      <c r="AO266" s="13">
        <f t="shared" si="447"/>
        <v>0</v>
      </c>
      <c r="AP266" s="13">
        <f t="shared" si="447"/>
        <v>0</v>
      </c>
      <c r="AQ266" s="13">
        <f t="shared" si="447"/>
        <v>213512</v>
      </c>
      <c r="AR266" s="13">
        <f t="shared" si="447"/>
        <v>178259</v>
      </c>
      <c r="AS266" s="13">
        <f>AS267+AS274</f>
        <v>0</v>
      </c>
      <c r="AT266" s="13">
        <f t="shared" ref="AT266:AX266" si="448">AT267+AT274</f>
        <v>0</v>
      </c>
      <c r="AU266" s="13">
        <f t="shared" si="448"/>
        <v>0</v>
      </c>
      <c r="AV266" s="13">
        <f t="shared" si="448"/>
        <v>0</v>
      </c>
      <c r="AW266" s="13">
        <f t="shared" si="448"/>
        <v>213512</v>
      </c>
      <c r="AX266" s="13">
        <f t="shared" si="448"/>
        <v>178259</v>
      </c>
    </row>
    <row r="267" spans="1:50" ht="33" hidden="1">
      <c r="A267" s="90" t="s">
        <v>511</v>
      </c>
      <c r="B267" s="42">
        <v>903</v>
      </c>
      <c r="C267" s="26" t="s">
        <v>32</v>
      </c>
      <c r="D267" s="26" t="s">
        <v>28</v>
      </c>
      <c r="E267" s="42" t="s">
        <v>510</v>
      </c>
      <c r="F267" s="26"/>
      <c r="G267" s="13"/>
      <c r="H267" s="13"/>
      <c r="I267" s="84"/>
      <c r="J267" s="84"/>
      <c r="K267" s="84"/>
      <c r="L267" s="84"/>
      <c r="M267" s="84"/>
      <c r="N267" s="84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9">
        <f>AA268+AA271</f>
        <v>35253</v>
      </c>
      <c r="AB267" s="9">
        <f t="shared" ref="AB267:AF267" si="449">AB268+AB271</f>
        <v>0</v>
      </c>
      <c r="AC267" s="9">
        <f t="shared" si="449"/>
        <v>0</v>
      </c>
      <c r="AD267" s="9">
        <f t="shared" si="449"/>
        <v>78022</v>
      </c>
      <c r="AE267" s="9">
        <f t="shared" si="449"/>
        <v>113275</v>
      </c>
      <c r="AF267" s="9">
        <f t="shared" si="449"/>
        <v>78022</v>
      </c>
      <c r="AG267" s="9">
        <f>AG268+AG271</f>
        <v>0</v>
      </c>
      <c r="AH267" s="9">
        <f t="shared" ref="AH267:AL267" si="450">AH268+AH271</f>
        <v>0</v>
      </c>
      <c r="AI267" s="9">
        <f t="shared" si="450"/>
        <v>0</v>
      </c>
      <c r="AJ267" s="9">
        <f t="shared" si="450"/>
        <v>0</v>
      </c>
      <c r="AK267" s="9">
        <f t="shared" si="450"/>
        <v>113275</v>
      </c>
      <c r="AL267" s="9">
        <f t="shared" si="450"/>
        <v>78022</v>
      </c>
      <c r="AM267" s="9">
        <f>AM268+AM271</f>
        <v>0</v>
      </c>
      <c r="AN267" s="9">
        <f t="shared" ref="AN267:AR267" si="451">AN268+AN271</f>
        <v>0</v>
      </c>
      <c r="AO267" s="9">
        <f t="shared" si="451"/>
        <v>0</v>
      </c>
      <c r="AP267" s="9">
        <f t="shared" si="451"/>
        <v>0</v>
      </c>
      <c r="AQ267" s="9">
        <f t="shared" si="451"/>
        <v>113275</v>
      </c>
      <c r="AR267" s="9">
        <f t="shared" si="451"/>
        <v>78022</v>
      </c>
      <c r="AS267" s="9">
        <f>AS268+AS271</f>
        <v>0</v>
      </c>
      <c r="AT267" s="9">
        <f t="shared" ref="AT267:AX267" si="452">AT268+AT271</f>
        <v>0</v>
      </c>
      <c r="AU267" s="9">
        <f t="shared" si="452"/>
        <v>0</v>
      </c>
      <c r="AV267" s="9">
        <f t="shared" si="452"/>
        <v>0</v>
      </c>
      <c r="AW267" s="9">
        <f t="shared" si="452"/>
        <v>113275</v>
      </c>
      <c r="AX267" s="9">
        <f t="shared" si="452"/>
        <v>78022</v>
      </c>
    </row>
    <row r="268" spans="1:50" ht="50.25" hidden="1">
      <c r="A268" s="28" t="s">
        <v>509</v>
      </c>
      <c r="B268" s="42">
        <v>903</v>
      </c>
      <c r="C268" s="26" t="s">
        <v>32</v>
      </c>
      <c r="D268" s="26" t="s">
        <v>28</v>
      </c>
      <c r="E268" s="42" t="s">
        <v>653</v>
      </c>
      <c r="F268" s="26"/>
      <c r="G268" s="13"/>
      <c r="H268" s="13"/>
      <c r="I268" s="84"/>
      <c r="J268" s="84"/>
      <c r="K268" s="84"/>
      <c r="L268" s="84"/>
      <c r="M268" s="84"/>
      <c r="N268" s="84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9">
        <f>AA269</f>
        <v>30000</v>
      </c>
      <c r="AB268" s="9">
        <f t="shared" ref="AB268:AQ269" si="453">AB269</f>
        <v>0</v>
      </c>
      <c r="AC268" s="9">
        <f t="shared" si="453"/>
        <v>0</v>
      </c>
      <c r="AD268" s="9">
        <f t="shared" si="453"/>
        <v>78022</v>
      </c>
      <c r="AE268" s="9">
        <f t="shared" si="453"/>
        <v>108022</v>
      </c>
      <c r="AF268" s="9">
        <f t="shared" si="453"/>
        <v>78022</v>
      </c>
      <c r="AG268" s="9">
        <f>AG269</f>
        <v>0</v>
      </c>
      <c r="AH268" s="9">
        <f t="shared" si="453"/>
        <v>0</v>
      </c>
      <c r="AI268" s="9">
        <f t="shared" si="453"/>
        <v>0</v>
      </c>
      <c r="AJ268" s="9">
        <f t="shared" si="453"/>
        <v>0</v>
      </c>
      <c r="AK268" s="9">
        <f t="shared" si="453"/>
        <v>108022</v>
      </c>
      <c r="AL268" s="9">
        <f t="shared" si="453"/>
        <v>78022</v>
      </c>
      <c r="AM268" s="9">
        <f>AM269</f>
        <v>0</v>
      </c>
      <c r="AN268" s="9">
        <f t="shared" si="453"/>
        <v>0</v>
      </c>
      <c r="AO268" s="9">
        <f t="shared" si="453"/>
        <v>0</v>
      </c>
      <c r="AP268" s="9">
        <f t="shared" si="453"/>
        <v>0</v>
      </c>
      <c r="AQ268" s="9">
        <f t="shared" si="453"/>
        <v>108022</v>
      </c>
      <c r="AR268" s="9">
        <f t="shared" ref="AN268:AR269" si="454">AR269</f>
        <v>78022</v>
      </c>
      <c r="AS268" s="9">
        <f>AS269</f>
        <v>0</v>
      </c>
      <c r="AT268" s="9">
        <f t="shared" ref="AT268:AX269" si="455">AT269</f>
        <v>0</v>
      </c>
      <c r="AU268" s="9">
        <f t="shared" si="455"/>
        <v>0</v>
      </c>
      <c r="AV268" s="9">
        <f t="shared" si="455"/>
        <v>0</v>
      </c>
      <c r="AW268" s="9">
        <f t="shared" si="455"/>
        <v>108022</v>
      </c>
      <c r="AX268" s="9">
        <f t="shared" si="455"/>
        <v>78022</v>
      </c>
    </row>
    <row r="269" spans="1:50" ht="20.25" hidden="1" customHeight="1">
      <c r="A269" s="28" t="s">
        <v>100</v>
      </c>
      <c r="B269" s="26">
        <v>903</v>
      </c>
      <c r="C269" s="26" t="s">
        <v>32</v>
      </c>
      <c r="D269" s="26" t="s">
        <v>28</v>
      </c>
      <c r="E269" s="26" t="s">
        <v>653</v>
      </c>
      <c r="F269" s="26" t="s">
        <v>101</v>
      </c>
      <c r="G269" s="13"/>
      <c r="H269" s="13"/>
      <c r="I269" s="84"/>
      <c r="J269" s="84"/>
      <c r="K269" s="84"/>
      <c r="L269" s="84"/>
      <c r="M269" s="84"/>
      <c r="N269" s="84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9">
        <f>AA270</f>
        <v>30000</v>
      </c>
      <c r="AB269" s="9">
        <f t="shared" si="453"/>
        <v>0</v>
      </c>
      <c r="AC269" s="9">
        <f t="shared" si="453"/>
        <v>0</v>
      </c>
      <c r="AD269" s="9">
        <f t="shared" si="453"/>
        <v>78022</v>
      </c>
      <c r="AE269" s="9">
        <f t="shared" si="453"/>
        <v>108022</v>
      </c>
      <c r="AF269" s="9">
        <f t="shared" si="453"/>
        <v>78022</v>
      </c>
      <c r="AG269" s="9">
        <f>AG270</f>
        <v>0</v>
      </c>
      <c r="AH269" s="9">
        <f t="shared" si="453"/>
        <v>0</v>
      </c>
      <c r="AI269" s="9">
        <f t="shared" si="453"/>
        <v>0</v>
      </c>
      <c r="AJ269" s="9">
        <f t="shared" si="453"/>
        <v>0</v>
      </c>
      <c r="AK269" s="9">
        <f t="shared" si="453"/>
        <v>108022</v>
      </c>
      <c r="AL269" s="9">
        <f t="shared" si="453"/>
        <v>78022</v>
      </c>
      <c r="AM269" s="9">
        <f>AM270</f>
        <v>0</v>
      </c>
      <c r="AN269" s="9">
        <f t="shared" si="454"/>
        <v>0</v>
      </c>
      <c r="AO269" s="9">
        <f t="shared" si="454"/>
        <v>0</v>
      </c>
      <c r="AP269" s="9">
        <f t="shared" si="454"/>
        <v>0</v>
      </c>
      <c r="AQ269" s="9">
        <f t="shared" si="454"/>
        <v>108022</v>
      </c>
      <c r="AR269" s="9">
        <f t="shared" si="454"/>
        <v>78022</v>
      </c>
      <c r="AS269" s="9">
        <f>AS270</f>
        <v>0</v>
      </c>
      <c r="AT269" s="9">
        <f t="shared" si="455"/>
        <v>0</v>
      </c>
      <c r="AU269" s="9">
        <f t="shared" si="455"/>
        <v>0</v>
      </c>
      <c r="AV269" s="9">
        <f t="shared" si="455"/>
        <v>0</v>
      </c>
      <c r="AW269" s="9">
        <f t="shared" si="455"/>
        <v>108022</v>
      </c>
      <c r="AX269" s="9">
        <f t="shared" si="455"/>
        <v>78022</v>
      </c>
    </row>
    <row r="270" spans="1:50" ht="33.75" hidden="1">
      <c r="A270" s="28" t="s">
        <v>169</v>
      </c>
      <c r="B270" s="42">
        <v>903</v>
      </c>
      <c r="C270" s="26" t="s">
        <v>32</v>
      </c>
      <c r="D270" s="26" t="s">
        <v>28</v>
      </c>
      <c r="E270" s="42" t="s">
        <v>653</v>
      </c>
      <c r="F270" s="26" t="s">
        <v>170</v>
      </c>
      <c r="G270" s="13"/>
      <c r="H270" s="13"/>
      <c r="I270" s="84"/>
      <c r="J270" s="84"/>
      <c r="K270" s="84"/>
      <c r="L270" s="84"/>
      <c r="M270" s="84"/>
      <c r="N270" s="84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9">
        <v>30000</v>
      </c>
      <c r="AB270" s="9"/>
      <c r="AC270" s="9"/>
      <c r="AD270" s="9">
        <v>78022</v>
      </c>
      <c r="AE270" s="9">
        <f>Y270+AA270+AB270+AC270+AD270</f>
        <v>108022</v>
      </c>
      <c r="AF270" s="9">
        <f>Z270+AD270</f>
        <v>78022</v>
      </c>
      <c r="AG270" s="9"/>
      <c r="AH270" s="9"/>
      <c r="AI270" s="9"/>
      <c r="AJ270" s="9"/>
      <c r="AK270" s="9">
        <f>AE270+AG270+AH270+AI270+AJ270</f>
        <v>108022</v>
      </c>
      <c r="AL270" s="9">
        <f>AF270+AJ270</f>
        <v>78022</v>
      </c>
      <c r="AM270" s="9"/>
      <c r="AN270" s="9"/>
      <c r="AO270" s="9"/>
      <c r="AP270" s="9"/>
      <c r="AQ270" s="9">
        <f>AK270+AM270+AN270+AO270+AP270</f>
        <v>108022</v>
      </c>
      <c r="AR270" s="9">
        <f>AL270+AP270</f>
        <v>78022</v>
      </c>
      <c r="AS270" s="9"/>
      <c r="AT270" s="9"/>
      <c r="AU270" s="9"/>
      <c r="AV270" s="9"/>
      <c r="AW270" s="9">
        <f>AQ270+AS270+AT270+AU270+AV270</f>
        <v>108022</v>
      </c>
      <c r="AX270" s="9">
        <f>AR270+AV270</f>
        <v>78022</v>
      </c>
    </row>
    <row r="271" spans="1:50" ht="66.75" hidden="1">
      <c r="A271" s="28" t="s">
        <v>556</v>
      </c>
      <c r="B271" s="42">
        <v>903</v>
      </c>
      <c r="C271" s="26" t="s">
        <v>32</v>
      </c>
      <c r="D271" s="26" t="s">
        <v>28</v>
      </c>
      <c r="E271" s="42" t="s">
        <v>555</v>
      </c>
      <c r="F271" s="26"/>
      <c r="G271" s="13"/>
      <c r="H271" s="13"/>
      <c r="I271" s="84"/>
      <c r="J271" s="84"/>
      <c r="K271" s="84"/>
      <c r="L271" s="84"/>
      <c r="M271" s="84"/>
      <c r="N271" s="84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9">
        <f>AA272</f>
        <v>5253</v>
      </c>
      <c r="AB271" s="9">
        <f t="shared" ref="AB271:AQ272" si="456">AB272</f>
        <v>0</v>
      </c>
      <c r="AC271" s="9">
        <f t="shared" si="456"/>
        <v>0</v>
      </c>
      <c r="AD271" s="9">
        <f t="shared" si="456"/>
        <v>0</v>
      </c>
      <c r="AE271" s="9">
        <f t="shared" si="456"/>
        <v>5253</v>
      </c>
      <c r="AF271" s="9">
        <f t="shared" si="456"/>
        <v>0</v>
      </c>
      <c r="AG271" s="9">
        <f>AG272</f>
        <v>0</v>
      </c>
      <c r="AH271" s="9">
        <f t="shared" si="456"/>
        <v>0</v>
      </c>
      <c r="AI271" s="9">
        <f t="shared" si="456"/>
        <v>0</v>
      </c>
      <c r="AJ271" s="9">
        <f t="shared" si="456"/>
        <v>0</v>
      </c>
      <c r="AK271" s="9">
        <f t="shared" si="456"/>
        <v>5253</v>
      </c>
      <c r="AL271" s="9">
        <f t="shared" si="456"/>
        <v>0</v>
      </c>
      <c r="AM271" s="9">
        <f>AM272</f>
        <v>0</v>
      </c>
      <c r="AN271" s="9">
        <f t="shared" si="456"/>
        <v>0</v>
      </c>
      <c r="AO271" s="9">
        <f t="shared" si="456"/>
        <v>0</v>
      </c>
      <c r="AP271" s="9">
        <f t="shared" si="456"/>
        <v>0</v>
      </c>
      <c r="AQ271" s="9">
        <f t="shared" si="456"/>
        <v>5253</v>
      </c>
      <c r="AR271" s="9">
        <f t="shared" ref="AN271:AR272" si="457">AR272</f>
        <v>0</v>
      </c>
      <c r="AS271" s="9">
        <f>AS272</f>
        <v>0</v>
      </c>
      <c r="AT271" s="9">
        <f t="shared" ref="AT271:AX272" si="458">AT272</f>
        <v>0</v>
      </c>
      <c r="AU271" s="9">
        <f t="shared" si="458"/>
        <v>0</v>
      </c>
      <c r="AV271" s="9">
        <f t="shared" si="458"/>
        <v>0</v>
      </c>
      <c r="AW271" s="9">
        <f t="shared" si="458"/>
        <v>5253</v>
      </c>
      <c r="AX271" s="9">
        <f t="shared" si="458"/>
        <v>0</v>
      </c>
    </row>
    <row r="272" spans="1:50" ht="18.75" hidden="1" customHeight="1">
      <c r="A272" s="28" t="s">
        <v>100</v>
      </c>
      <c r="B272" s="26">
        <v>903</v>
      </c>
      <c r="C272" s="26" t="s">
        <v>32</v>
      </c>
      <c r="D272" s="26" t="s">
        <v>28</v>
      </c>
      <c r="E272" s="26" t="s">
        <v>555</v>
      </c>
      <c r="F272" s="26" t="s">
        <v>101</v>
      </c>
      <c r="G272" s="13"/>
      <c r="H272" s="13"/>
      <c r="I272" s="84"/>
      <c r="J272" s="84"/>
      <c r="K272" s="84"/>
      <c r="L272" s="84"/>
      <c r="M272" s="84"/>
      <c r="N272" s="84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9">
        <f>AA273</f>
        <v>5253</v>
      </c>
      <c r="AB272" s="9">
        <f t="shared" si="456"/>
        <v>0</v>
      </c>
      <c r="AC272" s="9">
        <f t="shared" si="456"/>
        <v>0</v>
      </c>
      <c r="AD272" s="9">
        <f t="shared" si="456"/>
        <v>0</v>
      </c>
      <c r="AE272" s="9">
        <f t="shared" si="456"/>
        <v>5253</v>
      </c>
      <c r="AF272" s="9">
        <f t="shared" si="456"/>
        <v>0</v>
      </c>
      <c r="AG272" s="9">
        <f>AG273</f>
        <v>0</v>
      </c>
      <c r="AH272" s="9">
        <f t="shared" si="456"/>
        <v>0</v>
      </c>
      <c r="AI272" s="9">
        <f t="shared" si="456"/>
        <v>0</v>
      </c>
      <c r="AJ272" s="9">
        <f t="shared" si="456"/>
        <v>0</v>
      </c>
      <c r="AK272" s="9">
        <f t="shared" si="456"/>
        <v>5253</v>
      </c>
      <c r="AL272" s="9">
        <f t="shared" si="456"/>
        <v>0</v>
      </c>
      <c r="AM272" s="9">
        <f>AM273</f>
        <v>0</v>
      </c>
      <c r="AN272" s="9">
        <f t="shared" si="457"/>
        <v>0</v>
      </c>
      <c r="AO272" s="9">
        <f t="shared" si="457"/>
        <v>0</v>
      </c>
      <c r="AP272" s="9">
        <f t="shared" si="457"/>
        <v>0</v>
      </c>
      <c r="AQ272" s="9">
        <f t="shared" si="457"/>
        <v>5253</v>
      </c>
      <c r="AR272" s="9">
        <f t="shared" si="457"/>
        <v>0</v>
      </c>
      <c r="AS272" s="9">
        <f>AS273</f>
        <v>0</v>
      </c>
      <c r="AT272" s="9">
        <f t="shared" si="458"/>
        <v>0</v>
      </c>
      <c r="AU272" s="9">
        <f t="shared" si="458"/>
        <v>0</v>
      </c>
      <c r="AV272" s="9">
        <f t="shared" si="458"/>
        <v>0</v>
      </c>
      <c r="AW272" s="9">
        <f t="shared" si="458"/>
        <v>5253</v>
      </c>
      <c r="AX272" s="9">
        <f t="shared" si="458"/>
        <v>0</v>
      </c>
    </row>
    <row r="273" spans="1:50" ht="33.75" hidden="1">
      <c r="A273" s="28" t="s">
        <v>169</v>
      </c>
      <c r="B273" s="42">
        <v>903</v>
      </c>
      <c r="C273" s="26" t="s">
        <v>32</v>
      </c>
      <c r="D273" s="26" t="s">
        <v>28</v>
      </c>
      <c r="E273" s="42" t="s">
        <v>555</v>
      </c>
      <c r="F273" s="26" t="s">
        <v>170</v>
      </c>
      <c r="G273" s="13"/>
      <c r="H273" s="13"/>
      <c r="I273" s="84"/>
      <c r="J273" s="84"/>
      <c r="K273" s="84"/>
      <c r="L273" s="84"/>
      <c r="M273" s="84"/>
      <c r="N273" s="84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9">
        <v>5253</v>
      </c>
      <c r="AB273" s="9"/>
      <c r="AC273" s="9"/>
      <c r="AD273" s="9"/>
      <c r="AE273" s="9">
        <f>Y273+AA273+AB273+AC273+AD273</f>
        <v>5253</v>
      </c>
      <c r="AF273" s="9">
        <f>Z273+AD273</f>
        <v>0</v>
      </c>
      <c r="AG273" s="9"/>
      <c r="AH273" s="9"/>
      <c r="AI273" s="9"/>
      <c r="AJ273" s="9"/>
      <c r="AK273" s="9">
        <f>AE273+AG273+AH273+AI273+AJ273</f>
        <v>5253</v>
      </c>
      <c r="AL273" s="9">
        <f>AF273+AJ273</f>
        <v>0</v>
      </c>
      <c r="AM273" s="9"/>
      <c r="AN273" s="9"/>
      <c r="AO273" s="9"/>
      <c r="AP273" s="9"/>
      <c r="AQ273" s="9">
        <f>AK273+AM273+AN273+AO273+AP273</f>
        <v>5253</v>
      </c>
      <c r="AR273" s="9">
        <f>AL273+AP273</f>
        <v>0</v>
      </c>
      <c r="AS273" s="9"/>
      <c r="AT273" s="9"/>
      <c r="AU273" s="9"/>
      <c r="AV273" s="9"/>
      <c r="AW273" s="9">
        <f>AQ273+AS273+AT273+AU273+AV273</f>
        <v>5253</v>
      </c>
      <c r="AX273" s="9">
        <f>AR273+AV273</f>
        <v>0</v>
      </c>
    </row>
    <row r="274" spans="1:50" ht="20.100000000000001" hidden="1" customHeight="1">
      <c r="A274" s="28" t="s">
        <v>61</v>
      </c>
      <c r="B274" s="26">
        <v>903</v>
      </c>
      <c r="C274" s="26" t="s">
        <v>32</v>
      </c>
      <c r="D274" s="26" t="s">
        <v>28</v>
      </c>
      <c r="E274" s="26" t="s">
        <v>62</v>
      </c>
      <c r="F274" s="26"/>
      <c r="G274" s="9">
        <f t="shared" ref="G274:H274" si="459">G278+G275</f>
        <v>0</v>
      </c>
      <c r="H274" s="9">
        <f t="shared" si="459"/>
        <v>0</v>
      </c>
      <c r="I274" s="84"/>
      <c r="J274" s="84"/>
      <c r="K274" s="84"/>
      <c r="L274" s="84"/>
      <c r="M274" s="84"/>
      <c r="N274" s="84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>
        <f>AA275+AA278+AA281</f>
        <v>0</v>
      </c>
      <c r="AB274" s="85">
        <f t="shared" ref="AB274:AF274" si="460">AB275+AB278+AB281</f>
        <v>0</v>
      </c>
      <c r="AC274" s="85">
        <f t="shared" si="460"/>
        <v>0</v>
      </c>
      <c r="AD274" s="9">
        <f t="shared" si="460"/>
        <v>100237</v>
      </c>
      <c r="AE274" s="9">
        <f t="shared" si="460"/>
        <v>100237</v>
      </c>
      <c r="AF274" s="9">
        <f t="shared" si="460"/>
        <v>100237</v>
      </c>
      <c r="AG274" s="85">
        <f>AG275+AG278+AG281</f>
        <v>0</v>
      </c>
      <c r="AH274" s="85">
        <f t="shared" ref="AH274:AL274" si="461">AH275+AH278+AH281</f>
        <v>0</v>
      </c>
      <c r="AI274" s="85">
        <f t="shared" si="461"/>
        <v>0</v>
      </c>
      <c r="AJ274" s="9">
        <f t="shared" si="461"/>
        <v>0</v>
      </c>
      <c r="AK274" s="9">
        <f t="shared" si="461"/>
        <v>100237</v>
      </c>
      <c r="AL274" s="9">
        <f t="shared" si="461"/>
        <v>100237</v>
      </c>
      <c r="AM274" s="85">
        <f>AM275+AM278+AM281</f>
        <v>0</v>
      </c>
      <c r="AN274" s="85">
        <f t="shared" ref="AN274:AR274" si="462">AN275+AN278+AN281</f>
        <v>0</v>
      </c>
      <c r="AO274" s="85">
        <f t="shared" si="462"/>
        <v>0</v>
      </c>
      <c r="AP274" s="9">
        <f t="shared" si="462"/>
        <v>0</v>
      </c>
      <c r="AQ274" s="9">
        <f t="shared" si="462"/>
        <v>100237</v>
      </c>
      <c r="AR274" s="9">
        <f t="shared" si="462"/>
        <v>100237</v>
      </c>
      <c r="AS274" s="85">
        <f>AS275+AS278+AS281</f>
        <v>0</v>
      </c>
      <c r="AT274" s="85">
        <f t="shared" ref="AT274:AX274" si="463">AT275+AT278+AT281</f>
        <v>0</v>
      </c>
      <c r="AU274" s="85">
        <f t="shared" si="463"/>
        <v>0</v>
      </c>
      <c r="AV274" s="9">
        <f t="shared" si="463"/>
        <v>0</v>
      </c>
      <c r="AW274" s="9">
        <f t="shared" si="463"/>
        <v>100237</v>
      </c>
      <c r="AX274" s="9">
        <f t="shared" si="463"/>
        <v>100237</v>
      </c>
    </row>
    <row r="275" spans="1:50" ht="82.5" hidden="1">
      <c r="A275" s="25" t="s">
        <v>697</v>
      </c>
      <c r="B275" s="34">
        <v>903</v>
      </c>
      <c r="C275" s="26" t="s">
        <v>32</v>
      </c>
      <c r="D275" s="26" t="s">
        <v>28</v>
      </c>
      <c r="E275" s="42" t="s">
        <v>696</v>
      </c>
      <c r="F275" s="26"/>
      <c r="G275" s="11">
        <f t="shared" ref="G275:H276" si="464">G276</f>
        <v>0</v>
      </c>
      <c r="H275" s="11">
        <f t="shared" si="464"/>
        <v>0</v>
      </c>
      <c r="I275" s="84"/>
      <c r="J275" s="84"/>
      <c r="K275" s="84"/>
      <c r="L275" s="84"/>
      <c r="M275" s="84"/>
      <c r="N275" s="84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9">
        <f>AA276</f>
        <v>0</v>
      </c>
      <c r="AB275" s="9">
        <f t="shared" ref="AB275:AQ276" si="465">AB276</f>
        <v>0</v>
      </c>
      <c r="AC275" s="9">
        <f t="shared" si="465"/>
        <v>0</v>
      </c>
      <c r="AD275" s="9">
        <f t="shared" si="465"/>
        <v>40886</v>
      </c>
      <c r="AE275" s="9">
        <f t="shared" si="465"/>
        <v>40886</v>
      </c>
      <c r="AF275" s="9">
        <f t="shared" si="465"/>
        <v>40886</v>
      </c>
      <c r="AG275" s="9">
        <f>AG276</f>
        <v>0</v>
      </c>
      <c r="AH275" s="9">
        <f t="shared" si="465"/>
        <v>0</v>
      </c>
      <c r="AI275" s="9">
        <f t="shared" si="465"/>
        <v>0</v>
      </c>
      <c r="AJ275" s="9">
        <f t="shared" si="465"/>
        <v>0</v>
      </c>
      <c r="AK275" s="9">
        <f t="shared" si="465"/>
        <v>40886</v>
      </c>
      <c r="AL275" s="9">
        <f t="shared" si="465"/>
        <v>40886</v>
      </c>
      <c r="AM275" s="9">
        <f>AM276</f>
        <v>0</v>
      </c>
      <c r="AN275" s="9">
        <f t="shared" si="465"/>
        <v>0</v>
      </c>
      <c r="AO275" s="9">
        <f t="shared" si="465"/>
        <v>0</v>
      </c>
      <c r="AP275" s="9">
        <f t="shared" si="465"/>
        <v>0</v>
      </c>
      <c r="AQ275" s="9">
        <f t="shared" si="465"/>
        <v>40886</v>
      </c>
      <c r="AR275" s="9">
        <f t="shared" ref="AN275:AR276" si="466">AR276</f>
        <v>40886</v>
      </c>
      <c r="AS275" s="9">
        <f>AS276</f>
        <v>0</v>
      </c>
      <c r="AT275" s="9">
        <f t="shared" ref="AT275:AX276" si="467">AT276</f>
        <v>0</v>
      </c>
      <c r="AU275" s="9">
        <f t="shared" si="467"/>
        <v>0</v>
      </c>
      <c r="AV275" s="9">
        <f t="shared" si="467"/>
        <v>0</v>
      </c>
      <c r="AW275" s="9">
        <f t="shared" si="467"/>
        <v>40886</v>
      </c>
      <c r="AX275" s="9">
        <f t="shared" si="467"/>
        <v>40886</v>
      </c>
    </row>
    <row r="276" spans="1:50" ht="33" hidden="1">
      <c r="A276" s="28" t="s">
        <v>179</v>
      </c>
      <c r="B276" s="34">
        <v>903</v>
      </c>
      <c r="C276" s="26" t="s">
        <v>32</v>
      </c>
      <c r="D276" s="26" t="s">
        <v>28</v>
      </c>
      <c r="E276" s="42" t="s">
        <v>696</v>
      </c>
      <c r="F276" s="26" t="s">
        <v>180</v>
      </c>
      <c r="G276" s="11">
        <f t="shared" si="464"/>
        <v>0</v>
      </c>
      <c r="H276" s="11">
        <f t="shared" si="464"/>
        <v>0</v>
      </c>
      <c r="I276" s="84"/>
      <c r="J276" s="84"/>
      <c r="K276" s="84"/>
      <c r="L276" s="84"/>
      <c r="M276" s="84"/>
      <c r="N276" s="84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9">
        <f>AA277</f>
        <v>0</v>
      </c>
      <c r="AB276" s="9">
        <f t="shared" si="465"/>
        <v>0</v>
      </c>
      <c r="AC276" s="9">
        <f t="shared" si="465"/>
        <v>0</v>
      </c>
      <c r="AD276" s="9">
        <f t="shared" si="465"/>
        <v>40886</v>
      </c>
      <c r="AE276" s="9">
        <f t="shared" si="465"/>
        <v>40886</v>
      </c>
      <c r="AF276" s="9">
        <f t="shared" si="465"/>
        <v>40886</v>
      </c>
      <c r="AG276" s="9">
        <f>AG277</f>
        <v>0</v>
      </c>
      <c r="AH276" s="9">
        <f t="shared" si="465"/>
        <v>0</v>
      </c>
      <c r="AI276" s="9">
        <f t="shared" si="465"/>
        <v>0</v>
      </c>
      <c r="AJ276" s="9">
        <f t="shared" si="465"/>
        <v>0</v>
      </c>
      <c r="AK276" s="9">
        <f t="shared" si="465"/>
        <v>40886</v>
      </c>
      <c r="AL276" s="9">
        <f t="shared" si="465"/>
        <v>40886</v>
      </c>
      <c r="AM276" s="9">
        <f>AM277</f>
        <v>0</v>
      </c>
      <c r="AN276" s="9">
        <f t="shared" si="466"/>
        <v>0</v>
      </c>
      <c r="AO276" s="9">
        <f t="shared" si="466"/>
        <v>0</v>
      </c>
      <c r="AP276" s="9">
        <f t="shared" si="466"/>
        <v>0</v>
      </c>
      <c r="AQ276" s="9">
        <f t="shared" si="466"/>
        <v>40886</v>
      </c>
      <c r="AR276" s="9">
        <f t="shared" si="466"/>
        <v>40886</v>
      </c>
      <c r="AS276" s="9">
        <f>AS277</f>
        <v>0</v>
      </c>
      <c r="AT276" s="9">
        <f t="shared" si="467"/>
        <v>0</v>
      </c>
      <c r="AU276" s="9">
        <f t="shared" si="467"/>
        <v>0</v>
      </c>
      <c r="AV276" s="9">
        <f t="shared" si="467"/>
        <v>0</v>
      </c>
      <c r="AW276" s="9">
        <f t="shared" si="467"/>
        <v>40886</v>
      </c>
      <c r="AX276" s="9">
        <f t="shared" si="467"/>
        <v>40886</v>
      </c>
    </row>
    <row r="277" spans="1:50" ht="20.100000000000001" hidden="1" customHeight="1">
      <c r="A277" s="28" t="s">
        <v>167</v>
      </c>
      <c r="B277" s="26">
        <v>903</v>
      </c>
      <c r="C277" s="26" t="s">
        <v>32</v>
      </c>
      <c r="D277" s="26" t="s">
        <v>28</v>
      </c>
      <c r="E277" s="26" t="s">
        <v>696</v>
      </c>
      <c r="F277" s="26" t="s">
        <v>181</v>
      </c>
      <c r="G277" s="9"/>
      <c r="H277" s="9"/>
      <c r="I277" s="84"/>
      <c r="J277" s="84"/>
      <c r="K277" s="84"/>
      <c r="L277" s="84"/>
      <c r="M277" s="84"/>
      <c r="N277" s="84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9"/>
      <c r="AB277" s="9"/>
      <c r="AC277" s="9"/>
      <c r="AD277" s="9">
        <v>40886</v>
      </c>
      <c r="AE277" s="9">
        <f>Y277+AA277+AB277+AC277+AD277</f>
        <v>40886</v>
      </c>
      <c r="AF277" s="9">
        <f>Z277+AD277</f>
        <v>40886</v>
      </c>
      <c r="AG277" s="9"/>
      <c r="AH277" s="9"/>
      <c r="AI277" s="9"/>
      <c r="AJ277" s="9"/>
      <c r="AK277" s="9">
        <f>AE277+AG277+AH277+AI277+AJ277</f>
        <v>40886</v>
      </c>
      <c r="AL277" s="9">
        <f>AF277+AJ277</f>
        <v>40886</v>
      </c>
      <c r="AM277" s="9"/>
      <c r="AN277" s="9"/>
      <c r="AO277" s="9"/>
      <c r="AP277" s="9"/>
      <c r="AQ277" s="9">
        <f>AK277+AM277+AN277+AO277+AP277</f>
        <v>40886</v>
      </c>
      <c r="AR277" s="9">
        <f>AL277+AP277</f>
        <v>40886</v>
      </c>
      <c r="AS277" s="9"/>
      <c r="AT277" s="9"/>
      <c r="AU277" s="9"/>
      <c r="AV277" s="9"/>
      <c r="AW277" s="9">
        <f>AQ277+AS277+AT277+AU277+AV277</f>
        <v>40886</v>
      </c>
      <c r="AX277" s="9">
        <f>AR277+AV277</f>
        <v>40886</v>
      </c>
    </row>
    <row r="278" spans="1:50" ht="49.5" hidden="1">
      <c r="A278" s="28" t="s">
        <v>663</v>
      </c>
      <c r="B278" s="34">
        <v>903</v>
      </c>
      <c r="C278" s="26" t="s">
        <v>32</v>
      </c>
      <c r="D278" s="26" t="s">
        <v>28</v>
      </c>
      <c r="E278" s="42" t="s">
        <v>664</v>
      </c>
      <c r="F278" s="26"/>
      <c r="G278" s="11">
        <f>G279</f>
        <v>0</v>
      </c>
      <c r="H278" s="11">
        <f>H279</f>
        <v>0</v>
      </c>
      <c r="I278" s="84"/>
      <c r="J278" s="84"/>
      <c r="K278" s="84"/>
      <c r="L278" s="84"/>
      <c r="M278" s="84"/>
      <c r="N278" s="84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>
        <f>AA279</f>
        <v>0</v>
      </c>
      <c r="AB278" s="85">
        <f t="shared" ref="AB278:AQ279" si="468">AB279</f>
        <v>0</v>
      </c>
      <c r="AC278" s="85">
        <f t="shared" si="468"/>
        <v>0</v>
      </c>
      <c r="AD278" s="9">
        <f t="shared" si="468"/>
        <v>35611</v>
      </c>
      <c r="AE278" s="9">
        <f t="shared" si="468"/>
        <v>35611</v>
      </c>
      <c r="AF278" s="9">
        <f t="shared" si="468"/>
        <v>35611</v>
      </c>
      <c r="AG278" s="85">
        <f>AG279</f>
        <v>0</v>
      </c>
      <c r="AH278" s="85">
        <f t="shared" si="468"/>
        <v>0</v>
      </c>
      <c r="AI278" s="85">
        <f t="shared" si="468"/>
        <v>0</v>
      </c>
      <c r="AJ278" s="9">
        <f t="shared" si="468"/>
        <v>0</v>
      </c>
      <c r="AK278" s="9">
        <f t="shared" si="468"/>
        <v>35611</v>
      </c>
      <c r="AL278" s="9">
        <f t="shared" si="468"/>
        <v>35611</v>
      </c>
      <c r="AM278" s="85">
        <f>AM279</f>
        <v>0</v>
      </c>
      <c r="AN278" s="85">
        <f t="shared" si="468"/>
        <v>0</v>
      </c>
      <c r="AO278" s="85">
        <f t="shared" si="468"/>
        <v>0</v>
      </c>
      <c r="AP278" s="9">
        <f t="shared" si="468"/>
        <v>0</v>
      </c>
      <c r="AQ278" s="9">
        <f t="shared" si="468"/>
        <v>35611</v>
      </c>
      <c r="AR278" s="9">
        <f t="shared" ref="AN278:AR279" si="469">AR279</f>
        <v>35611</v>
      </c>
      <c r="AS278" s="85">
        <f>AS279</f>
        <v>0</v>
      </c>
      <c r="AT278" s="85">
        <f t="shared" ref="AT278:AX279" si="470">AT279</f>
        <v>0</v>
      </c>
      <c r="AU278" s="85">
        <f t="shared" si="470"/>
        <v>0</v>
      </c>
      <c r="AV278" s="9">
        <f t="shared" si="470"/>
        <v>0</v>
      </c>
      <c r="AW278" s="9">
        <f t="shared" si="470"/>
        <v>35611</v>
      </c>
      <c r="AX278" s="9">
        <f t="shared" si="470"/>
        <v>35611</v>
      </c>
    </row>
    <row r="279" spans="1:50" ht="33" hidden="1">
      <c r="A279" s="28" t="s">
        <v>179</v>
      </c>
      <c r="B279" s="34">
        <v>903</v>
      </c>
      <c r="C279" s="26" t="s">
        <v>32</v>
      </c>
      <c r="D279" s="26" t="s">
        <v>28</v>
      </c>
      <c r="E279" s="42" t="s">
        <v>664</v>
      </c>
      <c r="F279" s="26" t="s">
        <v>180</v>
      </c>
      <c r="G279" s="11">
        <f>G280</f>
        <v>0</v>
      </c>
      <c r="H279" s="11">
        <f>H280</f>
        <v>0</v>
      </c>
      <c r="I279" s="84"/>
      <c r="J279" s="84"/>
      <c r="K279" s="84"/>
      <c r="L279" s="84"/>
      <c r="M279" s="84"/>
      <c r="N279" s="84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>
        <f>AA280</f>
        <v>0</v>
      </c>
      <c r="AB279" s="85">
        <f t="shared" si="468"/>
        <v>0</v>
      </c>
      <c r="AC279" s="85">
        <f t="shared" si="468"/>
        <v>0</v>
      </c>
      <c r="AD279" s="9">
        <f t="shared" si="468"/>
        <v>35611</v>
      </c>
      <c r="AE279" s="9">
        <f t="shared" si="468"/>
        <v>35611</v>
      </c>
      <c r="AF279" s="9">
        <f t="shared" si="468"/>
        <v>35611</v>
      </c>
      <c r="AG279" s="85">
        <f>AG280</f>
        <v>0</v>
      </c>
      <c r="AH279" s="85">
        <f t="shared" si="468"/>
        <v>0</v>
      </c>
      <c r="AI279" s="85">
        <f t="shared" si="468"/>
        <v>0</v>
      </c>
      <c r="AJ279" s="9">
        <f t="shared" si="468"/>
        <v>0</v>
      </c>
      <c r="AK279" s="9">
        <f t="shared" si="468"/>
        <v>35611</v>
      </c>
      <c r="AL279" s="9">
        <f t="shared" si="468"/>
        <v>35611</v>
      </c>
      <c r="AM279" s="85">
        <f>AM280</f>
        <v>0</v>
      </c>
      <c r="AN279" s="85">
        <f t="shared" si="469"/>
        <v>0</v>
      </c>
      <c r="AO279" s="85">
        <f t="shared" si="469"/>
        <v>0</v>
      </c>
      <c r="AP279" s="9">
        <f t="shared" si="469"/>
        <v>0</v>
      </c>
      <c r="AQ279" s="9">
        <f t="shared" si="469"/>
        <v>35611</v>
      </c>
      <c r="AR279" s="9">
        <f t="shared" si="469"/>
        <v>35611</v>
      </c>
      <c r="AS279" s="85">
        <f>AS280</f>
        <v>0</v>
      </c>
      <c r="AT279" s="85">
        <f t="shared" si="470"/>
        <v>0</v>
      </c>
      <c r="AU279" s="85">
        <f t="shared" si="470"/>
        <v>0</v>
      </c>
      <c r="AV279" s="9">
        <f t="shared" si="470"/>
        <v>0</v>
      </c>
      <c r="AW279" s="9">
        <f t="shared" si="470"/>
        <v>35611</v>
      </c>
      <c r="AX279" s="9">
        <f t="shared" si="470"/>
        <v>35611</v>
      </c>
    </row>
    <row r="280" spans="1:50" ht="20.100000000000001" hidden="1" customHeight="1">
      <c r="A280" s="28" t="s">
        <v>167</v>
      </c>
      <c r="B280" s="26">
        <v>903</v>
      </c>
      <c r="C280" s="26" t="s">
        <v>32</v>
      </c>
      <c r="D280" s="26" t="s">
        <v>28</v>
      </c>
      <c r="E280" s="26" t="s">
        <v>664</v>
      </c>
      <c r="F280" s="26" t="s">
        <v>181</v>
      </c>
      <c r="G280" s="9"/>
      <c r="H280" s="9"/>
      <c r="I280" s="84"/>
      <c r="J280" s="84"/>
      <c r="K280" s="84"/>
      <c r="L280" s="84"/>
      <c r="M280" s="84"/>
      <c r="N280" s="84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9">
        <v>35611</v>
      </c>
      <c r="AE280" s="9">
        <f>Y280+AA280+AB280+AC280+AD280</f>
        <v>35611</v>
      </c>
      <c r="AF280" s="9">
        <f>Z280+AD280</f>
        <v>35611</v>
      </c>
      <c r="AG280" s="85"/>
      <c r="AH280" s="85"/>
      <c r="AI280" s="85"/>
      <c r="AJ280" s="9"/>
      <c r="AK280" s="9">
        <f>AE280+AG280+AH280+AI280+AJ280</f>
        <v>35611</v>
      </c>
      <c r="AL280" s="9">
        <f>AF280+AJ280</f>
        <v>35611</v>
      </c>
      <c r="AM280" s="85"/>
      <c r="AN280" s="85"/>
      <c r="AO280" s="85"/>
      <c r="AP280" s="9"/>
      <c r="AQ280" s="9">
        <f>AK280+AM280+AN280+AO280+AP280</f>
        <v>35611</v>
      </c>
      <c r="AR280" s="9">
        <f>AL280+AP280</f>
        <v>35611</v>
      </c>
      <c r="AS280" s="85"/>
      <c r="AT280" s="85"/>
      <c r="AU280" s="85"/>
      <c r="AV280" s="9"/>
      <c r="AW280" s="9">
        <f>AQ280+AS280+AT280+AU280+AV280</f>
        <v>35611</v>
      </c>
      <c r="AX280" s="9">
        <f>AR280+AV280</f>
        <v>35611</v>
      </c>
    </row>
    <row r="281" spans="1:50" ht="49.5" hidden="1">
      <c r="A281" s="28" t="s">
        <v>663</v>
      </c>
      <c r="B281" s="34">
        <v>903</v>
      </c>
      <c r="C281" s="26" t="s">
        <v>32</v>
      </c>
      <c r="D281" s="26" t="s">
        <v>28</v>
      </c>
      <c r="E281" s="42" t="s">
        <v>778</v>
      </c>
      <c r="F281" s="26"/>
      <c r="G281" s="9"/>
      <c r="H281" s="9"/>
      <c r="I281" s="84"/>
      <c r="J281" s="84"/>
      <c r="K281" s="84"/>
      <c r="L281" s="84"/>
      <c r="M281" s="84"/>
      <c r="N281" s="84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>
        <f>AA282</f>
        <v>0</v>
      </c>
      <c r="AB281" s="85">
        <f t="shared" ref="AB281:AQ282" si="471">AB282</f>
        <v>0</v>
      </c>
      <c r="AC281" s="85">
        <f t="shared" si="471"/>
        <v>0</v>
      </c>
      <c r="AD281" s="9">
        <f t="shared" si="471"/>
        <v>23740</v>
      </c>
      <c r="AE281" s="9">
        <f t="shared" si="471"/>
        <v>23740</v>
      </c>
      <c r="AF281" s="9">
        <f t="shared" si="471"/>
        <v>23740</v>
      </c>
      <c r="AG281" s="85">
        <f>AG282</f>
        <v>0</v>
      </c>
      <c r="AH281" s="85">
        <f t="shared" si="471"/>
        <v>0</v>
      </c>
      <c r="AI281" s="85">
        <f t="shared" si="471"/>
        <v>0</v>
      </c>
      <c r="AJ281" s="9">
        <f t="shared" si="471"/>
        <v>0</v>
      </c>
      <c r="AK281" s="9">
        <f t="shared" si="471"/>
        <v>23740</v>
      </c>
      <c r="AL281" s="9">
        <f t="shared" si="471"/>
        <v>23740</v>
      </c>
      <c r="AM281" s="85">
        <f>AM282</f>
        <v>0</v>
      </c>
      <c r="AN281" s="85">
        <f t="shared" si="471"/>
        <v>0</v>
      </c>
      <c r="AO281" s="85">
        <f t="shared" si="471"/>
        <v>0</v>
      </c>
      <c r="AP281" s="9">
        <f t="shared" si="471"/>
        <v>0</v>
      </c>
      <c r="AQ281" s="9">
        <f t="shared" si="471"/>
        <v>23740</v>
      </c>
      <c r="AR281" s="9">
        <f t="shared" ref="AN281:AR282" si="472">AR282</f>
        <v>23740</v>
      </c>
      <c r="AS281" s="85">
        <f>AS282</f>
        <v>0</v>
      </c>
      <c r="AT281" s="85">
        <f t="shared" ref="AT281:AX282" si="473">AT282</f>
        <v>0</v>
      </c>
      <c r="AU281" s="85">
        <f t="shared" si="473"/>
        <v>0</v>
      </c>
      <c r="AV281" s="9">
        <f t="shared" si="473"/>
        <v>0</v>
      </c>
      <c r="AW281" s="9">
        <f t="shared" si="473"/>
        <v>23740</v>
      </c>
      <c r="AX281" s="9">
        <f t="shared" si="473"/>
        <v>23740</v>
      </c>
    </row>
    <row r="282" spans="1:50" ht="33" hidden="1">
      <c r="A282" s="28" t="s">
        <v>179</v>
      </c>
      <c r="B282" s="34">
        <v>903</v>
      </c>
      <c r="C282" s="26" t="s">
        <v>32</v>
      </c>
      <c r="D282" s="26" t="s">
        <v>28</v>
      </c>
      <c r="E282" s="42" t="s">
        <v>778</v>
      </c>
      <c r="F282" s="26" t="s">
        <v>180</v>
      </c>
      <c r="G282" s="9"/>
      <c r="H282" s="9"/>
      <c r="I282" s="84"/>
      <c r="J282" s="84"/>
      <c r="K282" s="84"/>
      <c r="L282" s="84"/>
      <c r="M282" s="84"/>
      <c r="N282" s="84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>
        <f>AA283</f>
        <v>0</v>
      </c>
      <c r="AB282" s="85">
        <f t="shared" si="471"/>
        <v>0</v>
      </c>
      <c r="AC282" s="85">
        <f t="shared" si="471"/>
        <v>0</v>
      </c>
      <c r="AD282" s="9">
        <f t="shared" si="471"/>
        <v>23740</v>
      </c>
      <c r="AE282" s="9">
        <f t="shared" si="471"/>
        <v>23740</v>
      </c>
      <c r="AF282" s="9">
        <f t="shared" si="471"/>
        <v>23740</v>
      </c>
      <c r="AG282" s="85">
        <f>AG283</f>
        <v>0</v>
      </c>
      <c r="AH282" s="85">
        <f t="shared" si="471"/>
        <v>0</v>
      </c>
      <c r="AI282" s="85">
        <f t="shared" si="471"/>
        <v>0</v>
      </c>
      <c r="AJ282" s="9">
        <f t="shared" si="471"/>
        <v>0</v>
      </c>
      <c r="AK282" s="9">
        <f t="shared" si="471"/>
        <v>23740</v>
      </c>
      <c r="AL282" s="9">
        <f t="shared" si="471"/>
        <v>23740</v>
      </c>
      <c r="AM282" s="85">
        <f>AM283</f>
        <v>0</v>
      </c>
      <c r="AN282" s="85">
        <f t="shared" si="472"/>
        <v>0</v>
      </c>
      <c r="AO282" s="85">
        <f t="shared" si="472"/>
        <v>0</v>
      </c>
      <c r="AP282" s="9">
        <f t="shared" si="472"/>
        <v>0</v>
      </c>
      <c r="AQ282" s="9">
        <f t="shared" si="472"/>
        <v>23740</v>
      </c>
      <c r="AR282" s="9">
        <f t="shared" si="472"/>
        <v>23740</v>
      </c>
      <c r="AS282" s="85">
        <f>AS283</f>
        <v>0</v>
      </c>
      <c r="AT282" s="85">
        <f t="shared" si="473"/>
        <v>0</v>
      </c>
      <c r="AU282" s="85">
        <f t="shared" si="473"/>
        <v>0</v>
      </c>
      <c r="AV282" s="9">
        <f t="shared" si="473"/>
        <v>0</v>
      </c>
      <c r="AW282" s="9">
        <f t="shared" si="473"/>
        <v>23740</v>
      </c>
      <c r="AX282" s="9">
        <f t="shared" si="473"/>
        <v>23740</v>
      </c>
    </row>
    <row r="283" spans="1:50" ht="20.100000000000001" hidden="1" customHeight="1">
      <c r="A283" s="28" t="s">
        <v>167</v>
      </c>
      <c r="B283" s="26">
        <v>903</v>
      </c>
      <c r="C283" s="26" t="s">
        <v>32</v>
      </c>
      <c r="D283" s="26" t="s">
        <v>28</v>
      </c>
      <c r="E283" s="42" t="s">
        <v>778</v>
      </c>
      <c r="F283" s="26" t="s">
        <v>181</v>
      </c>
      <c r="G283" s="9"/>
      <c r="H283" s="9"/>
      <c r="I283" s="84"/>
      <c r="J283" s="84"/>
      <c r="K283" s="84"/>
      <c r="L283" s="84"/>
      <c r="M283" s="84"/>
      <c r="N283" s="84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9">
        <v>23740</v>
      </c>
      <c r="AE283" s="9">
        <f>Y283+AA283+AB283+AC283+AD283</f>
        <v>23740</v>
      </c>
      <c r="AF283" s="9">
        <f>Z283+AD283</f>
        <v>23740</v>
      </c>
      <c r="AG283" s="85"/>
      <c r="AH283" s="85"/>
      <c r="AI283" s="85"/>
      <c r="AJ283" s="9"/>
      <c r="AK283" s="9">
        <f>AE283+AG283+AH283+AI283+AJ283</f>
        <v>23740</v>
      </c>
      <c r="AL283" s="9">
        <f>AF283+AJ283</f>
        <v>23740</v>
      </c>
      <c r="AM283" s="85"/>
      <c r="AN283" s="85"/>
      <c r="AO283" s="85"/>
      <c r="AP283" s="9"/>
      <c r="AQ283" s="9">
        <f>AK283+AM283+AN283+AO283+AP283</f>
        <v>23740</v>
      </c>
      <c r="AR283" s="9">
        <f>AL283+AP283</f>
        <v>23740</v>
      </c>
      <c r="AS283" s="85"/>
      <c r="AT283" s="85"/>
      <c r="AU283" s="85"/>
      <c r="AV283" s="9"/>
      <c r="AW283" s="9">
        <f>AQ283+AS283+AT283+AU283+AV283</f>
        <v>23740</v>
      </c>
      <c r="AX283" s="9">
        <f>AR283+AV283</f>
        <v>23740</v>
      </c>
    </row>
    <row r="284" spans="1:50" hidden="1">
      <c r="A284" s="25"/>
      <c r="B284" s="34"/>
      <c r="C284" s="26"/>
      <c r="D284" s="26"/>
      <c r="E284" s="26"/>
      <c r="F284" s="26"/>
      <c r="G284" s="11"/>
      <c r="H284" s="9"/>
      <c r="I284" s="84"/>
      <c r="J284" s="84"/>
      <c r="K284" s="84"/>
      <c r="L284" s="84"/>
      <c r="M284" s="84"/>
      <c r="N284" s="84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</row>
    <row r="285" spans="1:50" ht="40.5" hidden="1">
      <c r="A285" s="20" t="s">
        <v>475</v>
      </c>
      <c r="B285" s="21">
        <v>906</v>
      </c>
      <c r="C285" s="21"/>
      <c r="D285" s="21"/>
      <c r="E285" s="21"/>
      <c r="F285" s="21"/>
      <c r="G285" s="14">
        <f t="shared" ref="G285:Z285" si="474">G287+G306+G344+G299</f>
        <v>134422</v>
      </c>
      <c r="H285" s="14">
        <f t="shared" si="474"/>
        <v>0</v>
      </c>
      <c r="I285" s="14">
        <f t="shared" si="474"/>
        <v>0</v>
      </c>
      <c r="J285" s="14">
        <f t="shared" si="474"/>
        <v>0</v>
      </c>
      <c r="K285" s="14">
        <f t="shared" si="474"/>
        <v>0</v>
      </c>
      <c r="L285" s="14">
        <f t="shared" si="474"/>
        <v>0</v>
      </c>
      <c r="M285" s="14">
        <f t="shared" si="474"/>
        <v>134422</v>
      </c>
      <c r="N285" s="14">
        <f t="shared" si="474"/>
        <v>0</v>
      </c>
      <c r="O285" s="14">
        <f t="shared" si="474"/>
        <v>0</v>
      </c>
      <c r="P285" s="14">
        <f t="shared" si="474"/>
        <v>0</v>
      </c>
      <c r="Q285" s="14">
        <f t="shared" si="474"/>
        <v>0</v>
      </c>
      <c r="R285" s="14">
        <f t="shared" si="474"/>
        <v>0</v>
      </c>
      <c r="S285" s="14">
        <f t="shared" si="474"/>
        <v>134422</v>
      </c>
      <c r="T285" s="14">
        <f t="shared" si="474"/>
        <v>0</v>
      </c>
      <c r="U285" s="14">
        <f t="shared" si="474"/>
        <v>0</v>
      </c>
      <c r="V285" s="14">
        <f t="shared" si="474"/>
        <v>0</v>
      </c>
      <c r="W285" s="14">
        <f t="shared" si="474"/>
        <v>0</v>
      </c>
      <c r="X285" s="14">
        <f t="shared" si="474"/>
        <v>1118</v>
      </c>
      <c r="Y285" s="14">
        <f t="shared" si="474"/>
        <v>135540</v>
      </c>
      <c r="Z285" s="14">
        <f t="shared" si="474"/>
        <v>1118</v>
      </c>
      <c r="AA285" s="14">
        <f t="shared" ref="AA285:AF285" si="475">AA287+AA306+AA344+AA299</f>
        <v>0</v>
      </c>
      <c r="AB285" s="14">
        <f t="shared" si="475"/>
        <v>0</v>
      </c>
      <c r="AC285" s="14">
        <f t="shared" si="475"/>
        <v>0</v>
      </c>
      <c r="AD285" s="14">
        <f t="shared" si="475"/>
        <v>0</v>
      </c>
      <c r="AE285" s="14">
        <f t="shared" si="475"/>
        <v>135540</v>
      </c>
      <c r="AF285" s="14">
        <f t="shared" si="475"/>
        <v>1118</v>
      </c>
      <c r="AG285" s="14">
        <f t="shared" ref="AG285:AL285" si="476">AG287+AG306+AG344+AG299</f>
        <v>0</v>
      </c>
      <c r="AH285" s="14">
        <f t="shared" si="476"/>
        <v>0</v>
      </c>
      <c r="AI285" s="14">
        <f t="shared" si="476"/>
        <v>0</v>
      </c>
      <c r="AJ285" s="14">
        <f t="shared" si="476"/>
        <v>0</v>
      </c>
      <c r="AK285" s="14">
        <f t="shared" si="476"/>
        <v>135540</v>
      </c>
      <c r="AL285" s="14">
        <f t="shared" si="476"/>
        <v>1118</v>
      </c>
      <c r="AM285" s="14">
        <f t="shared" ref="AM285:AR285" si="477">AM287+AM306+AM344+AM299</f>
        <v>558</v>
      </c>
      <c r="AN285" s="14">
        <f t="shared" si="477"/>
        <v>0</v>
      </c>
      <c r="AO285" s="14">
        <f t="shared" si="477"/>
        <v>0</v>
      </c>
      <c r="AP285" s="14">
        <f t="shared" si="477"/>
        <v>0</v>
      </c>
      <c r="AQ285" s="14">
        <f t="shared" si="477"/>
        <v>136098</v>
      </c>
      <c r="AR285" s="14">
        <f t="shared" si="477"/>
        <v>1118</v>
      </c>
      <c r="AS285" s="14">
        <f t="shared" ref="AS285:AX285" si="478">AS287+AS306+AS344+AS299</f>
        <v>0</v>
      </c>
      <c r="AT285" s="14">
        <f t="shared" si="478"/>
        <v>87</v>
      </c>
      <c r="AU285" s="14">
        <f t="shared" si="478"/>
        <v>-119</v>
      </c>
      <c r="AV285" s="14">
        <f t="shared" si="478"/>
        <v>0</v>
      </c>
      <c r="AW285" s="14">
        <f t="shared" si="478"/>
        <v>136066</v>
      </c>
      <c r="AX285" s="14">
        <f t="shared" si="478"/>
        <v>1118</v>
      </c>
    </row>
    <row r="286" spans="1:50" s="72" customFormat="1" hidden="1">
      <c r="A286" s="73"/>
      <c r="B286" s="27"/>
      <c r="C286" s="27"/>
      <c r="D286" s="27"/>
      <c r="E286" s="27"/>
      <c r="F286" s="27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</row>
    <row r="287" spans="1:50" ht="56.25" hidden="1">
      <c r="A287" s="23" t="s">
        <v>116</v>
      </c>
      <c r="B287" s="24">
        <f>B285</f>
        <v>906</v>
      </c>
      <c r="C287" s="24" t="s">
        <v>79</v>
      </c>
      <c r="D287" s="24" t="s">
        <v>117</v>
      </c>
      <c r="E287" s="24"/>
      <c r="F287" s="24"/>
      <c r="G287" s="13">
        <f t="shared" ref="G287:V289" si="479">G288</f>
        <v>76161</v>
      </c>
      <c r="H287" s="13">
        <f t="shared" si="479"/>
        <v>0</v>
      </c>
      <c r="I287" s="13">
        <f t="shared" si="479"/>
        <v>0</v>
      </c>
      <c r="J287" s="13">
        <f t="shared" si="479"/>
        <v>0</v>
      </c>
      <c r="K287" s="13">
        <f t="shared" si="479"/>
        <v>0</v>
      </c>
      <c r="L287" s="13">
        <f t="shared" si="479"/>
        <v>0</v>
      </c>
      <c r="M287" s="13">
        <f t="shared" si="479"/>
        <v>76161</v>
      </c>
      <c r="N287" s="13">
        <f t="shared" si="479"/>
        <v>0</v>
      </c>
      <c r="O287" s="13">
        <f t="shared" si="479"/>
        <v>0</v>
      </c>
      <c r="P287" s="13">
        <f t="shared" si="479"/>
        <v>0</v>
      </c>
      <c r="Q287" s="13">
        <f t="shared" si="479"/>
        <v>0</v>
      </c>
      <c r="R287" s="13">
        <f t="shared" si="479"/>
        <v>0</v>
      </c>
      <c r="S287" s="13">
        <f t="shared" si="479"/>
        <v>76161</v>
      </c>
      <c r="T287" s="13">
        <f t="shared" si="479"/>
        <v>0</v>
      </c>
      <c r="U287" s="13">
        <f t="shared" si="479"/>
        <v>0</v>
      </c>
      <c r="V287" s="13">
        <f t="shared" si="479"/>
        <v>0</v>
      </c>
      <c r="W287" s="13">
        <f t="shared" ref="U287:AJ289" si="480">W288</f>
        <v>0</v>
      </c>
      <c r="X287" s="13">
        <f t="shared" si="480"/>
        <v>0</v>
      </c>
      <c r="Y287" s="13">
        <f t="shared" si="480"/>
        <v>76161</v>
      </c>
      <c r="Z287" s="13">
        <f t="shared" si="480"/>
        <v>0</v>
      </c>
      <c r="AA287" s="13">
        <f t="shared" si="480"/>
        <v>0</v>
      </c>
      <c r="AB287" s="13">
        <f t="shared" si="480"/>
        <v>0</v>
      </c>
      <c r="AC287" s="13">
        <f t="shared" si="480"/>
        <v>0</v>
      </c>
      <c r="AD287" s="13">
        <f t="shared" si="480"/>
        <v>0</v>
      </c>
      <c r="AE287" s="13">
        <f t="shared" si="480"/>
        <v>76161</v>
      </c>
      <c r="AF287" s="13">
        <f t="shared" si="480"/>
        <v>0</v>
      </c>
      <c r="AG287" s="13">
        <f t="shared" si="480"/>
        <v>0</v>
      </c>
      <c r="AH287" s="13">
        <f t="shared" si="480"/>
        <v>0</v>
      </c>
      <c r="AI287" s="13">
        <f t="shared" si="480"/>
        <v>0</v>
      </c>
      <c r="AJ287" s="13">
        <f t="shared" si="480"/>
        <v>0</v>
      </c>
      <c r="AK287" s="13">
        <f t="shared" ref="AG287:AV289" si="481">AK288</f>
        <v>76161</v>
      </c>
      <c r="AL287" s="13">
        <f t="shared" si="481"/>
        <v>0</v>
      </c>
      <c r="AM287" s="13">
        <f t="shared" si="481"/>
        <v>0</v>
      </c>
      <c r="AN287" s="13">
        <f t="shared" si="481"/>
        <v>0</v>
      </c>
      <c r="AO287" s="13">
        <f t="shared" si="481"/>
        <v>0</v>
      </c>
      <c r="AP287" s="13">
        <f t="shared" si="481"/>
        <v>0</v>
      </c>
      <c r="AQ287" s="13">
        <f t="shared" si="481"/>
        <v>76161</v>
      </c>
      <c r="AR287" s="13">
        <f t="shared" si="481"/>
        <v>0</v>
      </c>
      <c r="AS287" s="13">
        <f t="shared" si="481"/>
        <v>0</v>
      </c>
      <c r="AT287" s="13">
        <f t="shared" si="481"/>
        <v>0</v>
      </c>
      <c r="AU287" s="13">
        <f t="shared" si="481"/>
        <v>-41</v>
      </c>
      <c r="AV287" s="13">
        <f t="shared" si="481"/>
        <v>0</v>
      </c>
      <c r="AW287" s="13">
        <f t="shared" ref="AS287:AX289" si="482">AW288</f>
        <v>76120</v>
      </c>
      <c r="AX287" s="13">
        <f t="shared" si="482"/>
        <v>0</v>
      </c>
    </row>
    <row r="288" spans="1:50" ht="82.5" hidden="1">
      <c r="A288" s="25" t="s">
        <v>118</v>
      </c>
      <c r="B288" s="26">
        <v>906</v>
      </c>
      <c r="C288" s="26" t="s">
        <v>79</v>
      </c>
      <c r="D288" s="26" t="s">
        <v>117</v>
      </c>
      <c r="E288" s="26" t="s">
        <v>119</v>
      </c>
      <c r="F288" s="26"/>
      <c r="G288" s="11">
        <f t="shared" si="479"/>
        <v>76161</v>
      </c>
      <c r="H288" s="11">
        <f t="shared" si="479"/>
        <v>0</v>
      </c>
      <c r="I288" s="11">
        <f t="shared" si="479"/>
        <v>0</v>
      </c>
      <c r="J288" s="11">
        <f t="shared" si="479"/>
        <v>0</v>
      </c>
      <c r="K288" s="11">
        <f t="shared" si="479"/>
        <v>0</v>
      </c>
      <c r="L288" s="11">
        <f t="shared" si="479"/>
        <v>0</v>
      </c>
      <c r="M288" s="11">
        <f t="shared" si="479"/>
        <v>76161</v>
      </c>
      <c r="N288" s="11">
        <f t="shared" si="479"/>
        <v>0</v>
      </c>
      <c r="O288" s="11">
        <f t="shared" si="479"/>
        <v>0</v>
      </c>
      <c r="P288" s="11">
        <f t="shared" si="479"/>
        <v>0</v>
      </c>
      <c r="Q288" s="11">
        <f t="shared" si="479"/>
        <v>0</v>
      </c>
      <c r="R288" s="11">
        <f t="shared" si="479"/>
        <v>0</v>
      </c>
      <c r="S288" s="11">
        <f t="shared" si="479"/>
        <v>76161</v>
      </c>
      <c r="T288" s="11">
        <f t="shared" si="479"/>
        <v>0</v>
      </c>
      <c r="U288" s="11">
        <f t="shared" si="480"/>
        <v>0</v>
      </c>
      <c r="V288" s="11">
        <f t="shared" si="480"/>
        <v>0</v>
      </c>
      <c r="W288" s="11">
        <f t="shared" si="480"/>
        <v>0</v>
      </c>
      <c r="X288" s="11">
        <f t="shared" si="480"/>
        <v>0</v>
      </c>
      <c r="Y288" s="11">
        <f t="shared" si="480"/>
        <v>76161</v>
      </c>
      <c r="Z288" s="11">
        <f t="shared" si="480"/>
        <v>0</v>
      </c>
      <c r="AA288" s="11">
        <f t="shared" si="480"/>
        <v>0</v>
      </c>
      <c r="AB288" s="11">
        <f t="shared" si="480"/>
        <v>0</v>
      </c>
      <c r="AC288" s="11">
        <f t="shared" si="480"/>
        <v>0</v>
      </c>
      <c r="AD288" s="11">
        <f t="shared" si="480"/>
        <v>0</v>
      </c>
      <c r="AE288" s="11">
        <f t="shared" si="480"/>
        <v>76161</v>
      </c>
      <c r="AF288" s="11">
        <f t="shared" si="480"/>
        <v>0</v>
      </c>
      <c r="AG288" s="11">
        <f t="shared" si="481"/>
        <v>0</v>
      </c>
      <c r="AH288" s="11">
        <f t="shared" si="481"/>
        <v>0</v>
      </c>
      <c r="AI288" s="11">
        <f t="shared" si="481"/>
        <v>0</v>
      </c>
      <c r="AJ288" s="11">
        <f t="shared" si="481"/>
        <v>0</v>
      </c>
      <c r="AK288" s="11">
        <f t="shared" si="481"/>
        <v>76161</v>
      </c>
      <c r="AL288" s="11">
        <f t="shared" si="481"/>
        <v>0</v>
      </c>
      <c r="AM288" s="11">
        <f t="shared" si="481"/>
        <v>0</v>
      </c>
      <c r="AN288" s="11">
        <f t="shared" si="481"/>
        <v>0</v>
      </c>
      <c r="AO288" s="11">
        <f t="shared" si="481"/>
        <v>0</v>
      </c>
      <c r="AP288" s="11">
        <f t="shared" si="481"/>
        <v>0</v>
      </c>
      <c r="AQ288" s="11">
        <f t="shared" si="481"/>
        <v>76161</v>
      </c>
      <c r="AR288" s="11">
        <f t="shared" si="481"/>
        <v>0</v>
      </c>
      <c r="AS288" s="11">
        <f t="shared" si="482"/>
        <v>0</v>
      </c>
      <c r="AT288" s="11">
        <f t="shared" si="482"/>
        <v>0</v>
      </c>
      <c r="AU288" s="11">
        <f t="shared" si="482"/>
        <v>-41</v>
      </c>
      <c r="AV288" s="11">
        <f t="shared" si="482"/>
        <v>0</v>
      </c>
      <c r="AW288" s="11">
        <f t="shared" si="482"/>
        <v>76120</v>
      </c>
      <c r="AX288" s="11">
        <f t="shared" si="482"/>
        <v>0</v>
      </c>
    </row>
    <row r="289" spans="1:50" ht="20.100000000000001" hidden="1" customHeight="1">
      <c r="A289" s="28" t="s">
        <v>120</v>
      </c>
      <c r="B289" s="26">
        <v>906</v>
      </c>
      <c r="C289" s="26" t="s">
        <v>79</v>
      </c>
      <c r="D289" s="26" t="s">
        <v>117</v>
      </c>
      <c r="E289" s="26" t="s">
        <v>121</v>
      </c>
      <c r="F289" s="26"/>
      <c r="G289" s="9">
        <f t="shared" si="479"/>
        <v>76161</v>
      </c>
      <c r="H289" s="9">
        <f t="shared" si="479"/>
        <v>0</v>
      </c>
      <c r="I289" s="9">
        <f t="shared" si="479"/>
        <v>0</v>
      </c>
      <c r="J289" s="9">
        <f t="shared" si="479"/>
        <v>0</v>
      </c>
      <c r="K289" s="9">
        <f t="shared" si="479"/>
        <v>0</v>
      </c>
      <c r="L289" s="9">
        <f t="shared" si="479"/>
        <v>0</v>
      </c>
      <c r="M289" s="9">
        <f t="shared" si="479"/>
        <v>76161</v>
      </c>
      <c r="N289" s="9">
        <f t="shared" si="479"/>
        <v>0</v>
      </c>
      <c r="O289" s="9">
        <f t="shared" si="479"/>
        <v>0</v>
      </c>
      <c r="P289" s="9">
        <f t="shared" si="479"/>
        <v>0</v>
      </c>
      <c r="Q289" s="9">
        <f t="shared" si="479"/>
        <v>0</v>
      </c>
      <c r="R289" s="9">
        <f t="shared" si="479"/>
        <v>0</v>
      </c>
      <c r="S289" s="9">
        <f t="shared" si="479"/>
        <v>76161</v>
      </c>
      <c r="T289" s="9">
        <f t="shared" si="479"/>
        <v>0</v>
      </c>
      <c r="U289" s="9">
        <f t="shared" si="480"/>
        <v>0</v>
      </c>
      <c r="V289" s="9">
        <f t="shared" si="480"/>
        <v>0</v>
      </c>
      <c r="W289" s="9">
        <f t="shared" si="480"/>
        <v>0</v>
      </c>
      <c r="X289" s="9">
        <f t="shared" si="480"/>
        <v>0</v>
      </c>
      <c r="Y289" s="9">
        <f t="shared" si="480"/>
        <v>76161</v>
      </c>
      <c r="Z289" s="9">
        <f t="shared" si="480"/>
        <v>0</v>
      </c>
      <c r="AA289" s="9">
        <f t="shared" si="480"/>
        <v>0</v>
      </c>
      <c r="AB289" s="9">
        <f t="shared" si="480"/>
        <v>0</v>
      </c>
      <c r="AC289" s="9">
        <f t="shared" si="480"/>
        <v>0</v>
      </c>
      <c r="AD289" s="9">
        <f t="shared" si="480"/>
        <v>0</v>
      </c>
      <c r="AE289" s="9">
        <f t="shared" si="480"/>
        <v>76161</v>
      </c>
      <c r="AF289" s="9">
        <f t="shared" si="480"/>
        <v>0</v>
      </c>
      <c r="AG289" s="9">
        <f t="shared" si="481"/>
        <v>0</v>
      </c>
      <c r="AH289" s="9">
        <f t="shared" si="481"/>
        <v>0</v>
      </c>
      <c r="AI289" s="9">
        <f t="shared" si="481"/>
        <v>0</v>
      </c>
      <c r="AJ289" s="9">
        <f t="shared" si="481"/>
        <v>0</v>
      </c>
      <c r="AK289" s="9">
        <f t="shared" si="481"/>
        <v>76161</v>
      </c>
      <c r="AL289" s="9">
        <f t="shared" si="481"/>
        <v>0</v>
      </c>
      <c r="AM289" s="9">
        <f t="shared" si="481"/>
        <v>0</v>
      </c>
      <c r="AN289" s="9">
        <f t="shared" si="481"/>
        <v>0</v>
      </c>
      <c r="AO289" s="9">
        <f t="shared" si="481"/>
        <v>0</v>
      </c>
      <c r="AP289" s="9">
        <f t="shared" si="481"/>
        <v>0</v>
      </c>
      <c r="AQ289" s="9">
        <f t="shared" si="481"/>
        <v>76161</v>
      </c>
      <c r="AR289" s="9">
        <f t="shared" si="481"/>
        <v>0</v>
      </c>
      <c r="AS289" s="9">
        <f t="shared" si="482"/>
        <v>0</v>
      </c>
      <c r="AT289" s="9">
        <f t="shared" si="482"/>
        <v>0</v>
      </c>
      <c r="AU289" s="9">
        <f t="shared" si="482"/>
        <v>-41</v>
      </c>
      <c r="AV289" s="9">
        <f t="shared" si="482"/>
        <v>0</v>
      </c>
      <c r="AW289" s="9">
        <f t="shared" si="482"/>
        <v>76120</v>
      </c>
      <c r="AX289" s="9">
        <f t="shared" si="482"/>
        <v>0</v>
      </c>
    </row>
    <row r="290" spans="1:50" ht="49.5" hidden="1">
      <c r="A290" s="25" t="s">
        <v>122</v>
      </c>
      <c r="B290" s="26">
        <v>906</v>
      </c>
      <c r="C290" s="26" t="s">
        <v>79</v>
      </c>
      <c r="D290" s="26" t="s">
        <v>117</v>
      </c>
      <c r="E290" s="26" t="s">
        <v>123</v>
      </c>
      <c r="F290" s="26"/>
      <c r="G290" s="11">
        <f t="shared" ref="G290" si="483">G291+G295+G293</f>
        <v>76161</v>
      </c>
      <c r="H290" s="11">
        <f t="shared" ref="H290:N290" si="484">H291+H295+H293</f>
        <v>0</v>
      </c>
      <c r="I290" s="11">
        <f t="shared" si="484"/>
        <v>0</v>
      </c>
      <c r="J290" s="11">
        <f t="shared" si="484"/>
        <v>0</v>
      </c>
      <c r="K290" s="11">
        <f t="shared" si="484"/>
        <v>0</v>
      </c>
      <c r="L290" s="11">
        <f t="shared" si="484"/>
        <v>0</v>
      </c>
      <c r="M290" s="11">
        <f t="shared" si="484"/>
        <v>76161</v>
      </c>
      <c r="N290" s="11">
        <f t="shared" si="484"/>
        <v>0</v>
      </c>
      <c r="O290" s="11">
        <f t="shared" ref="O290:T290" si="485">O291+O295+O293</f>
        <v>0</v>
      </c>
      <c r="P290" s="11">
        <f t="shared" si="485"/>
        <v>0</v>
      </c>
      <c r="Q290" s="11">
        <f t="shared" si="485"/>
        <v>0</v>
      </c>
      <c r="R290" s="11">
        <f t="shared" si="485"/>
        <v>0</v>
      </c>
      <c r="S290" s="11">
        <f t="shared" si="485"/>
        <v>76161</v>
      </c>
      <c r="T290" s="11">
        <f t="shared" si="485"/>
        <v>0</v>
      </c>
      <c r="U290" s="11">
        <f t="shared" ref="U290:Z290" si="486">U291+U295+U293</f>
        <v>0</v>
      </c>
      <c r="V290" s="11">
        <f t="shared" si="486"/>
        <v>0</v>
      </c>
      <c r="W290" s="11">
        <f t="shared" si="486"/>
        <v>0</v>
      </c>
      <c r="X290" s="11">
        <f t="shared" si="486"/>
        <v>0</v>
      </c>
      <c r="Y290" s="11">
        <f t="shared" si="486"/>
        <v>76161</v>
      </c>
      <c r="Z290" s="11">
        <f t="shared" si="486"/>
        <v>0</v>
      </c>
      <c r="AA290" s="11">
        <f t="shared" ref="AA290:AF290" si="487">AA291+AA295+AA293</f>
        <v>0</v>
      </c>
      <c r="AB290" s="11">
        <f t="shared" si="487"/>
        <v>0</v>
      </c>
      <c r="AC290" s="11">
        <f t="shared" si="487"/>
        <v>0</v>
      </c>
      <c r="AD290" s="11">
        <f t="shared" si="487"/>
        <v>0</v>
      </c>
      <c r="AE290" s="11">
        <f t="shared" si="487"/>
        <v>76161</v>
      </c>
      <c r="AF290" s="11">
        <f t="shared" si="487"/>
        <v>0</v>
      </c>
      <c r="AG290" s="11">
        <f t="shared" ref="AG290:AL290" si="488">AG291+AG295+AG293</f>
        <v>0</v>
      </c>
      <c r="AH290" s="11">
        <f t="shared" si="488"/>
        <v>0</v>
      </c>
      <c r="AI290" s="11">
        <f t="shared" si="488"/>
        <v>0</v>
      </c>
      <c r="AJ290" s="11">
        <f t="shared" si="488"/>
        <v>0</v>
      </c>
      <c r="AK290" s="11">
        <f t="shared" si="488"/>
        <v>76161</v>
      </c>
      <c r="AL290" s="11">
        <f t="shared" si="488"/>
        <v>0</v>
      </c>
      <c r="AM290" s="11">
        <f t="shared" ref="AM290:AR290" si="489">AM291+AM295+AM293</f>
        <v>0</v>
      </c>
      <c r="AN290" s="11">
        <f t="shared" si="489"/>
        <v>0</v>
      </c>
      <c r="AO290" s="11">
        <f t="shared" si="489"/>
        <v>0</v>
      </c>
      <c r="AP290" s="11">
        <f t="shared" si="489"/>
        <v>0</v>
      </c>
      <c r="AQ290" s="11">
        <f t="shared" si="489"/>
        <v>76161</v>
      </c>
      <c r="AR290" s="11">
        <f t="shared" si="489"/>
        <v>0</v>
      </c>
      <c r="AS290" s="11">
        <f t="shared" ref="AS290:AX290" si="490">AS291+AS295+AS293</f>
        <v>0</v>
      </c>
      <c r="AT290" s="11">
        <f t="shared" si="490"/>
        <v>0</v>
      </c>
      <c r="AU290" s="11">
        <f t="shared" si="490"/>
        <v>-41</v>
      </c>
      <c r="AV290" s="11">
        <f t="shared" si="490"/>
        <v>0</v>
      </c>
      <c r="AW290" s="11">
        <f t="shared" si="490"/>
        <v>76120</v>
      </c>
      <c r="AX290" s="11">
        <f t="shared" si="490"/>
        <v>0</v>
      </c>
    </row>
    <row r="291" spans="1:50" ht="66" hidden="1">
      <c r="A291" s="25" t="s">
        <v>447</v>
      </c>
      <c r="B291" s="26">
        <v>906</v>
      </c>
      <c r="C291" s="26" t="s">
        <v>79</v>
      </c>
      <c r="D291" s="26" t="s">
        <v>117</v>
      </c>
      <c r="E291" s="26" t="s">
        <v>123</v>
      </c>
      <c r="F291" s="26" t="s">
        <v>84</v>
      </c>
      <c r="G291" s="11">
        <f t="shared" ref="G291:AX291" si="491">G292</f>
        <v>63024</v>
      </c>
      <c r="H291" s="11">
        <f t="shared" si="491"/>
        <v>0</v>
      </c>
      <c r="I291" s="11">
        <f t="shared" si="491"/>
        <v>0</v>
      </c>
      <c r="J291" s="11">
        <f t="shared" si="491"/>
        <v>0</v>
      </c>
      <c r="K291" s="11">
        <f t="shared" si="491"/>
        <v>0</v>
      </c>
      <c r="L291" s="11">
        <f t="shared" si="491"/>
        <v>0</v>
      </c>
      <c r="M291" s="11">
        <f t="shared" si="491"/>
        <v>63024</v>
      </c>
      <c r="N291" s="11">
        <f t="shared" si="491"/>
        <v>0</v>
      </c>
      <c r="O291" s="11">
        <f t="shared" si="491"/>
        <v>0</v>
      </c>
      <c r="P291" s="11">
        <f t="shared" si="491"/>
        <v>0</v>
      </c>
      <c r="Q291" s="11">
        <f t="shared" si="491"/>
        <v>0</v>
      </c>
      <c r="R291" s="11">
        <f t="shared" si="491"/>
        <v>0</v>
      </c>
      <c r="S291" s="11">
        <f t="shared" si="491"/>
        <v>63024</v>
      </c>
      <c r="T291" s="11">
        <f t="shared" si="491"/>
        <v>0</v>
      </c>
      <c r="U291" s="11">
        <f t="shared" si="491"/>
        <v>0</v>
      </c>
      <c r="V291" s="11">
        <f t="shared" si="491"/>
        <v>0</v>
      </c>
      <c r="W291" s="11">
        <f t="shared" si="491"/>
        <v>0</v>
      </c>
      <c r="X291" s="11">
        <f t="shared" si="491"/>
        <v>0</v>
      </c>
      <c r="Y291" s="11">
        <f t="shared" si="491"/>
        <v>63024</v>
      </c>
      <c r="Z291" s="11">
        <f t="shared" si="491"/>
        <v>0</v>
      </c>
      <c r="AA291" s="11">
        <f t="shared" si="491"/>
        <v>0</v>
      </c>
      <c r="AB291" s="11">
        <f t="shared" si="491"/>
        <v>0</v>
      </c>
      <c r="AC291" s="11">
        <f t="shared" si="491"/>
        <v>0</v>
      </c>
      <c r="AD291" s="11">
        <f t="shared" si="491"/>
        <v>0</v>
      </c>
      <c r="AE291" s="11">
        <f t="shared" si="491"/>
        <v>63024</v>
      </c>
      <c r="AF291" s="11">
        <f t="shared" si="491"/>
        <v>0</v>
      </c>
      <c r="AG291" s="11">
        <f t="shared" si="491"/>
        <v>0</v>
      </c>
      <c r="AH291" s="11">
        <f t="shared" si="491"/>
        <v>0</v>
      </c>
      <c r="AI291" s="11">
        <f t="shared" si="491"/>
        <v>0</v>
      </c>
      <c r="AJ291" s="11">
        <f t="shared" si="491"/>
        <v>0</v>
      </c>
      <c r="AK291" s="11">
        <f t="shared" si="491"/>
        <v>63024</v>
      </c>
      <c r="AL291" s="11">
        <f t="shared" si="491"/>
        <v>0</v>
      </c>
      <c r="AM291" s="11">
        <f t="shared" si="491"/>
        <v>0</v>
      </c>
      <c r="AN291" s="11">
        <f t="shared" si="491"/>
        <v>0</v>
      </c>
      <c r="AO291" s="11">
        <f t="shared" si="491"/>
        <v>0</v>
      </c>
      <c r="AP291" s="11">
        <f t="shared" si="491"/>
        <v>0</v>
      </c>
      <c r="AQ291" s="11">
        <f t="shared" si="491"/>
        <v>63024</v>
      </c>
      <c r="AR291" s="11">
        <f t="shared" si="491"/>
        <v>0</v>
      </c>
      <c r="AS291" s="11">
        <f t="shared" si="491"/>
        <v>0</v>
      </c>
      <c r="AT291" s="11">
        <f t="shared" si="491"/>
        <v>0</v>
      </c>
      <c r="AU291" s="11">
        <f t="shared" si="491"/>
        <v>0</v>
      </c>
      <c r="AV291" s="11">
        <f t="shared" si="491"/>
        <v>0</v>
      </c>
      <c r="AW291" s="11">
        <f t="shared" si="491"/>
        <v>63024</v>
      </c>
      <c r="AX291" s="11">
        <f t="shared" si="491"/>
        <v>0</v>
      </c>
    </row>
    <row r="292" spans="1:50" ht="20.100000000000001" hidden="1" customHeight="1">
      <c r="A292" s="28" t="s">
        <v>106</v>
      </c>
      <c r="B292" s="26">
        <v>906</v>
      </c>
      <c r="C292" s="26" t="s">
        <v>79</v>
      </c>
      <c r="D292" s="26" t="s">
        <v>117</v>
      </c>
      <c r="E292" s="26" t="s">
        <v>123</v>
      </c>
      <c r="F292" s="26" t="s">
        <v>107</v>
      </c>
      <c r="G292" s="9">
        <f>60641+2383</f>
        <v>63024</v>
      </c>
      <c r="H292" s="9"/>
      <c r="I292" s="84"/>
      <c r="J292" s="84"/>
      <c r="K292" s="84"/>
      <c r="L292" s="84"/>
      <c r="M292" s="9">
        <f>G292+I292+J292+K292+L292</f>
        <v>63024</v>
      </c>
      <c r="N292" s="9">
        <f>H292+L292</f>
        <v>0</v>
      </c>
      <c r="O292" s="85"/>
      <c r="P292" s="85"/>
      <c r="Q292" s="85"/>
      <c r="R292" s="85"/>
      <c r="S292" s="9">
        <f>M292+O292+P292+Q292+R292</f>
        <v>63024</v>
      </c>
      <c r="T292" s="9">
        <f>N292+R292</f>
        <v>0</v>
      </c>
      <c r="U292" s="85"/>
      <c r="V292" s="85"/>
      <c r="W292" s="85"/>
      <c r="X292" s="85"/>
      <c r="Y292" s="9">
        <f>S292+U292+V292+W292+X292</f>
        <v>63024</v>
      </c>
      <c r="Z292" s="9">
        <f>T292+X292</f>
        <v>0</v>
      </c>
      <c r="AA292" s="85"/>
      <c r="AB292" s="85"/>
      <c r="AC292" s="85"/>
      <c r="AD292" s="85"/>
      <c r="AE292" s="9">
        <f>Y292+AA292+AB292+AC292+AD292</f>
        <v>63024</v>
      </c>
      <c r="AF292" s="9">
        <f>Z292+AD292</f>
        <v>0</v>
      </c>
      <c r="AG292" s="85"/>
      <c r="AH292" s="85"/>
      <c r="AI292" s="85"/>
      <c r="AJ292" s="85"/>
      <c r="AK292" s="9">
        <f>AE292+AG292+AH292+AI292+AJ292</f>
        <v>63024</v>
      </c>
      <c r="AL292" s="9">
        <f>AF292+AJ292</f>
        <v>0</v>
      </c>
      <c r="AM292" s="85"/>
      <c r="AN292" s="85"/>
      <c r="AO292" s="85"/>
      <c r="AP292" s="85"/>
      <c r="AQ292" s="9">
        <f>AK292+AM292+AN292+AO292+AP292</f>
        <v>63024</v>
      </c>
      <c r="AR292" s="9">
        <f>AL292+AP292</f>
        <v>0</v>
      </c>
      <c r="AS292" s="85"/>
      <c r="AT292" s="85"/>
      <c r="AU292" s="85"/>
      <c r="AV292" s="85"/>
      <c r="AW292" s="9">
        <f>AQ292+AS292+AT292+AU292+AV292</f>
        <v>63024</v>
      </c>
      <c r="AX292" s="9">
        <f>AR292+AV292</f>
        <v>0</v>
      </c>
    </row>
    <row r="293" spans="1:50" ht="33" hidden="1">
      <c r="A293" s="25" t="s">
        <v>242</v>
      </c>
      <c r="B293" s="26">
        <v>906</v>
      </c>
      <c r="C293" s="26" t="s">
        <v>79</v>
      </c>
      <c r="D293" s="26" t="s">
        <v>117</v>
      </c>
      <c r="E293" s="26" t="s">
        <v>123</v>
      </c>
      <c r="F293" s="26" t="s">
        <v>30</v>
      </c>
      <c r="G293" s="11">
        <f t="shared" ref="G293:AX293" si="492">G294</f>
        <v>12714</v>
      </c>
      <c r="H293" s="11">
        <f t="shared" si="492"/>
        <v>0</v>
      </c>
      <c r="I293" s="11">
        <f t="shared" si="492"/>
        <v>0</v>
      </c>
      <c r="J293" s="11">
        <f t="shared" si="492"/>
        <v>0</v>
      </c>
      <c r="K293" s="11">
        <f t="shared" si="492"/>
        <v>0</v>
      </c>
      <c r="L293" s="11">
        <f t="shared" si="492"/>
        <v>0</v>
      </c>
      <c r="M293" s="11">
        <f t="shared" si="492"/>
        <v>12714</v>
      </c>
      <c r="N293" s="11">
        <f t="shared" si="492"/>
        <v>0</v>
      </c>
      <c r="O293" s="11">
        <f t="shared" si="492"/>
        <v>0</v>
      </c>
      <c r="P293" s="11">
        <f t="shared" si="492"/>
        <v>0</v>
      </c>
      <c r="Q293" s="11">
        <f t="shared" si="492"/>
        <v>0</v>
      </c>
      <c r="R293" s="11">
        <f t="shared" si="492"/>
        <v>0</v>
      </c>
      <c r="S293" s="11">
        <f t="shared" si="492"/>
        <v>12714</v>
      </c>
      <c r="T293" s="11">
        <f t="shared" si="492"/>
        <v>0</v>
      </c>
      <c r="U293" s="11">
        <f t="shared" si="492"/>
        <v>0</v>
      </c>
      <c r="V293" s="11">
        <f t="shared" si="492"/>
        <v>0</v>
      </c>
      <c r="W293" s="11">
        <f t="shared" si="492"/>
        <v>0</v>
      </c>
      <c r="X293" s="11">
        <f t="shared" si="492"/>
        <v>0</v>
      </c>
      <c r="Y293" s="11">
        <f t="shared" si="492"/>
        <v>12714</v>
      </c>
      <c r="Z293" s="11">
        <f t="shared" si="492"/>
        <v>0</v>
      </c>
      <c r="AA293" s="11">
        <f t="shared" si="492"/>
        <v>0</v>
      </c>
      <c r="AB293" s="11">
        <f t="shared" si="492"/>
        <v>0</v>
      </c>
      <c r="AC293" s="11">
        <f t="shared" si="492"/>
        <v>0</v>
      </c>
      <c r="AD293" s="11">
        <f t="shared" si="492"/>
        <v>0</v>
      </c>
      <c r="AE293" s="11">
        <f t="shared" si="492"/>
        <v>12714</v>
      </c>
      <c r="AF293" s="11">
        <f t="shared" si="492"/>
        <v>0</v>
      </c>
      <c r="AG293" s="11">
        <f t="shared" si="492"/>
        <v>0</v>
      </c>
      <c r="AH293" s="11">
        <f t="shared" si="492"/>
        <v>0</v>
      </c>
      <c r="AI293" s="11">
        <f t="shared" si="492"/>
        <v>0</v>
      </c>
      <c r="AJ293" s="11">
        <f t="shared" si="492"/>
        <v>0</v>
      </c>
      <c r="AK293" s="11">
        <f t="shared" si="492"/>
        <v>12714</v>
      </c>
      <c r="AL293" s="11">
        <f t="shared" si="492"/>
        <v>0</v>
      </c>
      <c r="AM293" s="11">
        <f t="shared" si="492"/>
        <v>0</v>
      </c>
      <c r="AN293" s="11">
        <f t="shared" si="492"/>
        <v>0</v>
      </c>
      <c r="AO293" s="11">
        <f t="shared" si="492"/>
        <v>0</v>
      </c>
      <c r="AP293" s="11">
        <f t="shared" si="492"/>
        <v>0</v>
      </c>
      <c r="AQ293" s="11">
        <f t="shared" si="492"/>
        <v>12714</v>
      </c>
      <c r="AR293" s="11">
        <f t="shared" si="492"/>
        <v>0</v>
      </c>
      <c r="AS293" s="11">
        <f t="shared" si="492"/>
        <v>0</v>
      </c>
      <c r="AT293" s="11">
        <f t="shared" si="492"/>
        <v>0</v>
      </c>
      <c r="AU293" s="11">
        <f t="shared" si="492"/>
        <v>-41</v>
      </c>
      <c r="AV293" s="11">
        <f t="shared" si="492"/>
        <v>0</v>
      </c>
      <c r="AW293" s="11">
        <f t="shared" si="492"/>
        <v>12673</v>
      </c>
      <c r="AX293" s="11">
        <f t="shared" si="492"/>
        <v>0</v>
      </c>
    </row>
    <row r="294" spans="1:50" ht="33" hidden="1">
      <c r="A294" s="25" t="s">
        <v>36</v>
      </c>
      <c r="B294" s="26">
        <v>906</v>
      </c>
      <c r="C294" s="26" t="s">
        <v>79</v>
      </c>
      <c r="D294" s="26" t="s">
        <v>117</v>
      </c>
      <c r="E294" s="26" t="s">
        <v>123</v>
      </c>
      <c r="F294" s="26" t="s">
        <v>37</v>
      </c>
      <c r="G294" s="9">
        <f>10874+1840</f>
        <v>12714</v>
      </c>
      <c r="H294" s="10"/>
      <c r="I294" s="84"/>
      <c r="J294" s="84"/>
      <c r="K294" s="84"/>
      <c r="L294" s="84"/>
      <c r="M294" s="9">
        <f>G294+I294+J294+K294+L294</f>
        <v>12714</v>
      </c>
      <c r="N294" s="9">
        <f>H294+L294</f>
        <v>0</v>
      </c>
      <c r="O294" s="85"/>
      <c r="P294" s="85"/>
      <c r="Q294" s="85"/>
      <c r="R294" s="85"/>
      <c r="S294" s="9">
        <f>M294+O294+P294+Q294+R294</f>
        <v>12714</v>
      </c>
      <c r="T294" s="9">
        <f>N294+R294</f>
        <v>0</v>
      </c>
      <c r="U294" s="85"/>
      <c r="V294" s="85"/>
      <c r="W294" s="85"/>
      <c r="X294" s="85"/>
      <c r="Y294" s="9">
        <f>S294+U294+V294+W294+X294</f>
        <v>12714</v>
      </c>
      <c r="Z294" s="9">
        <f>T294+X294</f>
        <v>0</v>
      </c>
      <c r="AA294" s="85"/>
      <c r="AB294" s="85"/>
      <c r="AC294" s="85"/>
      <c r="AD294" s="85"/>
      <c r="AE294" s="9">
        <f>Y294+AA294+AB294+AC294+AD294</f>
        <v>12714</v>
      </c>
      <c r="AF294" s="9">
        <f>Z294+AD294</f>
        <v>0</v>
      </c>
      <c r="AG294" s="85"/>
      <c r="AH294" s="85"/>
      <c r="AI294" s="85"/>
      <c r="AJ294" s="85"/>
      <c r="AK294" s="9">
        <f>AE294+AG294+AH294+AI294+AJ294</f>
        <v>12714</v>
      </c>
      <c r="AL294" s="9">
        <f>AF294+AJ294</f>
        <v>0</v>
      </c>
      <c r="AM294" s="85"/>
      <c r="AN294" s="85"/>
      <c r="AO294" s="85"/>
      <c r="AP294" s="85"/>
      <c r="AQ294" s="9">
        <f>AK294+AM294+AN294+AO294+AP294</f>
        <v>12714</v>
      </c>
      <c r="AR294" s="9">
        <f>AL294+AP294</f>
        <v>0</v>
      </c>
      <c r="AS294" s="85"/>
      <c r="AT294" s="85"/>
      <c r="AU294" s="11">
        <v>-41</v>
      </c>
      <c r="AV294" s="85"/>
      <c r="AW294" s="9">
        <f>AQ294+AS294+AT294+AU294+AV294</f>
        <v>12673</v>
      </c>
      <c r="AX294" s="9">
        <f>AR294+AV294</f>
        <v>0</v>
      </c>
    </row>
    <row r="295" spans="1:50" ht="20.100000000000001" hidden="1" customHeight="1">
      <c r="A295" s="28" t="s">
        <v>65</v>
      </c>
      <c r="B295" s="26">
        <v>906</v>
      </c>
      <c r="C295" s="26" t="s">
        <v>79</v>
      </c>
      <c r="D295" s="26" t="s">
        <v>117</v>
      </c>
      <c r="E295" s="26" t="s">
        <v>123</v>
      </c>
      <c r="F295" s="26" t="s">
        <v>66</v>
      </c>
      <c r="G295" s="9">
        <f>G297+G296</f>
        <v>423</v>
      </c>
      <c r="H295" s="9">
        <f t="shared" ref="H295:N295" si="493">H297+H296</f>
        <v>0</v>
      </c>
      <c r="I295" s="9">
        <f t="shared" si="493"/>
        <v>0</v>
      </c>
      <c r="J295" s="9">
        <f t="shared" si="493"/>
        <v>0</v>
      </c>
      <c r="K295" s="9">
        <f t="shared" si="493"/>
        <v>0</v>
      </c>
      <c r="L295" s="9">
        <f t="shared" si="493"/>
        <v>0</v>
      </c>
      <c r="M295" s="9">
        <f t="shared" si="493"/>
        <v>423</v>
      </c>
      <c r="N295" s="9">
        <f t="shared" si="493"/>
        <v>0</v>
      </c>
      <c r="O295" s="9">
        <f t="shared" ref="O295:T295" si="494">O297+O296</f>
        <v>0</v>
      </c>
      <c r="P295" s="9">
        <f t="shared" si="494"/>
        <v>0</v>
      </c>
      <c r="Q295" s="9">
        <f t="shared" si="494"/>
        <v>0</v>
      </c>
      <c r="R295" s="9">
        <f t="shared" si="494"/>
        <v>0</v>
      </c>
      <c r="S295" s="9">
        <f t="shared" si="494"/>
        <v>423</v>
      </c>
      <c r="T295" s="9">
        <f t="shared" si="494"/>
        <v>0</v>
      </c>
      <c r="U295" s="9">
        <f t="shared" ref="U295:Z295" si="495">U297+U296</f>
        <v>0</v>
      </c>
      <c r="V295" s="9">
        <f t="shared" si="495"/>
        <v>0</v>
      </c>
      <c r="W295" s="9">
        <f t="shared" si="495"/>
        <v>0</v>
      </c>
      <c r="X295" s="9">
        <f t="shared" si="495"/>
        <v>0</v>
      </c>
      <c r="Y295" s="9">
        <f t="shared" si="495"/>
        <v>423</v>
      </c>
      <c r="Z295" s="9">
        <f t="shared" si="495"/>
        <v>0</v>
      </c>
      <c r="AA295" s="9">
        <f t="shared" ref="AA295:AF295" si="496">AA297+AA296</f>
        <v>0</v>
      </c>
      <c r="AB295" s="9">
        <f t="shared" si="496"/>
        <v>0</v>
      </c>
      <c r="AC295" s="9">
        <f t="shared" si="496"/>
        <v>0</v>
      </c>
      <c r="AD295" s="9">
        <f t="shared" si="496"/>
        <v>0</v>
      </c>
      <c r="AE295" s="9">
        <f t="shared" si="496"/>
        <v>423</v>
      </c>
      <c r="AF295" s="9">
        <f t="shared" si="496"/>
        <v>0</v>
      </c>
      <c r="AG295" s="9">
        <f t="shared" ref="AG295:AL295" si="497">AG297+AG296</f>
        <v>0</v>
      </c>
      <c r="AH295" s="9">
        <f t="shared" si="497"/>
        <v>0</v>
      </c>
      <c r="AI295" s="9">
        <f t="shared" si="497"/>
        <v>0</v>
      </c>
      <c r="AJ295" s="9">
        <f t="shared" si="497"/>
        <v>0</v>
      </c>
      <c r="AK295" s="9">
        <f t="shared" si="497"/>
        <v>423</v>
      </c>
      <c r="AL295" s="9">
        <f t="shared" si="497"/>
        <v>0</v>
      </c>
      <c r="AM295" s="9">
        <f t="shared" ref="AM295:AR295" si="498">AM297+AM296</f>
        <v>0</v>
      </c>
      <c r="AN295" s="9">
        <f t="shared" si="498"/>
        <v>0</v>
      </c>
      <c r="AO295" s="9">
        <f t="shared" si="498"/>
        <v>0</v>
      </c>
      <c r="AP295" s="9">
        <f t="shared" si="498"/>
        <v>0</v>
      </c>
      <c r="AQ295" s="9">
        <f t="shared" si="498"/>
        <v>423</v>
      </c>
      <c r="AR295" s="9">
        <f t="shared" si="498"/>
        <v>0</v>
      </c>
      <c r="AS295" s="9">
        <f t="shared" ref="AS295:AX295" si="499">AS297+AS296</f>
        <v>0</v>
      </c>
      <c r="AT295" s="9">
        <f t="shared" si="499"/>
        <v>0</v>
      </c>
      <c r="AU295" s="9">
        <f t="shared" si="499"/>
        <v>0</v>
      </c>
      <c r="AV295" s="9">
        <f t="shared" si="499"/>
        <v>0</v>
      </c>
      <c r="AW295" s="9">
        <f t="shared" si="499"/>
        <v>423</v>
      </c>
      <c r="AX295" s="9">
        <f t="shared" si="499"/>
        <v>0</v>
      </c>
    </row>
    <row r="296" spans="1:50" ht="20.100000000000001" hidden="1" customHeight="1">
      <c r="A296" s="28" t="s">
        <v>154</v>
      </c>
      <c r="B296" s="26">
        <v>906</v>
      </c>
      <c r="C296" s="26" t="s">
        <v>79</v>
      </c>
      <c r="D296" s="26" t="s">
        <v>117</v>
      </c>
      <c r="E296" s="26" t="s">
        <v>123</v>
      </c>
      <c r="F296" s="26" t="s">
        <v>615</v>
      </c>
      <c r="G296" s="9"/>
      <c r="H296" s="9"/>
      <c r="I296" s="84"/>
      <c r="J296" s="84"/>
      <c r="K296" s="84"/>
      <c r="L296" s="84"/>
      <c r="M296" s="84"/>
      <c r="N296" s="84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</row>
    <row r="297" spans="1:50" ht="20.100000000000001" hidden="1" customHeight="1">
      <c r="A297" s="28" t="s">
        <v>67</v>
      </c>
      <c r="B297" s="26">
        <v>906</v>
      </c>
      <c r="C297" s="26" t="s">
        <v>79</v>
      </c>
      <c r="D297" s="26" t="s">
        <v>117</v>
      </c>
      <c r="E297" s="26" t="s">
        <v>123</v>
      </c>
      <c r="F297" s="26" t="s">
        <v>68</v>
      </c>
      <c r="G297" s="9">
        <v>423</v>
      </c>
      <c r="H297" s="9"/>
      <c r="I297" s="84"/>
      <c r="J297" s="84"/>
      <c r="K297" s="84"/>
      <c r="L297" s="84"/>
      <c r="M297" s="9">
        <f>G297+I297+J297+K297+L297</f>
        <v>423</v>
      </c>
      <c r="N297" s="9">
        <f>H297+L297</f>
        <v>0</v>
      </c>
      <c r="O297" s="85"/>
      <c r="P297" s="85"/>
      <c r="Q297" s="85"/>
      <c r="R297" s="85"/>
      <c r="S297" s="9">
        <f>M297+O297+P297+Q297+R297</f>
        <v>423</v>
      </c>
      <c r="T297" s="9">
        <f>N297+R297</f>
        <v>0</v>
      </c>
      <c r="U297" s="85"/>
      <c r="V297" s="85"/>
      <c r="W297" s="85"/>
      <c r="X297" s="85"/>
      <c r="Y297" s="9">
        <f>S297+U297+V297+W297+X297</f>
        <v>423</v>
      </c>
      <c r="Z297" s="9">
        <f>T297+X297</f>
        <v>0</v>
      </c>
      <c r="AA297" s="85"/>
      <c r="AB297" s="85"/>
      <c r="AC297" s="85"/>
      <c r="AD297" s="85"/>
      <c r="AE297" s="9">
        <f>Y297+AA297+AB297+AC297+AD297</f>
        <v>423</v>
      </c>
      <c r="AF297" s="9">
        <f>Z297+AD297</f>
        <v>0</v>
      </c>
      <c r="AG297" s="85"/>
      <c r="AH297" s="85"/>
      <c r="AI297" s="85"/>
      <c r="AJ297" s="85"/>
      <c r="AK297" s="9">
        <f>AE297+AG297+AH297+AI297+AJ297</f>
        <v>423</v>
      </c>
      <c r="AL297" s="9">
        <f>AF297+AJ297</f>
        <v>0</v>
      </c>
      <c r="AM297" s="85"/>
      <c r="AN297" s="85"/>
      <c r="AO297" s="85"/>
      <c r="AP297" s="85"/>
      <c r="AQ297" s="9">
        <f>AK297+AM297+AN297+AO297+AP297</f>
        <v>423</v>
      </c>
      <c r="AR297" s="9">
        <f>AL297+AP297</f>
        <v>0</v>
      </c>
      <c r="AS297" s="85"/>
      <c r="AT297" s="85"/>
      <c r="AU297" s="85"/>
      <c r="AV297" s="85"/>
      <c r="AW297" s="9">
        <f>AQ297+AS297+AT297+AU297+AV297</f>
        <v>423</v>
      </c>
      <c r="AX297" s="9">
        <f>AR297+AV297</f>
        <v>0</v>
      </c>
    </row>
    <row r="298" spans="1:50" hidden="1">
      <c r="A298" s="25"/>
      <c r="B298" s="26"/>
      <c r="C298" s="26"/>
      <c r="D298" s="26"/>
      <c r="E298" s="26"/>
      <c r="F298" s="26"/>
      <c r="G298" s="9"/>
      <c r="H298" s="10"/>
      <c r="I298" s="84"/>
      <c r="J298" s="84"/>
      <c r="K298" s="84"/>
      <c r="L298" s="84"/>
      <c r="M298" s="84"/>
      <c r="N298" s="84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</row>
    <row r="299" spans="1:50" ht="18.75" hidden="1">
      <c r="A299" s="23" t="s">
        <v>124</v>
      </c>
      <c r="B299" s="24">
        <v>906</v>
      </c>
      <c r="C299" s="24" t="s">
        <v>79</v>
      </c>
      <c r="D299" s="24" t="s">
        <v>32</v>
      </c>
      <c r="E299" s="24"/>
      <c r="F299" s="24"/>
      <c r="G299" s="15">
        <f t="shared" ref="G299:V303" si="500">G300</f>
        <v>950</v>
      </c>
      <c r="H299" s="15">
        <f t="shared" si="500"/>
        <v>0</v>
      </c>
      <c r="I299" s="15">
        <f t="shared" si="500"/>
        <v>0</v>
      </c>
      <c r="J299" s="15">
        <f t="shared" si="500"/>
        <v>0</v>
      </c>
      <c r="K299" s="15">
        <f t="shared" si="500"/>
        <v>0</v>
      </c>
      <c r="L299" s="15">
        <f t="shared" si="500"/>
        <v>0</v>
      </c>
      <c r="M299" s="15">
        <f t="shared" si="500"/>
        <v>950</v>
      </c>
      <c r="N299" s="15">
        <f t="shared" si="500"/>
        <v>0</v>
      </c>
      <c r="O299" s="15">
        <f t="shared" si="500"/>
        <v>0</v>
      </c>
      <c r="P299" s="15">
        <f t="shared" si="500"/>
        <v>0</v>
      </c>
      <c r="Q299" s="15">
        <f t="shared" si="500"/>
        <v>0</v>
      </c>
      <c r="R299" s="15">
        <f t="shared" si="500"/>
        <v>0</v>
      </c>
      <c r="S299" s="15">
        <f t="shared" si="500"/>
        <v>950</v>
      </c>
      <c r="T299" s="15">
        <f t="shared" si="500"/>
        <v>0</v>
      </c>
      <c r="U299" s="15">
        <f t="shared" si="500"/>
        <v>0</v>
      </c>
      <c r="V299" s="15">
        <f t="shared" si="500"/>
        <v>0</v>
      </c>
      <c r="W299" s="15">
        <f t="shared" ref="U299:AJ303" si="501">W300</f>
        <v>0</v>
      </c>
      <c r="X299" s="15">
        <f t="shared" si="501"/>
        <v>0</v>
      </c>
      <c r="Y299" s="15">
        <f t="shared" si="501"/>
        <v>950</v>
      </c>
      <c r="Z299" s="15">
        <f t="shared" si="501"/>
        <v>0</v>
      </c>
      <c r="AA299" s="15">
        <f t="shared" si="501"/>
        <v>0</v>
      </c>
      <c r="AB299" s="15">
        <f t="shared" si="501"/>
        <v>0</v>
      </c>
      <c r="AC299" s="15">
        <f t="shared" si="501"/>
        <v>0</v>
      </c>
      <c r="AD299" s="15">
        <f t="shared" si="501"/>
        <v>0</v>
      </c>
      <c r="AE299" s="15">
        <f t="shared" si="501"/>
        <v>950</v>
      </c>
      <c r="AF299" s="15">
        <f t="shared" si="501"/>
        <v>0</v>
      </c>
      <c r="AG299" s="15">
        <f t="shared" si="501"/>
        <v>0</v>
      </c>
      <c r="AH299" s="15">
        <f t="shared" si="501"/>
        <v>0</v>
      </c>
      <c r="AI299" s="15">
        <f t="shared" si="501"/>
        <v>0</v>
      </c>
      <c r="AJ299" s="15">
        <f t="shared" si="501"/>
        <v>0</v>
      </c>
      <c r="AK299" s="15">
        <f t="shared" ref="AG299:AV303" si="502">AK300</f>
        <v>950</v>
      </c>
      <c r="AL299" s="15">
        <f t="shared" si="502"/>
        <v>0</v>
      </c>
      <c r="AM299" s="15">
        <f t="shared" si="502"/>
        <v>0</v>
      </c>
      <c r="AN299" s="15">
        <f t="shared" si="502"/>
        <v>0</v>
      </c>
      <c r="AO299" s="15">
        <f t="shared" si="502"/>
        <v>0</v>
      </c>
      <c r="AP299" s="15">
        <f t="shared" si="502"/>
        <v>0</v>
      </c>
      <c r="AQ299" s="15">
        <f t="shared" si="502"/>
        <v>950</v>
      </c>
      <c r="AR299" s="15">
        <f t="shared" si="502"/>
        <v>0</v>
      </c>
      <c r="AS299" s="15">
        <f t="shared" si="502"/>
        <v>0</v>
      </c>
      <c r="AT299" s="15">
        <f t="shared" si="502"/>
        <v>0</v>
      </c>
      <c r="AU299" s="15">
        <f t="shared" si="502"/>
        <v>0</v>
      </c>
      <c r="AV299" s="15">
        <f t="shared" si="502"/>
        <v>0</v>
      </c>
      <c r="AW299" s="15">
        <f t="shared" ref="AS299:AX303" si="503">AW300</f>
        <v>950</v>
      </c>
      <c r="AX299" s="15">
        <f t="shared" si="503"/>
        <v>0</v>
      </c>
    </row>
    <row r="300" spans="1:50" ht="66" hidden="1">
      <c r="A300" s="43" t="s">
        <v>536</v>
      </c>
      <c r="B300" s="26">
        <v>906</v>
      </c>
      <c r="C300" s="26" t="s">
        <v>79</v>
      </c>
      <c r="D300" s="26" t="s">
        <v>32</v>
      </c>
      <c r="E300" s="26" t="s">
        <v>125</v>
      </c>
      <c r="F300" s="26"/>
      <c r="G300" s="9">
        <f t="shared" si="500"/>
        <v>950</v>
      </c>
      <c r="H300" s="9">
        <f t="shared" si="500"/>
        <v>0</v>
      </c>
      <c r="I300" s="9">
        <f t="shared" si="500"/>
        <v>0</v>
      </c>
      <c r="J300" s="9">
        <f t="shared" si="500"/>
        <v>0</v>
      </c>
      <c r="K300" s="9">
        <f t="shared" si="500"/>
        <v>0</v>
      </c>
      <c r="L300" s="9">
        <f t="shared" si="500"/>
        <v>0</v>
      </c>
      <c r="M300" s="9">
        <f t="shared" si="500"/>
        <v>950</v>
      </c>
      <c r="N300" s="9">
        <f t="shared" si="500"/>
        <v>0</v>
      </c>
      <c r="O300" s="9">
        <f t="shared" si="500"/>
        <v>0</v>
      </c>
      <c r="P300" s="9">
        <f t="shared" si="500"/>
        <v>0</v>
      </c>
      <c r="Q300" s="9">
        <f t="shared" si="500"/>
        <v>0</v>
      </c>
      <c r="R300" s="9">
        <f t="shared" si="500"/>
        <v>0</v>
      </c>
      <c r="S300" s="9">
        <f t="shared" si="500"/>
        <v>950</v>
      </c>
      <c r="T300" s="9">
        <f t="shared" si="500"/>
        <v>0</v>
      </c>
      <c r="U300" s="9">
        <f t="shared" si="501"/>
        <v>0</v>
      </c>
      <c r="V300" s="9">
        <f t="shared" si="501"/>
        <v>0</v>
      </c>
      <c r="W300" s="9">
        <f t="shared" si="501"/>
        <v>0</v>
      </c>
      <c r="X300" s="9">
        <f t="shared" si="501"/>
        <v>0</v>
      </c>
      <c r="Y300" s="9">
        <f t="shared" si="501"/>
        <v>950</v>
      </c>
      <c r="Z300" s="9">
        <f t="shared" si="501"/>
        <v>0</v>
      </c>
      <c r="AA300" s="9">
        <f t="shared" si="501"/>
        <v>0</v>
      </c>
      <c r="AB300" s="9">
        <f t="shared" si="501"/>
        <v>0</v>
      </c>
      <c r="AC300" s="9">
        <f t="shared" si="501"/>
        <v>0</v>
      </c>
      <c r="AD300" s="9">
        <f t="shared" si="501"/>
        <v>0</v>
      </c>
      <c r="AE300" s="9">
        <f t="shared" si="501"/>
        <v>950</v>
      </c>
      <c r="AF300" s="9">
        <f t="shared" si="501"/>
        <v>0</v>
      </c>
      <c r="AG300" s="9">
        <f t="shared" si="502"/>
        <v>0</v>
      </c>
      <c r="AH300" s="9">
        <f t="shared" si="502"/>
        <v>0</v>
      </c>
      <c r="AI300" s="9">
        <f t="shared" si="502"/>
        <v>0</v>
      </c>
      <c r="AJ300" s="9">
        <f t="shared" si="502"/>
        <v>0</v>
      </c>
      <c r="AK300" s="9">
        <f t="shared" si="502"/>
        <v>950</v>
      </c>
      <c r="AL300" s="9">
        <f t="shared" si="502"/>
        <v>0</v>
      </c>
      <c r="AM300" s="9">
        <f t="shared" si="502"/>
        <v>0</v>
      </c>
      <c r="AN300" s="9">
        <f t="shared" si="502"/>
        <v>0</v>
      </c>
      <c r="AO300" s="9">
        <f t="shared" si="502"/>
        <v>0</v>
      </c>
      <c r="AP300" s="9">
        <f t="shared" si="502"/>
        <v>0</v>
      </c>
      <c r="AQ300" s="9">
        <f t="shared" si="502"/>
        <v>950</v>
      </c>
      <c r="AR300" s="9">
        <f t="shared" si="502"/>
        <v>0</v>
      </c>
      <c r="AS300" s="9">
        <f t="shared" si="503"/>
        <v>0</v>
      </c>
      <c r="AT300" s="9">
        <f t="shared" si="503"/>
        <v>0</v>
      </c>
      <c r="AU300" s="9">
        <f t="shared" si="503"/>
        <v>0</v>
      </c>
      <c r="AV300" s="9">
        <f t="shared" si="503"/>
        <v>0</v>
      </c>
      <c r="AW300" s="9">
        <f t="shared" si="503"/>
        <v>950</v>
      </c>
      <c r="AX300" s="9">
        <f t="shared" si="503"/>
        <v>0</v>
      </c>
    </row>
    <row r="301" spans="1:50" ht="20.100000000000001" hidden="1" customHeight="1">
      <c r="A301" s="28" t="s">
        <v>126</v>
      </c>
      <c r="B301" s="26">
        <f>B300</f>
        <v>906</v>
      </c>
      <c r="C301" s="26" t="s">
        <v>79</v>
      </c>
      <c r="D301" s="26" t="s">
        <v>32</v>
      </c>
      <c r="E301" s="26" t="s">
        <v>127</v>
      </c>
      <c r="F301" s="26"/>
      <c r="G301" s="9">
        <f t="shared" si="500"/>
        <v>950</v>
      </c>
      <c r="H301" s="9">
        <f t="shared" si="500"/>
        <v>0</v>
      </c>
      <c r="I301" s="9">
        <f t="shared" si="500"/>
        <v>0</v>
      </c>
      <c r="J301" s="9">
        <f t="shared" si="500"/>
        <v>0</v>
      </c>
      <c r="K301" s="9">
        <f t="shared" si="500"/>
        <v>0</v>
      </c>
      <c r="L301" s="9">
        <f t="shared" si="500"/>
        <v>0</v>
      </c>
      <c r="M301" s="9">
        <f t="shared" si="500"/>
        <v>950</v>
      </c>
      <c r="N301" s="9">
        <f t="shared" si="500"/>
        <v>0</v>
      </c>
      <c r="O301" s="9">
        <f t="shared" si="500"/>
        <v>0</v>
      </c>
      <c r="P301" s="9">
        <f t="shared" si="500"/>
        <v>0</v>
      </c>
      <c r="Q301" s="9">
        <f t="shared" si="500"/>
        <v>0</v>
      </c>
      <c r="R301" s="9">
        <f t="shared" si="500"/>
        <v>0</v>
      </c>
      <c r="S301" s="9">
        <f t="shared" si="500"/>
        <v>950</v>
      </c>
      <c r="T301" s="9">
        <f t="shared" si="500"/>
        <v>0</v>
      </c>
      <c r="U301" s="9">
        <f t="shared" si="501"/>
        <v>0</v>
      </c>
      <c r="V301" s="9">
        <f t="shared" si="501"/>
        <v>0</v>
      </c>
      <c r="W301" s="9">
        <f t="shared" si="501"/>
        <v>0</v>
      </c>
      <c r="X301" s="9">
        <f t="shared" si="501"/>
        <v>0</v>
      </c>
      <c r="Y301" s="9">
        <f t="shared" si="501"/>
        <v>950</v>
      </c>
      <c r="Z301" s="9">
        <f t="shared" si="501"/>
        <v>0</v>
      </c>
      <c r="AA301" s="9">
        <f t="shared" si="501"/>
        <v>0</v>
      </c>
      <c r="AB301" s="9">
        <f t="shared" si="501"/>
        <v>0</v>
      </c>
      <c r="AC301" s="9">
        <f t="shared" si="501"/>
        <v>0</v>
      </c>
      <c r="AD301" s="9">
        <f t="shared" si="501"/>
        <v>0</v>
      </c>
      <c r="AE301" s="9">
        <f t="shared" si="501"/>
        <v>950</v>
      </c>
      <c r="AF301" s="9">
        <f t="shared" si="501"/>
        <v>0</v>
      </c>
      <c r="AG301" s="9">
        <f t="shared" si="502"/>
        <v>0</v>
      </c>
      <c r="AH301" s="9">
        <f t="shared" si="502"/>
        <v>0</v>
      </c>
      <c r="AI301" s="9">
        <f t="shared" si="502"/>
        <v>0</v>
      </c>
      <c r="AJ301" s="9">
        <f t="shared" si="502"/>
        <v>0</v>
      </c>
      <c r="AK301" s="9">
        <f t="shared" si="502"/>
        <v>950</v>
      </c>
      <c r="AL301" s="9">
        <f t="shared" si="502"/>
        <v>0</v>
      </c>
      <c r="AM301" s="9">
        <f t="shared" si="502"/>
        <v>0</v>
      </c>
      <c r="AN301" s="9">
        <f t="shared" si="502"/>
        <v>0</v>
      </c>
      <c r="AO301" s="9">
        <f t="shared" si="502"/>
        <v>0</v>
      </c>
      <c r="AP301" s="9">
        <f t="shared" si="502"/>
        <v>0</v>
      </c>
      <c r="AQ301" s="9">
        <f t="shared" si="502"/>
        <v>950</v>
      </c>
      <c r="AR301" s="9">
        <f t="shared" si="502"/>
        <v>0</v>
      </c>
      <c r="AS301" s="9">
        <f t="shared" si="503"/>
        <v>0</v>
      </c>
      <c r="AT301" s="9">
        <f t="shared" si="503"/>
        <v>0</v>
      </c>
      <c r="AU301" s="9">
        <f t="shared" si="503"/>
        <v>0</v>
      </c>
      <c r="AV301" s="9">
        <f t="shared" si="503"/>
        <v>0</v>
      </c>
      <c r="AW301" s="9">
        <f t="shared" si="503"/>
        <v>950</v>
      </c>
      <c r="AX301" s="9">
        <f t="shared" si="503"/>
        <v>0</v>
      </c>
    </row>
    <row r="302" spans="1:50" ht="99" hidden="1">
      <c r="A302" s="44" t="s">
        <v>128</v>
      </c>
      <c r="B302" s="26">
        <f>B301</f>
        <v>906</v>
      </c>
      <c r="C302" s="26" t="s">
        <v>79</v>
      </c>
      <c r="D302" s="26" t="s">
        <v>32</v>
      </c>
      <c r="E302" s="26" t="s">
        <v>129</v>
      </c>
      <c r="F302" s="26"/>
      <c r="G302" s="9">
        <f t="shared" si="500"/>
        <v>950</v>
      </c>
      <c r="H302" s="9">
        <f t="shared" si="500"/>
        <v>0</v>
      </c>
      <c r="I302" s="9">
        <f t="shared" si="500"/>
        <v>0</v>
      </c>
      <c r="J302" s="9">
        <f t="shared" si="500"/>
        <v>0</v>
      </c>
      <c r="K302" s="9">
        <f t="shared" si="500"/>
        <v>0</v>
      </c>
      <c r="L302" s="9">
        <f t="shared" si="500"/>
        <v>0</v>
      </c>
      <c r="M302" s="9">
        <f t="shared" si="500"/>
        <v>950</v>
      </c>
      <c r="N302" s="9">
        <f t="shared" si="500"/>
        <v>0</v>
      </c>
      <c r="O302" s="9">
        <f t="shared" si="500"/>
        <v>0</v>
      </c>
      <c r="P302" s="9">
        <f t="shared" si="500"/>
        <v>0</v>
      </c>
      <c r="Q302" s="9">
        <f t="shared" si="500"/>
        <v>0</v>
      </c>
      <c r="R302" s="9">
        <f t="shared" si="500"/>
        <v>0</v>
      </c>
      <c r="S302" s="9">
        <f t="shared" si="500"/>
        <v>950</v>
      </c>
      <c r="T302" s="9">
        <f t="shared" si="500"/>
        <v>0</v>
      </c>
      <c r="U302" s="9">
        <f t="shared" si="501"/>
        <v>0</v>
      </c>
      <c r="V302" s="9">
        <f t="shared" si="501"/>
        <v>0</v>
      </c>
      <c r="W302" s="9">
        <f t="shared" si="501"/>
        <v>0</v>
      </c>
      <c r="X302" s="9">
        <f t="shared" si="501"/>
        <v>0</v>
      </c>
      <c r="Y302" s="9">
        <f t="shared" si="501"/>
        <v>950</v>
      </c>
      <c r="Z302" s="9">
        <f t="shared" si="501"/>
        <v>0</v>
      </c>
      <c r="AA302" s="9">
        <f t="shared" si="501"/>
        <v>0</v>
      </c>
      <c r="AB302" s="9">
        <f t="shared" si="501"/>
        <v>0</v>
      </c>
      <c r="AC302" s="9">
        <f t="shared" si="501"/>
        <v>0</v>
      </c>
      <c r="AD302" s="9">
        <f t="shared" si="501"/>
        <v>0</v>
      </c>
      <c r="AE302" s="9">
        <f t="shared" si="501"/>
        <v>950</v>
      </c>
      <c r="AF302" s="9">
        <f t="shared" si="501"/>
        <v>0</v>
      </c>
      <c r="AG302" s="9">
        <f t="shared" si="502"/>
        <v>0</v>
      </c>
      <c r="AH302" s="9">
        <f t="shared" si="502"/>
        <v>0</v>
      </c>
      <c r="AI302" s="9">
        <f t="shared" si="502"/>
        <v>0</v>
      </c>
      <c r="AJ302" s="9">
        <f t="shared" si="502"/>
        <v>0</v>
      </c>
      <c r="AK302" s="9">
        <f t="shared" si="502"/>
        <v>950</v>
      </c>
      <c r="AL302" s="9">
        <f t="shared" si="502"/>
        <v>0</v>
      </c>
      <c r="AM302" s="9">
        <f t="shared" si="502"/>
        <v>0</v>
      </c>
      <c r="AN302" s="9">
        <f t="shared" si="502"/>
        <v>0</v>
      </c>
      <c r="AO302" s="9">
        <f t="shared" si="502"/>
        <v>0</v>
      </c>
      <c r="AP302" s="9">
        <f t="shared" si="502"/>
        <v>0</v>
      </c>
      <c r="AQ302" s="9">
        <f t="shared" si="502"/>
        <v>950</v>
      </c>
      <c r="AR302" s="9">
        <f t="shared" si="502"/>
        <v>0</v>
      </c>
      <c r="AS302" s="9">
        <f t="shared" si="503"/>
        <v>0</v>
      </c>
      <c r="AT302" s="9">
        <f t="shared" si="503"/>
        <v>0</v>
      </c>
      <c r="AU302" s="9">
        <f t="shared" si="503"/>
        <v>0</v>
      </c>
      <c r="AV302" s="9">
        <f t="shared" si="503"/>
        <v>0</v>
      </c>
      <c r="AW302" s="9">
        <f t="shared" si="503"/>
        <v>950</v>
      </c>
      <c r="AX302" s="9">
        <f t="shared" si="503"/>
        <v>0</v>
      </c>
    </row>
    <row r="303" spans="1:50" ht="33" hidden="1">
      <c r="A303" s="25" t="s">
        <v>11</v>
      </c>
      <c r="B303" s="26">
        <f>B300</f>
        <v>906</v>
      </c>
      <c r="C303" s="26" t="s">
        <v>79</v>
      </c>
      <c r="D303" s="26" t="s">
        <v>32</v>
      </c>
      <c r="E303" s="26" t="s">
        <v>129</v>
      </c>
      <c r="F303" s="26" t="s">
        <v>12</v>
      </c>
      <c r="G303" s="9">
        <f t="shared" si="500"/>
        <v>950</v>
      </c>
      <c r="H303" s="9">
        <f t="shared" si="500"/>
        <v>0</v>
      </c>
      <c r="I303" s="9">
        <f t="shared" si="500"/>
        <v>0</v>
      </c>
      <c r="J303" s="9">
        <f t="shared" si="500"/>
        <v>0</v>
      </c>
      <c r="K303" s="9">
        <f t="shared" si="500"/>
        <v>0</v>
      </c>
      <c r="L303" s="9">
        <f t="shared" si="500"/>
        <v>0</v>
      </c>
      <c r="M303" s="9">
        <f t="shared" si="500"/>
        <v>950</v>
      </c>
      <c r="N303" s="9">
        <f t="shared" si="500"/>
        <v>0</v>
      </c>
      <c r="O303" s="9">
        <f t="shared" si="500"/>
        <v>0</v>
      </c>
      <c r="P303" s="9">
        <f t="shared" si="500"/>
        <v>0</v>
      </c>
      <c r="Q303" s="9">
        <f t="shared" si="500"/>
        <v>0</v>
      </c>
      <c r="R303" s="9">
        <f t="shared" si="500"/>
        <v>0</v>
      </c>
      <c r="S303" s="9">
        <f t="shared" si="500"/>
        <v>950</v>
      </c>
      <c r="T303" s="9">
        <f t="shared" si="500"/>
        <v>0</v>
      </c>
      <c r="U303" s="9">
        <f t="shared" si="501"/>
        <v>0</v>
      </c>
      <c r="V303" s="9">
        <f t="shared" si="501"/>
        <v>0</v>
      </c>
      <c r="W303" s="9">
        <f t="shared" si="501"/>
        <v>0</v>
      </c>
      <c r="X303" s="9">
        <f t="shared" si="501"/>
        <v>0</v>
      </c>
      <c r="Y303" s="9">
        <f t="shared" si="501"/>
        <v>950</v>
      </c>
      <c r="Z303" s="9">
        <f t="shared" si="501"/>
        <v>0</v>
      </c>
      <c r="AA303" s="9">
        <f t="shared" si="501"/>
        <v>0</v>
      </c>
      <c r="AB303" s="9">
        <f t="shared" si="501"/>
        <v>0</v>
      </c>
      <c r="AC303" s="9">
        <f t="shared" si="501"/>
        <v>0</v>
      </c>
      <c r="AD303" s="9">
        <f t="shared" si="501"/>
        <v>0</v>
      </c>
      <c r="AE303" s="9">
        <f t="shared" si="501"/>
        <v>950</v>
      </c>
      <c r="AF303" s="9">
        <f t="shared" si="501"/>
        <v>0</v>
      </c>
      <c r="AG303" s="9">
        <f t="shared" si="502"/>
        <v>0</v>
      </c>
      <c r="AH303" s="9">
        <f t="shared" si="502"/>
        <v>0</v>
      </c>
      <c r="AI303" s="9">
        <f t="shared" si="502"/>
        <v>0</v>
      </c>
      <c r="AJ303" s="9">
        <f t="shared" si="502"/>
        <v>0</v>
      </c>
      <c r="AK303" s="9">
        <f t="shared" si="502"/>
        <v>950</v>
      </c>
      <c r="AL303" s="9">
        <f t="shared" si="502"/>
        <v>0</v>
      </c>
      <c r="AM303" s="9">
        <f t="shared" si="502"/>
        <v>0</v>
      </c>
      <c r="AN303" s="9">
        <f t="shared" si="502"/>
        <v>0</v>
      </c>
      <c r="AO303" s="9">
        <f t="shared" si="502"/>
        <v>0</v>
      </c>
      <c r="AP303" s="9">
        <f t="shared" si="502"/>
        <v>0</v>
      </c>
      <c r="AQ303" s="9">
        <f t="shared" si="502"/>
        <v>950</v>
      </c>
      <c r="AR303" s="9">
        <f t="shared" si="502"/>
        <v>0</v>
      </c>
      <c r="AS303" s="9">
        <f t="shared" si="503"/>
        <v>0</v>
      </c>
      <c r="AT303" s="9">
        <f t="shared" si="503"/>
        <v>0</v>
      </c>
      <c r="AU303" s="9">
        <f t="shared" si="503"/>
        <v>0</v>
      </c>
      <c r="AV303" s="9">
        <f t="shared" si="503"/>
        <v>0</v>
      </c>
      <c r="AW303" s="9">
        <f t="shared" si="503"/>
        <v>950</v>
      </c>
      <c r="AX303" s="9">
        <f t="shared" si="503"/>
        <v>0</v>
      </c>
    </row>
    <row r="304" spans="1:50" ht="33" hidden="1">
      <c r="A304" s="25" t="s">
        <v>130</v>
      </c>
      <c r="B304" s="26">
        <f>B303</f>
        <v>906</v>
      </c>
      <c r="C304" s="26" t="s">
        <v>79</v>
      </c>
      <c r="D304" s="26" t="s">
        <v>32</v>
      </c>
      <c r="E304" s="26" t="s">
        <v>129</v>
      </c>
      <c r="F304" s="26" t="s">
        <v>131</v>
      </c>
      <c r="G304" s="9">
        <v>950</v>
      </c>
      <c r="H304" s="10"/>
      <c r="I304" s="84"/>
      <c r="J304" s="84"/>
      <c r="K304" s="84"/>
      <c r="L304" s="84"/>
      <c r="M304" s="9">
        <f>G304+I304+J304+K304+L304</f>
        <v>950</v>
      </c>
      <c r="N304" s="9">
        <f>H304+L304</f>
        <v>0</v>
      </c>
      <c r="O304" s="85"/>
      <c r="P304" s="85"/>
      <c r="Q304" s="85"/>
      <c r="R304" s="85"/>
      <c r="S304" s="9">
        <f>M304+O304+P304+Q304+R304</f>
        <v>950</v>
      </c>
      <c r="T304" s="9">
        <f>N304+R304</f>
        <v>0</v>
      </c>
      <c r="U304" s="85"/>
      <c r="V304" s="85"/>
      <c r="W304" s="85"/>
      <c r="X304" s="85"/>
      <c r="Y304" s="9">
        <f>S304+U304+V304+W304+X304</f>
        <v>950</v>
      </c>
      <c r="Z304" s="9">
        <f>T304+X304</f>
        <v>0</v>
      </c>
      <c r="AA304" s="85"/>
      <c r="AB304" s="85"/>
      <c r="AC304" s="85"/>
      <c r="AD304" s="85"/>
      <c r="AE304" s="9">
        <f>Y304+AA304+AB304+AC304+AD304</f>
        <v>950</v>
      </c>
      <c r="AF304" s="9">
        <f>Z304+AD304</f>
        <v>0</v>
      </c>
      <c r="AG304" s="85"/>
      <c r="AH304" s="85"/>
      <c r="AI304" s="85"/>
      <c r="AJ304" s="85"/>
      <c r="AK304" s="9">
        <f>AE304+AG304+AH304+AI304+AJ304</f>
        <v>950</v>
      </c>
      <c r="AL304" s="9">
        <f>AF304+AJ304</f>
        <v>0</v>
      </c>
      <c r="AM304" s="85"/>
      <c r="AN304" s="85"/>
      <c r="AO304" s="85"/>
      <c r="AP304" s="85"/>
      <c r="AQ304" s="9">
        <f>AK304+AM304+AN304+AO304+AP304</f>
        <v>950</v>
      </c>
      <c r="AR304" s="9">
        <f>AL304+AP304</f>
        <v>0</v>
      </c>
      <c r="AS304" s="85"/>
      <c r="AT304" s="85"/>
      <c r="AU304" s="85"/>
      <c r="AV304" s="85"/>
      <c r="AW304" s="9">
        <f>AQ304+AS304+AT304+AU304+AV304</f>
        <v>950</v>
      </c>
      <c r="AX304" s="9">
        <f>AR304+AV304</f>
        <v>0</v>
      </c>
    </row>
    <row r="305" spans="1:50" hidden="1">
      <c r="A305" s="25"/>
      <c r="B305" s="26"/>
      <c r="C305" s="26"/>
      <c r="D305" s="26"/>
      <c r="E305" s="26"/>
      <c r="F305" s="26"/>
      <c r="G305" s="9"/>
      <c r="H305" s="10"/>
      <c r="I305" s="84"/>
      <c r="J305" s="84"/>
      <c r="K305" s="84"/>
      <c r="L305" s="84"/>
      <c r="M305" s="84"/>
      <c r="N305" s="84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</row>
    <row r="306" spans="1:50" ht="37.5" hidden="1">
      <c r="A306" s="23" t="s">
        <v>132</v>
      </c>
      <c r="B306" s="24">
        <v>906</v>
      </c>
      <c r="C306" s="24" t="s">
        <v>79</v>
      </c>
      <c r="D306" s="24" t="s">
        <v>133</v>
      </c>
      <c r="E306" s="24"/>
      <c r="F306" s="24"/>
      <c r="G306" s="13">
        <f t="shared" ref="G306" si="504">G317+G312+G307</f>
        <v>54027</v>
      </c>
      <c r="H306" s="13">
        <f t="shared" ref="H306:N306" si="505">H317+H312+H307</f>
        <v>0</v>
      </c>
      <c r="I306" s="13">
        <f t="shared" si="505"/>
        <v>0</v>
      </c>
      <c r="J306" s="13">
        <f t="shared" si="505"/>
        <v>0</v>
      </c>
      <c r="K306" s="13">
        <f t="shared" si="505"/>
        <v>0</v>
      </c>
      <c r="L306" s="13">
        <f t="shared" si="505"/>
        <v>0</v>
      </c>
      <c r="M306" s="13">
        <f t="shared" si="505"/>
        <v>54027</v>
      </c>
      <c r="N306" s="13">
        <f t="shared" si="505"/>
        <v>0</v>
      </c>
      <c r="O306" s="13">
        <f t="shared" ref="O306:T306" si="506">O317+O312+O307</f>
        <v>0</v>
      </c>
      <c r="P306" s="13">
        <f t="shared" si="506"/>
        <v>0</v>
      </c>
      <c r="Q306" s="13">
        <f t="shared" si="506"/>
        <v>0</v>
      </c>
      <c r="R306" s="13">
        <f t="shared" si="506"/>
        <v>0</v>
      </c>
      <c r="S306" s="13">
        <f t="shared" si="506"/>
        <v>54027</v>
      </c>
      <c r="T306" s="13">
        <f t="shared" si="506"/>
        <v>0</v>
      </c>
      <c r="U306" s="13">
        <f>U317+U312+U307+U338</f>
        <v>0</v>
      </c>
      <c r="V306" s="13">
        <f t="shared" ref="V306:Z306" si="507">V317+V312+V307+V338</f>
        <v>0</v>
      </c>
      <c r="W306" s="13">
        <f t="shared" si="507"/>
        <v>0</v>
      </c>
      <c r="X306" s="13">
        <f t="shared" si="507"/>
        <v>1118</v>
      </c>
      <c r="Y306" s="13">
        <f t="shared" si="507"/>
        <v>55145</v>
      </c>
      <c r="Z306" s="13">
        <f t="shared" si="507"/>
        <v>1118</v>
      </c>
      <c r="AA306" s="13">
        <f>AA317+AA312+AA307+AA338</f>
        <v>0</v>
      </c>
      <c r="AB306" s="13">
        <f t="shared" ref="AB306:AF306" si="508">AB317+AB312+AB307+AB338</f>
        <v>0</v>
      </c>
      <c r="AC306" s="13">
        <f t="shared" si="508"/>
        <v>0</v>
      </c>
      <c r="AD306" s="13">
        <f t="shared" si="508"/>
        <v>0</v>
      </c>
      <c r="AE306" s="13">
        <f t="shared" si="508"/>
        <v>55145</v>
      </c>
      <c r="AF306" s="13">
        <f t="shared" si="508"/>
        <v>1118</v>
      </c>
      <c r="AG306" s="13">
        <f>AG317+AG312+AG307+AG338</f>
        <v>0</v>
      </c>
      <c r="AH306" s="13">
        <f t="shared" ref="AH306:AL306" si="509">AH317+AH312+AH307+AH338</f>
        <v>0</v>
      </c>
      <c r="AI306" s="13">
        <f t="shared" si="509"/>
        <v>0</v>
      </c>
      <c r="AJ306" s="13">
        <f t="shared" si="509"/>
        <v>0</v>
      </c>
      <c r="AK306" s="13">
        <f t="shared" si="509"/>
        <v>55145</v>
      </c>
      <c r="AL306" s="13">
        <f t="shared" si="509"/>
        <v>1118</v>
      </c>
      <c r="AM306" s="13">
        <f>AM317+AM312+AM307+AM338</f>
        <v>558</v>
      </c>
      <c r="AN306" s="13">
        <f t="shared" ref="AN306:AR306" si="510">AN317+AN312+AN307+AN338</f>
        <v>0</v>
      </c>
      <c r="AO306" s="13">
        <f t="shared" si="510"/>
        <v>0</v>
      </c>
      <c r="AP306" s="13">
        <f t="shared" si="510"/>
        <v>0</v>
      </c>
      <c r="AQ306" s="13">
        <f t="shared" si="510"/>
        <v>55703</v>
      </c>
      <c r="AR306" s="13">
        <f t="shared" si="510"/>
        <v>1118</v>
      </c>
      <c r="AS306" s="13">
        <f>AS317+AS312+AS307+AS338</f>
        <v>0</v>
      </c>
      <c r="AT306" s="13">
        <f t="shared" ref="AT306:AX306" si="511">AT317+AT312+AT307+AT338</f>
        <v>0</v>
      </c>
      <c r="AU306" s="13">
        <f t="shared" si="511"/>
        <v>-78</v>
      </c>
      <c r="AV306" s="13">
        <f t="shared" si="511"/>
        <v>0</v>
      </c>
      <c r="AW306" s="13">
        <f t="shared" si="511"/>
        <v>55625</v>
      </c>
      <c r="AX306" s="13">
        <f t="shared" si="511"/>
        <v>1118</v>
      </c>
    </row>
    <row r="307" spans="1:50" ht="34.5" hidden="1">
      <c r="A307" s="25" t="s">
        <v>707</v>
      </c>
      <c r="B307" s="26">
        <v>906</v>
      </c>
      <c r="C307" s="26" t="s">
        <v>79</v>
      </c>
      <c r="D307" s="26" t="s">
        <v>133</v>
      </c>
      <c r="E307" s="26" t="s">
        <v>413</v>
      </c>
      <c r="F307" s="26"/>
      <c r="G307" s="11">
        <f t="shared" ref="G307:V310" si="512">G308</f>
        <v>242</v>
      </c>
      <c r="H307" s="11">
        <f t="shared" si="512"/>
        <v>0</v>
      </c>
      <c r="I307" s="11">
        <f t="shared" si="512"/>
        <v>0</v>
      </c>
      <c r="J307" s="11">
        <f t="shared" si="512"/>
        <v>0</v>
      </c>
      <c r="K307" s="11">
        <f t="shared" si="512"/>
        <v>0</v>
      </c>
      <c r="L307" s="11">
        <f t="shared" si="512"/>
        <v>0</v>
      </c>
      <c r="M307" s="11">
        <f t="shared" si="512"/>
        <v>242</v>
      </c>
      <c r="N307" s="11">
        <f t="shared" si="512"/>
        <v>0</v>
      </c>
      <c r="O307" s="11">
        <f t="shared" si="512"/>
        <v>0</v>
      </c>
      <c r="P307" s="11">
        <f t="shared" si="512"/>
        <v>0</v>
      </c>
      <c r="Q307" s="11">
        <f t="shared" si="512"/>
        <v>0</v>
      </c>
      <c r="R307" s="11">
        <f t="shared" si="512"/>
        <v>0</v>
      </c>
      <c r="S307" s="11">
        <f t="shared" si="512"/>
        <v>242</v>
      </c>
      <c r="T307" s="11">
        <f t="shared" si="512"/>
        <v>0</v>
      </c>
      <c r="U307" s="11">
        <f t="shared" si="512"/>
        <v>0</v>
      </c>
      <c r="V307" s="11">
        <f t="shared" si="512"/>
        <v>0</v>
      </c>
      <c r="W307" s="11">
        <f t="shared" ref="U307:AJ310" si="513">W308</f>
        <v>0</v>
      </c>
      <c r="X307" s="11">
        <f t="shared" si="513"/>
        <v>0</v>
      </c>
      <c r="Y307" s="11">
        <f t="shared" si="513"/>
        <v>242</v>
      </c>
      <c r="Z307" s="11">
        <f t="shared" si="513"/>
        <v>0</v>
      </c>
      <c r="AA307" s="11">
        <f t="shared" si="513"/>
        <v>0</v>
      </c>
      <c r="AB307" s="11">
        <f t="shared" si="513"/>
        <v>0</v>
      </c>
      <c r="AC307" s="11">
        <f t="shared" si="513"/>
        <v>0</v>
      </c>
      <c r="AD307" s="11">
        <f t="shared" si="513"/>
        <v>0</v>
      </c>
      <c r="AE307" s="11">
        <f t="shared" si="513"/>
        <v>242</v>
      </c>
      <c r="AF307" s="11">
        <f t="shared" si="513"/>
        <v>0</v>
      </c>
      <c r="AG307" s="11">
        <f t="shared" si="513"/>
        <v>0</v>
      </c>
      <c r="AH307" s="11">
        <f t="shared" si="513"/>
        <v>0</v>
      </c>
      <c r="AI307" s="11">
        <f t="shared" si="513"/>
        <v>0</v>
      </c>
      <c r="AJ307" s="11">
        <f t="shared" si="513"/>
        <v>0</v>
      </c>
      <c r="AK307" s="11">
        <f t="shared" ref="AG307:AV310" si="514">AK308</f>
        <v>242</v>
      </c>
      <c r="AL307" s="11">
        <f t="shared" si="514"/>
        <v>0</v>
      </c>
      <c r="AM307" s="11">
        <f t="shared" si="514"/>
        <v>0</v>
      </c>
      <c r="AN307" s="11">
        <f t="shared" si="514"/>
        <v>0</v>
      </c>
      <c r="AO307" s="11">
        <f t="shared" si="514"/>
        <v>0</v>
      </c>
      <c r="AP307" s="11">
        <f t="shared" si="514"/>
        <v>0</v>
      </c>
      <c r="AQ307" s="11">
        <f t="shared" si="514"/>
        <v>242</v>
      </c>
      <c r="AR307" s="11">
        <f t="shared" si="514"/>
        <v>0</v>
      </c>
      <c r="AS307" s="11">
        <f t="shared" si="514"/>
        <v>0</v>
      </c>
      <c r="AT307" s="11">
        <f t="shared" si="514"/>
        <v>0</v>
      </c>
      <c r="AU307" s="11">
        <f t="shared" si="514"/>
        <v>0</v>
      </c>
      <c r="AV307" s="11">
        <f t="shared" si="514"/>
        <v>0</v>
      </c>
      <c r="AW307" s="11">
        <f t="shared" ref="AS307:AX310" si="515">AW308</f>
        <v>242</v>
      </c>
      <c r="AX307" s="11">
        <f t="shared" si="515"/>
        <v>0</v>
      </c>
    </row>
    <row r="308" spans="1:50" ht="20.100000000000001" hidden="1" customHeight="1">
      <c r="A308" s="28" t="s">
        <v>14</v>
      </c>
      <c r="B308" s="26">
        <v>906</v>
      </c>
      <c r="C308" s="26" t="s">
        <v>79</v>
      </c>
      <c r="D308" s="26" t="s">
        <v>133</v>
      </c>
      <c r="E308" s="26" t="s">
        <v>414</v>
      </c>
      <c r="F308" s="26"/>
      <c r="G308" s="9">
        <f t="shared" si="512"/>
        <v>242</v>
      </c>
      <c r="H308" s="9">
        <f t="shared" si="512"/>
        <v>0</v>
      </c>
      <c r="I308" s="9">
        <f t="shared" si="512"/>
        <v>0</v>
      </c>
      <c r="J308" s="9">
        <f t="shared" si="512"/>
        <v>0</v>
      </c>
      <c r="K308" s="9">
        <f t="shared" si="512"/>
        <v>0</v>
      </c>
      <c r="L308" s="9">
        <f t="shared" si="512"/>
        <v>0</v>
      </c>
      <c r="M308" s="9">
        <f t="shared" si="512"/>
        <v>242</v>
      </c>
      <c r="N308" s="9">
        <f t="shared" si="512"/>
        <v>0</v>
      </c>
      <c r="O308" s="9">
        <f t="shared" si="512"/>
        <v>0</v>
      </c>
      <c r="P308" s="9">
        <f t="shared" si="512"/>
        <v>0</v>
      </c>
      <c r="Q308" s="9">
        <f t="shared" si="512"/>
        <v>0</v>
      </c>
      <c r="R308" s="9">
        <f t="shared" si="512"/>
        <v>0</v>
      </c>
      <c r="S308" s="9">
        <f t="shared" si="512"/>
        <v>242</v>
      </c>
      <c r="T308" s="9">
        <f t="shared" si="512"/>
        <v>0</v>
      </c>
      <c r="U308" s="9">
        <f t="shared" si="513"/>
        <v>0</v>
      </c>
      <c r="V308" s="9">
        <f t="shared" si="513"/>
        <v>0</v>
      </c>
      <c r="W308" s="9">
        <f t="shared" si="513"/>
        <v>0</v>
      </c>
      <c r="X308" s="9">
        <f t="shared" si="513"/>
        <v>0</v>
      </c>
      <c r="Y308" s="9">
        <f t="shared" si="513"/>
        <v>242</v>
      </c>
      <c r="Z308" s="9">
        <f t="shared" si="513"/>
        <v>0</v>
      </c>
      <c r="AA308" s="9">
        <f t="shared" si="513"/>
        <v>0</v>
      </c>
      <c r="AB308" s="9">
        <f t="shared" si="513"/>
        <v>0</v>
      </c>
      <c r="AC308" s="9">
        <f t="shared" si="513"/>
        <v>0</v>
      </c>
      <c r="AD308" s="9">
        <f t="shared" si="513"/>
        <v>0</v>
      </c>
      <c r="AE308" s="9">
        <f t="shared" si="513"/>
        <v>242</v>
      </c>
      <c r="AF308" s="9">
        <f t="shared" si="513"/>
        <v>0</v>
      </c>
      <c r="AG308" s="9">
        <f t="shared" si="514"/>
        <v>0</v>
      </c>
      <c r="AH308" s="9">
        <f t="shared" si="514"/>
        <v>0</v>
      </c>
      <c r="AI308" s="9">
        <f t="shared" si="514"/>
        <v>0</v>
      </c>
      <c r="AJ308" s="9">
        <f t="shared" si="514"/>
        <v>0</v>
      </c>
      <c r="AK308" s="9">
        <f t="shared" si="514"/>
        <v>242</v>
      </c>
      <c r="AL308" s="9">
        <f t="shared" si="514"/>
        <v>0</v>
      </c>
      <c r="AM308" s="9">
        <f t="shared" si="514"/>
        <v>0</v>
      </c>
      <c r="AN308" s="9">
        <f t="shared" si="514"/>
        <v>0</v>
      </c>
      <c r="AO308" s="9">
        <f t="shared" si="514"/>
        <v>0</v>
      </c>
      <c r="AP308" s="9">
        <f t="shared" si="514"/>
        <v>0</v>
      </c>
      <c r="AQ308" s="9">
        <f t="shared" si="514"/>
        <v>242</v>
      </c>
      <c r="AR308" s="9">
        <f t="shared" si="514"/>
        <v>0</v>
      </c>
      <c r="AS308" s="9">
        <f t="shared" si="515"/>
        <v>0</v>
      </c>
      <c r="AT308" s="9">
        <f t="shared" si="515"/>
        <v>0</v>
      </c>
      <c r="AU308" s="9">
        <f t="shared" si="515"/>
        <v>0</v>
      </c>
      <c r="AV308" s="9">
        <f t="shared" si="515"/>
        <v>0</v>
      </c>
      <c r="AW308" s="9">
        <f t="shared" si="515"/>
        <v>242</v>
      </c>
      <c r="AX308" s="9">
        <f t="shared" si="515"/>
        <v>0</v>
      </c>
    </row>
    <row r="309" spans="1:50" ht="49.5" hidden="1">
      <c r="A309" s="25" t="s">
        <v>134</v>
      </c>
      <c r="B309" s="26">
        <v>906</v>
      </c>
      <c r="C309" s="26" t="s">
        <v>79</v>
      </c>
      <c r="D309" s="26" t="s">
        <v>133</v>
      </c>
      <c r="E309" s="26" t="s">
        <v>415</v>
      </c>
      <c r="F309" s="26"/>
      <c r="G309" s="11">
        <f t="shared" si="512"/>
        <v>242</v>
      </c>
      <c r="H309" s="11">
        <f t="shared" si="512"/>
        <v>0</v>
      </c>
      <c r="I309" s="11">
        <f t="shared" si="512"/>
        <v>0</v>
      </c>
      <c r="J309" s="11">
        <f t="shared" si="512"/>
        <v>0</v>
      </c>
      <c r="K309" s="11">
        <f t="shared" si="512"/>
        <v>0</v>
      </c>
      <c r="L309" s="11">
        <f t="shared" si="512"/>
        <v>0</v>
      </c>
      <c r="M309" s="11">
        <f t="shared" si="512"/>
        <v>242</v>
      </c>
      <c r="N309" s="11">
        <f t="shared" si="512"/>
        <v>0</v>
      </c>
      <c r="O309" s="11">
        <f t="shared" si="512"/>
        <v>0</v>
      </c>
      <c r="P309" s="11">
        <f t="shared" si="512"/>
        <v>0</v>
      </c>
      <c r="Q309" s="11">
        <f t="shared" si="512"/>
        <v>0</v>
      </c>
      <c r="R309" s="11">
        <f t="shared" si="512"/>
        <v>0</v>
      </c>
      <c r="S309" s="11">
        <f t="shared" si="512"/>
        <v>242</v>
      </c>
      <c r="T309" s="11">
        <f t="shared" si="512"/>
        <v>0</v>
      </c>
      <c r="U309" s="11">
        <f t="shared" si="513"/>
        <v>0</v>
      </c>
      <c r="V309" s="11">
        <f t="shared" si="513"/>
        <v>0</v>
      </c>
      <c r="W309" s="11">
        <f t="shared" si="513"/>
        <v>0</v>
      </c>
      <c r="X309" s="11">
        <f t="shared" si="513"/>
        <v>0</v>
      </c>
      <c r="Y309" s="11">
        <f t="shared" si="513"/>
        <v>242</v>
      </c>
      <c r="Z309" s="11">
        <f t="shared" si="513"/>
        <v>0</v>
      </c>
      <c r="AA309" s="11">
        <f t="shared" si="513"/>
        <v>0</v>
      </c>
      <c r="AB309" s="11">
        <f t="shared" si="513"/>
        <v>0</v>
      </c>
      <c r="AC309" s="11">
        <f t="shared" si="513"/>
        <v>0</v>
      </c>
      <c r="AD309" s="11">
        <f t="shared" si="513"/>
        <v>0</v>
      </c>
      <c r="AE309" s="11">
        <f t="shared" si="513"/>
        <v>242</v>
      </c>
      <c r="AF309" s="11">
        <f t="shared" si="513"/>
        <v>0</v>
      </c>
      <c r="AG309" s="11">
        <f t="shared" si="514"/>
        <v>0</v>
      </c>
      <c r="AH309" s="11">
        <f t="shared" si="514"/>
        <v>0</v>
      </c>
      <c r="AI309" s="11">
        <f t="shared" si="514"/>
        <v>0</v>
      </c>
      <c r="AJ309" s="11">
        <f t="shared" si="514"/>
        <v>0</v>
      </c>
      <c r="AK309" s="11">
        <f t="shared" si="514"/>
        <v>242</v>
      </c>
      <c r="AL309" s="11">
        <f t="shared" si="514"/>
        <v>0</v>
      </c>
      <c r="AM309" s="11">
        <f t="shared" si="514"/>
        <v>0</v>
      </c>
      <c r="AN309" s="11">
        <f t="shared" si="514"/>
        <v>0</v>
      </c>
      <c r="AO309" s="11">
        <f t="shared" si="514"/>
        <v>0</v>
      </c>
      <c r="AP309" s="11">
        <f t="shared" si="514"/>
        <v>0</v>
      </c>
      <c r="AQ309" s="11">
        <f t="shared" si="514"/>
        <v>242</v>
      </c>
      <c r="AR309" s="11">
        <f t="shared" si="514"/>
        <v>0</v>
      </c>
      <c r="AS309" s="11">
        <f t="shared" si="515"/>
        <v>0</v>
      </c>
      <c r="AT309" s="11">
        <f t="shared" si="515"/>
        <v>0</v>
      </c>
      <c r="AU309" s="11">
        <f t="shared" si="515"/>
        <v>0</v>
      </c>
      <c r="AV309" s="11">
        <f t="shared" si="515"/>
        <v>0</v>
      </c>
      <c r="AW309" s="11">
        <f t="shared" si="515"/>
        <v>242</v>
      </c>
      <c r="AX309" s="11">
        <f t="shared" si="515"/>
        <v>0</v>
      </c>
    </row>
    <row r="310" spans="1:50" ht="33" hidden="1">
      <c r="A310" s="25" t="s">
        <v>242</v>
      </c>
      <c r="B310" s="26">
        <v>906</v>
      </c>
      <c r="C310" s="26" t="s">
        <v>79</v>
      </c>
      <c r="D310" s="26" t="s">
        <v>133</v>
      </c>
      <c r="E310" s="26" t="s">
        <v>415</v>
      </c>
      <c r="F310" s="26" t="s">
        <v>30</v>
      </c>
      <c r="G310" s="11">
        <f t="shared" si="512"/>
        <v>242</v>
      </c>
      <c r="H310" s="11">
        <f t="shared" si="512"/>
        <v>0</v>
      </c>
      <c r="I310" s="11">
        <f t="shared" si="512"/>
        <v>0</v>
      </c>
      <c r="J310" s="11">
        <f t="shared" si="512"/>
        <v>0</v>
      </c>
      <c r="K310" s="11">
        <f t="shared" si="512"/>
        <v>0</v>
      </c>
      <c r="L310" s="11">
        <f t="shared" si="512"/>
        <v>0</v>
      </c>
      <c r="M310" s="11">
        <f t="shared" si="512"/>
        <v>242</v>
      </c>
      <c r="N310" s="11">
        <f t="shared" si="512"/>
        <v>0</v>
      </c>
      <c r="O310" s="11">
        <f t="shared" si="512"/>
        <v>0</v>
      </c>
      <c r="P310" s="11">
        <f t="shared" si="512"/>
        <v>0</v>
      </c>
      <c r="Q310" s="11">
        <f t="shared" si="512"/>
        <v>0</v>
      </c>
      <c r="R310" s="11">
        <f t="shared" si="512"/>
        <v>0</v>
      </c>
      <c r="S310" s="11">
        <f t="shared" si="512"/>
        <v>242</v>
      </c>
      <c r="T310" s="11">
        <f t="shared" si="512"/>
        <v>0</v>
      </c>
      <c r="U310" s="11">
        <f t="shared" si="513"/>
        <v>0</v>
      </c>
      <c r="V310" s="11">
        <f t="shared" si="513"/>
        <v>0</v>
      </c>
      <c r="W310" s="11">
        <f t="shared" si="513"/>
        <v>0</v>
      </c>
      <c r="X310" s="11">
        <f t="shared" si="513"/>
        <v>0</v>
      </c>
      <c r="Y310" s="11">
        <f t="shared" si="513"/>
        <v>242</v>
      </c>
      <c r="Z310" s="11">
        <f t="shared" si="513"/>
        <v>0</v>
      </c>
      <c r="AA310" s="11">
        <f t="shared" si="513"/>
        <v>0</v>
      </c>
      <c r="AB310" s="11">
        <f t="shared" si="513"/>
        <v>0</v>
      </c>
      <c r="AC310" s="11">
        <f t="shared" si="513"/>
        <v>0</v>
      </c>
      <c r="AD310" s="11">
        <f t="shared" si="513"/>
        <v>0</v>
      </c>
      <c r="AE310" s="11">
        <f t="shared" si="513"/>
        <v>242</v>
      </c>
      <c r="AF310" s="11">
        <f t="shared" si="513"/>
        <v>0</v>
      </c>
      <c r="AG310" s="11">
        <f t="shared" si="514"/>
        <v>0</v>
      </c>
      <c r="AH310" s="11">
        <f t="shared" si="514"/>
        <v>0</v>
      </c>
      <c r="AI310" s="11">
        <f t="shared" si="514"/>
        <v>0</v>
      </c>
      <c r="AJ310" s="11">
        <f t="shared" si="514"/>
        <v>0</v>
      </c>
      <c r="AK310" s="11">
        <f t="shared" si="514"/>
        <v>242</v>
      </c>
      <c r="AL310" s="11">
        <f t="shared" si="514"/>
        <v>0</v>
      </c>
      <c r="AM310" s="11">
        <f t="shared" si="514"/>
        <v>0</v>
      </c>
      <c r="AN310" s="11">
        <f t="shared" si="514"/>
        <v>0</v>
      </c>
      <c r="AO310" s="11">
        <f t="shared" si="514"/>
        <v>0</v>
      </c>
      <c r="AP310" s="11">
        <f t="shared" si="514"/>
        <v>0</v>
      </c>
      <c r="AQ310" s="11">
        <f t="shared" si="514"/>
        <v>242</v>
      </c>
      <c r="AR310" s="11">
        <f t="shared" si="514"/>
        <v>0</v>
      </c>
      <c r="AS310" s="11">
        <f t="shared" si="515"/>
        <v>0</v>
      </c>
      <c r="AT310" s="11">
        <f t="shared" si="515"/>
        <v>0</v>
      </c>
      <c r="AU310" s="11">
        <f t="shared" si="515"/>
        <v>0</v>
      </c>
      <c r="AV310" s="11">
        <f t="shared" si="515"/>
        <v>0</v>
      </c>
      <c r="AW310" s="11">
        <f t="shared" si="515"/>
        <v>242</v>
      </c>
      <c r="AX310" s="11">
        <f t="shared" si="515"/>
        <v>0</v>
      </c>
    </row>
    <row r="311" spans="1:50" ht="33" hidden="1">
      <c r="A311" s="25" t="s">
        <v>36</v>
      </c>
      <c r="B311" s="26">
        <v>906</v>
      </c>
      <c r="C311" s="26" t="s">
        <v>79</v>
      </c>
      <c r="D311" s="26" t="s">
        <v>133</v>
      </c>
      <c r="E311" s="26" t="s">
        <v>415</v>
      </c>
      <c r="F311" s="26" t="s">
        <v>37</v>
      </c>
      <c r="G311" s="9">
        <v>242</v>
      </c>
      <c r="H311" s="10"/>
      <c r="I311" s="84"/>
      <c r="J311" s="84"/>
      <c r="K311" s="84"/>
      <c r="L311" s="84"/>
      <c r="M311" s="9">
        <f>G311+I311+J311+K311+L311</f>
        <v>242</v>
      </c>
      <c r="N311" s="9">
        <f>H311+L311</f>
        <v>0</v>
      </c>
      <c r="O311" s="85"/>
      <c r="P311" s="85"/>
      <c r="Q311" s="85"/>
      <c r="R311" s="85"/>
      <c r="S311" s="9">
        <f>M311+O311+P311+Q311+R311</f>
        <v>242</v>
      </c>
      <c r="T311" s="9">
        <f>N311+R311</f>
        <v>0</v>
      </c>
      <c r="U311" s="85"/>
      <c r="V311" s="85"/>
      <c r="W311" s="85"/>
      <c r="X311" s="85"/>
      <c r="Y311" s="9">
        <f>S311+U311+V311+W311+X311</f>
        <v>242</v>
      </c>
      <c r="Z311" s="9">
        <f>T311+X311</f>
        <v>0</v>
      </c>
      <c r="AA311" s="85"/>
      <c r="AB311" s="85"/>
      <c r="AC311" s="85"/>
      <c r="AD311" s="85"/>
      <c r="AE311" s="9">
        <f>Y311+AA311+AB311+AC311+AD311</f>
        <v>242</v>
      </c>
      <c r="AF311" s="9">
        <f>Z311+AD311</f>
        <v>0</v>
      </c>
      <c r="AG311" s="85"/>
      <c r="AH311" s="85"/>
      <c r="AI311" s="85"/>
      <c r="AJ311" s="85"/>
      <c r="AK311" s="9">
        <f>AE311+AG311+AH311+AI311+AJ311</f>
        <v>242</v>
      </c>
      <c r="AL311" s="9">
        <f>AF311+AJ311</f>
        <v>0</v>
      </c>
      <c r="AM311" s="85"/>
      <c r="AN311" s="85"/>
      <c r="AO311" s="85"/>
      <c r="AP311" s="85"/>
      <c r="AQ311" s="9">
        <f>AK311+AM311+AN311+AO311+AP311</f>
        <v>242</v>
      </c>
      <c r="AR311" s="9">
        <f>AL311+AP311</f>
        <v>0</v>
      </c>
      <c r="AS311" s="85"/>
      <c r="AT311" s="85"/>
      <c r="AU311" s="85"/>
      <c r="AV311" s="85"/>
      <c r="AW311" s="9">
        <f>AQ311+AS311+AT311+AU311+AV311</f>
        <v>242</v>
      </c>
      <c r="AX311" s="9">
        <f>AR311+AV311</f>
        <v>0</v>
      </c>
    </row>
    <row r="312" spans="1:50" ht="82.5" hidden="1">
      <c r="A312" s="25" t="s">
        <v>118</v>
      </c>
      <c r="B312" s="26">
        <v>906</v>
      </c>
      <c r="C312" s="26" t="s">
        <v>79</v>
      </c>
      <c r="D312" s="26" t="s">
        <v>133</v>
      </c>
      <c r="E312" s="26" t="s">
        <v>119</v>
      </c>
      <c r="F312" s="26"/>
      <c r="G312" s="11">
        <f t="shared" ref="G312:V315" si="516">G313</f>
        <v>25</v>
      </c>
      <c r="H312" s="11">
        <f t="shared" si="516"/>
        <v>0</v>
      </c>
      <c r="I312" s="11">
        <f t="shared" si="516"/>
        <v>0</v>
      </c>
      <c r="J312" s="11">
        <f t="shared" si="516"/>
        <v>0</v>
      </c>
      <c r="K312" s="11">
        <f t="shared" si="516"/>
        <v>0</v>
      </c>
      <c r="L312" s="11">
        <f t="shared" si="516"/>
        <v>0</v>
      </c>
      <c r="M312" s="11">
        <f t="shared" si="516"/>
        <v>25</v>
      </c>
      <c r="N312" s="11">
        <f t="shared" si="516"/>
        <v>0</v>
      </c>
      <c r="O312" s="11">
        <f t="shared" si="516"/>
        <v>0</v>
      </c>
      <c r="P312" s="11">
        <f t="shared" si="516"/>
        <v>0</v>
      </c>
      <c r="Q312" s="11">
        <f t="shared" si="516"/>
        <v>0</v>
      </c>
      <c r="R312" s="11">
        <f t="shared" si="516"/>
        <v>0</v>
      </c>
      <c r="S312" s="11">
        <f t="shared" si="516"/>
        <v>25</v>
      </c>
      <c r="T312" s="11">
        <f t="shared" si="516"/>
        <v>0</v>
      </c>
      <c r="U312" s="11">
        <f t="shared" si="516"/>
        <v>0</v>
      </c>
      <c r="V312" s="11">
        <f t="shared" si="516"/>
        <v>0</v>
      </c>
      <c r="W312" s="11">
        <f t="shared" ref="U312:AJ315" si="517">W313</f>
        <v>0</v>
      </c>
      <c r="X312" s="11">
        <f t="shared" si="517"/>
        <v>0</v>
      </c>
      <c r="Y312" s="11">
        <f t="shared" si="517"/>
        <v>25</v>
      </c>
      <c r="Z312" s="11">
        <f t="shared" si="517"/>
        <v>0</v>
      </c>
      <c r="AA312" s="11">
        <f t="shared" si="517"/>
        <v>0</v>
      </c>
      <c r="AB312" s="11">
        <f t="shared" si="517"/>
        <v>0</v>
      </c>
      <c r="AC312" s="11">
        <f t="shared" si="517"/>
        <v>0</v>
      </c>
      <c r="AD312" s="11">
        <f t="shared" si="517"/>
        <v>0</v>
      </c>
      <c r="AE312" s="11">
        <f t="shared" si="517"/>
        <v>25</v>
      </c>
      <c r="AF312" s="11">
        <f t="shared" si="517"/>
        <v>0</v>
      </c>
      <c r="AG312" s="11">
        <f t="shared" si="517"/>
        <v>0</v>
      </c>
      <c r="AH312" s="11">
        <f t="shared" si="517"/>
        <v>0</v>
      </c>
      <c r="AI312" s="11">
        <f t="shared" si="517"/>
        <v>0</v>
      </c>
      <c r="AJ312" s="11">
        <f t="shared" si="517"/>
        <v>0</v>
      </c>
      <c r="AK312" s="11">
        <f t="shared" ref="AG312:AV315" si="518">AK313</f>
        <v>25</v>
      </c>
      <c r="AL312" s="11">
        <f t="shared" si="518"/>
        <v>0</v>
      </c>
      <c r="AM312" s="11">
        <f t="shared" si="518"/>
        <v>0</v>
      </c>
      <c r="AN312" s="11">
        <f t="shared" si="518"/>
        <v>0</v>
      </c>
      <c r="AO312" s="11">
        <f t="shared" si="518"/>
        <v>0</v>
      </c>
      <c r="AP312" s="11">
        <f t="shared" si="518"/>
        <v>0</v>
      </c>
      <c r="AQ312" s="11">
        <f t="shared" si="518"/>
        <v>25</v>
      </c>
      <c r="AR312" s="11">
        <f t="shared" si="518"/>
        <v>0</v>
      </c>
      <c r="AS312" s="11">
        <f t="shared" si="518"/>
        <v>0</v>
      </c>
      <c r="AT312" s="11">
        <f t="shared" si="518"/>
        <v>0</v>
      </c>
      <c r="AU312" s="11">
        <f t="shared" si="518"/>
        <v>0</v>
      </c>
      <c r="AV312" s="11">
        <f t="shared" si="518"/>
        <v>0</v>
      </c>
      <c r="AW312" s="11">
        <f t="shared" ref="AS312:AX315" si="519">AW313</f>
        <v>25</v>
      </c>
      <c r="AX312" s="11">
        <f t="shared" si="519"/>
        <v>0</v>
      </c>
    </row>
    <row r="313" spans="1:50" ht="20.100000000000001" hidden="1" customHeight="1">
      <c r="A313" s="28" t="s">
        <v>14</v>
      </c>
      <c r="B313" s="26">
        <v>906</v>
      </c>
      <c r="C313" s="26" t="s">
        <v>79</v>
      </c>
      <c r="D313" s="26" t="s">
        <v>133</v>
      </c>
      <c r="E313" s="26" t="s">
        <v>149</v>
      </c>
      <c r="F313" s="26"/>
      <c r="G313" s="9">
        <f t="shared" si="516"/>
        <v>25</v>
      </c>
      <c r="H313" s="9">
        <f t="shared" si="516"/>
        <v>0</v>
      </c>
      <c r="I313" s="9">
        <f t="shared" si="516"/>
        <v>0</v>
      </c>
      <c r="J313" s="9">
        <f t="shared" si="516"/>
        <v>0</v>
      </c>
      <c r="K313" s="9">
        <f t="shared" si="516"/>
        <v>0</v>
      </c>
      <c r="L313" s="9">
        <f t="shared" si="516"/>
        <v>0</v>
      </c>
      <c r="M313" s="9">
        <f t="shared" si="516"/>
        <v>25</v>
      </c>
      <c r="N313" s="9">
        <f t="shared" si="516"/>
        <v>0</v>
      </c>
      <c r="O313" s="9">
        <f t="shared" si="516"/>
        <v>0</v>
      </c>
      <c r="P313" s="9">
        <f t="shared" si="516"/>
        <v>0</v>
      </c>
      <c r="Q313" s="9">
        <f t="shared" si="516"/>
        <v>0</v>
      </c>
      <c r="R313" s="9">
        <f t="shared" si="516"/>
        <v>0</v>
      </c>
      <c r="S313" s="9">
        <f t="shared" si="516"/>
        <v>25</v>
      </c>
      <c r="T313" s="9">
        <f t="shared" si="516"/>
        <v>0</v>
      </c>
      <c r="U313" s="9">
        <f t="shared" si="517"/>
        <v>0</v>
      </c>
      <c r="V313" s="9">
        <f t="shared" si="517"/>
        <v>0</v>
      </c>
      <c r="W313" s="9">
        <f t="shared" si="517"/>
        <v>0</v>
      </c>
      <c r="X313" s="9">
        <f t="shared" si="517"/>
        <v>0</v>
      </c>
      <c r="Y313" s="9">
        <f t="shared" si="517"/>
        <v>25</v>
      </c>
      <c r="Z313" s="9">
        <f t="shared" si="517"/>
        <v>0</v>
      </c>
      <c r="AA313" s="9">
        <f t="shared" si="517"/>
        <v>0</v>
      </c>
      <c r="AB313" s="9">
        <f t="shared" si="517"/>
        <v>0</v>
      </c>
      <c r="AC313" s="9">
        <f t="shared" si="517"/>
        <v>0</v>
      </c>
      <c r="AD313" s="9">
        <f t="shared" si="517"/>
        <v>0</v>
      </c>
      <c r="AE313" s="9">
        <f t="shared" si="517"/>
        <v>25</v>
      </c>
      <c r="AF313" s="9">
        <f t="shared" si="517"/>
        <v>0</v>
      </c>
      <c r="AG313" s="9">
        <f t="shared" si="518"/>
        <v>0</v>
      </c>
      <c r="AH313" s="9">
        <f t="shared" si="518"/>
        <v>0</v>
      </c>
      <c r="AI313" s="9">
        <f t="shared" si="518"/>
        <v>0</v>
      </c>
      <c r="AJ313" s="9">
        <f t="shared" si="518"/>
        <v>0</v>
      </c>
      <c r="AK313" s="9">
        <f t="shared" si="518"/>
        <v>25</v>
      </c>
      <c r="AL313" s="9">
        <f t="shared" si="518"/>
        <v>0</v>
      </c>
      <c r="AM313" s="9">
        <f t="shared" si="518"/>
        <v>0</v>
      </c>
      <c r="AN313" s="9">
        <f t="shared" si="518"/>
        <v>0</v>
      </c>
      <c r="AO313" s="9">
        <f t="shared" si="518"/>
        <v>0</v>
      </c>
      <c r="AP313" s="9">
        <f t="shared" si="518"/>
        <v>0</v>
      </c>
      <c r="AQ313" s="9">
        <f t="shared" si="518"/>
        <v>25</v>
      </c>
      <c r="AR313" s="9">
        <f t="shared" si="518"/>
        <v>0</v>
      </c>
      <c r="AS313" s="9">
        <f t="shared" si="519"/>
        <v>0</v>
      </c>
      <c r="AT313" s="9">
        <f t="shared" si="519"/>
        <v>0</v>
      </c>
      <c r="AU313" s="9">
        <f t="shared" si="519"/>
        <v>0</v>
      </c>
      <c r="AV313" s="9">
        <f t="shared" si="519"/>
        <v>0</v>
      </c>
      <c r="AW313" s="9">
        <f t="shared" si="519"/>
        <v>25</v>
      </c>
      <c r="AX313" s="9">
        <f t="shared" si="519"/>
        <v>0</v>
      </c>
    </row>
    <row r="314" spans="1:50" ht="49.5" hidden="1">
      <c r="A314" s="25" t="s">
        <v>134</v>
      </c>
      <c r="B314" s="26">
        <v>906</v>
      </c>
      <c r="C314" s="26" t="s">
        <v>79</v>
      </c>
      <c r="D314" s="26" t="s">
        <v>133</v>
      </c>
      <c r="E314" s="26" t="s">
        <v>430</v>
      </c>
      <c r="F314" s="26"/>
      <c r="G314" s="11">
        <f t="shared" si="516"/>
        <v>25</v>
      </c>
      <c r="H314" s="11">
        <f t="shared" si="516"/>
        <v>0</v>
      </c>
      <c r="I314" s="11">
        <f t="shared" si="516"/>
        <v>0</v>
      </c>
      <c r="J314" s="11">
        <f t="shared" si="516"/>
        <v>0</v>
      </c>
      <c r="K314" s="11">
        <f t="shared" si="516"/>
        <v>0</v>
      </c>
      <c r="L314" s="11">
        <f t="shared" si="516"/>
        <v>0</v>
      </c>
      <c r="M314" s="11">
        <f t="shared" si="516"/>
        <v>25</v>
      </c>
      <c r="N314" s="11">
        <f t="shared" si="516"/>
        <v>0</v>
      </c>
      <c r="O314" s="11">
        <f t="shared" si="516"/>
        <v>0</v>
      </c>
      <c r="P314" s="11">
        <f t="shared" si="516"/>
        <v>0</v>
      </c>
      <c r="Q314" s="11">
        <f t="shared" si="516"/>
        <v>0</v>
      </c>
      <c r="R314" s="11">
        <f t="shared" si="516"/>
        <v>0</v>
      </c>
      <c r="S314" s="11">
        <f t="shared" si="516"/>
        <v>25</v>
      </c>
      <c r="T314" s="11">
        <f t="shared" si="516"/>
        <v>0</v>
      </c>
      <c r="U314" s="11">
        <f t="shared" si="517"/>
        <v>0</v>
      </c>
      <c r="V314" s="11">
        <f t="shared" si="517"/>
        <v>0</v>
      </c>
      <c r="W314" s="11">
        <f t="shared" si="517"/>
        <v>0</v>
      </c>
      <c r="X314" s="11">
        <f t="shared" si="517"/>
        <v>0</v>
      </c>
      <c r="Y314" s="11">
        <f t="shared" si="517"/>
        <v>25</v>
      </c>
      <c r="Z314" s="11">
        <f t="shared" si="517"/>
        <v>0</v>
      </c>
      <c r="AA314" s="11">
        <f t="shared" si="517"/>
        <v>0</v>
      </c>
      <c r="AB314" s="11">
        <f t="shared" si="517"/>
        <v>0</v>
      </c>
      <c r="AC314" s="11">
        <f t="shared" si="517"/>
        <v>0</v>
      </c>
      <c r="AD314" s="11">
        <f t="shared" si="517"/>
        <v>0</v>
      </c>
      <c r="AE314" s="11">
        <f t="shared" si="517"/>
        <v>25</v>
      </c>
      <c r="AF314" s="11">
        <f t="shared" si="517"/>
        <v>0</v>
      </c>
      <c r="AG314" s="11">
        <f t="shared" si="518"/>
        <v>0</v>
      </c>
      <c r="AH314" s="11">
        <f t="shared" si="518"/>
        <v>0</v>
      </c>
      <c r="AI314" s="11">
        <f t="shared" si="518"/>
        <v>0</v>
      </c>
      <c r="AJ314" s="11">
        <f t="shared" si="518"/>
        <v>0</v>
      </c>
      <c r="AK314" s="11">
        <f t="shared" si="518"/>
        <v>25</v>
      </c>
      <c r="AL314" s="11">
        <f t="shared" si="518"/>
        <v>0</v>
      </c>
      <c r="AM314" s="11">
        <f t="shared" si="518"/>
        <v>0</v>
      </c>
      <c r="AN314" s="11">
        <f t="shared" si="518"/>
        <v>0</v>
      </c>
      <c r="AO314" s="11">
        <f t="shared" si="518"/>
        <v>0</v>
      </c>
      <c r="AP314" s="11">
        <f t="shared" si="518"/>
        <v>0</v>
      </c>
      <c r="AQ314" s="11">
        <f t="shared" si="518"/>
        <v>25</v>
      </c>
      <c r="AR314" s="11">
        <f t="shared" si="518"/>
        <v>0</v>
      </c>
      <c r="AS314" s="11">
        <f t="shared" si="519"/>
        <v>0</v>
      </c>
      <c r="AT314" s="11">
        <f t="shared" si="519"/>
        <v>0</v>
      </c>
      <c r="AU314" s="11">
        <f t="shared" si="519"/>
        <v>0</v>
      </c>
      <c r="AV314" s="11">
        <f t="shared" si="519"/>
        <v>0</v>
      </c>
      <c r="AW314" s="11">
        <f t="shared" si="519"/>
        <v>25</v>
      </c>
      <c r="AX314" s="11">
        <f t="shared" si="519"/>
        <v>0</v>
      </c>
    </row>
    <row r="315" spans="1:50" ht="33" hidden="1">
      <c r="A315" s="25" t="s">
        <v>242</v>
      </c>
      <c r="B315" s="26">
        <v>906</v>
      </c>
      <c r="C315" s="26" t="s">
        <v>79</v>
      </c>
      <c r="D315" s="26" t="s">
        <v>133</v>
      </c>
      <c r="E315" s="26" t="s">
        <v>430</v>
      </c>
      <c r="F315" s="26" t="s">
        <v>30</v>
      </c>
      <c r="G315" s="9">
        <f t="shared" si="516"/>
        <v>25</v>
      </c>
      <c r="H315" s="9">
        <f t="shared" si="516"/>
        <v>0</v>
      </c>
      <c r="I315" s="9">
        <f t="shared" si="516"/>
        <v>0</v>
      </c>
      <c r="J315" s="9">
        <f t="shared" si="516"/>
        <v>0</v>
      </c>
      <c r="K315" s="9">
        <f t="shared" si="516"/>
        <v>0</v>
      </c>
      <c r="L315" s="9">
        <f t="shared" si="516"/>
        <v>0</v>
      </c>
      <c r="M315" s="9">
        <f t="shared" si="516"/>
        <v>25</v>
      </c>
      <c r="N315" s="9">
        <f t="shared" si="516"/>
        <v>0</v>
      </c>
      <c r="O315" s="9">
        <f t="shared" si="516"/>
        <v>0</v>
      </c>
      <c r="P315" s="9">
        <f t="shared" si="516"/>
        <v>0</v>
      </c>
      <c r="Q315" s="9">
        <f t="shared" si="516"/>
        <v>0</v>
      </c>
      <c r="R315" s="9">
        <f t="shared" si="516"/>
        <v>0</v>
      </c>
      <c r="S315" s="9">
        <f t="shared" si="516"/>
        <v>25</v>
      </c>
      <c r="T315" s="9">
        <f t="shared" si="516"/>
        <v>0</v>
      </c>
      <c r="U315" s="9">
        <f t="shared" si="517"/>
        <v>0</v>
      </c>
      <c r="V315" s="9">
        <f t="shared" si="517"/>
        <v>0</v>
      </c>
      <c r="W315" s="9">
        <f t="shared" si="517"/>
        <v>0</v>
      </c>
      <c r="X315" s="9">
        <f t="shared" si="517"/>
        <v>0</v>
      </c>
      <c r="Y315" s="9">
        <f t="shared" si="517"/>
        <v>25</v>
      </c>
      <c r="Z315" s="9">
        <f t="shared" si="517"/>
        <v>0</v>
      </c>
      <c r="AA315" s="9">
        <f t="shared" si="517"/>
        <v>0</v>
      </c>
      <c r="AB315" s="9">
        <f t="shared" si="517"/>
        <v>0</v>
      </c>
      <c r="AC315" s="9">
        <f t="shared" si="517"/>
        <v>0</v>
      </c>
      <c r="AD315" s="9">
        <f t="shared" si="517"/>
        <v>0</v>
      </c>
      <c r="AE315" s="9">
        <f t="shared" si="517"/>
        <v>25</v>
      </c>
      <c r="AF315" s="9">
        <f t="shared" si="517"/>
        <v>0</v>
      </c>
      <c r="AG315" s="9">
        <f t="shared" si="518"/>
        <v>0</v>
      </c>
      <c r="AH315" s="9">
        <f t="shared" si="518"/>
        <v>0</v>
      </c>
      <c r="AI315" s="9">
        <f t="shared" si="518"/>
        <v>0</v>
      </c>
      <c r="AJ315" s="9">
        <f t="shared" si="518"/>
        <v>0</v>
      </c>
      <c r="AK315" s="9">
        <f t="shared" si="518"/>
        <v>25</v>
      </c>
      <c r="AL315" s="9">
        <f t="shared" si="518"/>
        <v>0</v>
      </c>
      <c r="AM315" s="9">
        <f t="shared" si="518"/>
        <v>0</v>
      </c>
      <c r="AN315" s="9">
        <f t="shared" si="518"/>
        <v>0</v>
      </c>
      <c r="AO315" s="9">
        <f t="shared" si="518"/>
        <v>0</v>
      </c>
      <c r="AP315" s="9">
        <f t="shared" si="518"/>
        <v>0</v>
      </c>
      <c r="AQ315" s="9">
        <f t="shared" si="518"/>
        <v>25</v>
      </c>
      <c r="AR315" s="9">
        <f t="shared" si="518"/>
        <v>0</v>
      </c>
      <c r="AS315" s="9">
        <f t="shared" si="519"/>
        <v>0</v>
      </c>
      <c r="AT315" s="9">
        <f t="shared" si="519"/>
        <v>0</v>
      </c>
      <c r="AU315" s="9">
        <f t="shared" si="519"/>
        <v>0</v>
      </c>
      <c r="AV315" s="9">
        <f t="shared" si="519"/>
        <v>0</v>
      </c>
      <c r="AW315" s="9">
        <f t="shared" si="519"/>
        <v>25</v>
      </c>
      <c r="AX315" s="9">
        <f t="shared" si="519"/>
        <v>0</v>
      </c>
    </row>
    <row r="316" spans="1:50" ht="33" hidden="1">
      <c r="A316" s="25" t="s">
        <v>36</v>
      </c>
      <c r="B316" s="26">
        <v>906</v>
      </c>
      <c r="C316" s="26" t="s">
        <v>79</v>
      </c>
      <c r="D316" s="26" t="s">
        <v>133</v>
      </c>
      <c r="E316" s="26" t="s">
        <v>430</v>
      </c>
      <c r="F316" s="26" t="s">
        <v>37</v>
      </c>
      <c r="G316" s="9">
        <v>25</v>
      </c>
      <c r="H316" s="10"/>
      <c r="I316" s="84"/>
      <c r="J316" s="84"/>
      <c r="K316" s="84"/>
      <c r="L316" s="84"/>
      <c r="M316" s="9">
        <f>G316+I316+J316+K316+L316</f>
        <v>25</v>
      </c>
      <c r="N316" s="9">
        <f>H316+L316</f>
        <v>0</v>
      </c>
      <c r="O316" s="85"/>
      <c r="P316" s="85"/>
      <c r="Q316" s="85"/>
      <c r="R316" s="85"/>
      <c r="S316" s="9">
        <f>M316+O316+P316+Q316+R316</f>
        <v>25</v>
      </c>
      <c r="T316" s="9">
        <f>N316+R316</f>
        <v>0</v>
      </c>
      <c r="U316" s="85"/>
      <c r="V316" s="85"/>
      <c r="W316" s="85"/>
      <c r="X316" s="85"/>
      <c r="Y316" s="9">
        <f>S316+U316+V316+W316+X316</f>
        <v>25</v>
      </c>
      <c r="Z316" s="9">
        <f>T316+X316</f>
        <v>0</v>
      </c>
      <c r="AA316" s="85"/>
      <c r="AB316" s="85"/>
      <c r="AC316" s="85"/>
      <c r="AD316" s="85"/>
      <c r="AE316" s="9">
        <f>Y316+AA316+AB316+AC316+AD316</f>
        <v>25</v>
      </c>
      <c r="AF316" s="9">
        <f>Z316+AD316</f>
        <v>0</v>
      </c>
      <c r="AG316" s="85"/>
      <c r="AH316" s="85"/>
      <c r="AI316" s="85"/>
      <c r="AJ316" s="85"/>
      <c r="AK316" s="9">
        <f>AE316+AG316+AH316+AI316+AJ316</f>
        <v>25</v>
      </c>
      <c r="AL316" s="9">
        <f>AF316+AJ316</f>
        <v>0</v>
      </c>
      <c r="AM316" s="85"/>
      <c r="AN316" s="85"/>
      <c r="AO316" s="85"/>
      <c r="AP316" s="85"/>
      <c r="AQ316" s="9">
        <f>AK316+AM316+AN316+AO316+AP316</f>
        <v>25</v>
      </c>
      <c r="AR316" s="9">
        <f>AL316+AP316</f>
        <v>0</v>
      </c>
      <c r="AS316" s="85"/>
      <c r="AT316" s="85"/>
      <c r="AU316" s="85"/>
      <c r="AV316" s="85"/>
      <c r="AW316" s="9">
        <f>AQ316+AS316+AT316+AU316+AV316</f>
        <v>25</v>
      </c>
      <c r="AX316" s="9">
        <f>AR316+AV316</f>
        <v>0</v>
      </c>
    </row>
    <row r="317" spans="1:50" ht="49.5" hidden="1">
      <c r="A317" s="28" t="s">
        <v>446</v>
      </c>
      <c r="B317" s="26">
        <f>B306</f>
        <v>906</v>
      </c>
      <c r="C317" s="26" t="s">
        <v>79</v>
      </c>
      <c r="D317" s="26" t="s">
        <v>133</v>
      </c>
      <c r="E317" s="26" t="s">
        <v>135</v>
      </c>
      <c r="F317" s="26"/>
      <c r="G317" s="11">
        <f t="shared" ref="G317" si="520">G319+G322+G326</f>
        <v>53760</v>
      </c>
      <c r="H317" s="11">
        <f t="shared" ref="H317:N317" si="521">H319+H322+H326</f>
        <v>0</v>
      </c>
      <c r="I317" s="11">
        <f t="shared" si="521"/>
        <v>0</v>
      </c>
      <c r="J317" s="11">
        <f t="shared" si="521"/>
        <v>0</v>
      </c>
      <c r="K317" s="11">
        <f t="shared" si="521"/>
        <v>0</v>
      </c>
      <c r="L317" s="11">
        <f t="shared" si="521"/>
        <v>0</v>
      </c>
      <c r="M317" s="11">
        <f t="shared" si="521"/>
        <v>53760</v>
      </c>
      <c r="N317" s="11">
        <f t="shared" si="521"/>
        <v>0</v>
      </c>
      <c r="O317" s="11">
        <f t="shared" ref="O317:T317" si="522">O319+O322+O326</f>
        <v>0</v>
      </c>
      <c r="P317" s="11">
        <f t="shared" si="522"/>
        <v>0</v>
      </c>
      <c r="Q317" s="11">
        <f t="shared" si="522"/>
        <v>0</v>
      </c>
      <c r="R317" s="11">
        <f t="shared" si="522"/>
        <v>0</v>
      </c>
      <c r="S317" s="11">
        <f t="shared" si="522"/>
        <v>53760</v>
      </c>
      <c r="T317" s="11">
        <f t="shared" si="522"/>
        <v>0</v>
      </c>
      <c r="U317" s="11">
        <f t="shared" ref="U317:Z317" si="523">U319+U322+U326+U335</f>
        <v>-5</v>
      </c>
      <c r="V317" s="11">
        <f t="shared" si="523"/>
        <v>0</v>
      </c>
      <c r="W317" s="11">
        <f t="shared" si="523"/>
        <v>0</v>
      </c>
      <c r="X317" s="11">
        <f t="shared" si="523"/>
        <v>1118</v>
      </c>
      <c r="Y317" s="11">
        <f t="shared" si="523"/>
        <v>54873</v>
      </c>
      <c r="Z317" s="11">
        <f t="shared" si="523"/>
        <v>1118</v>
      </c>
      <c r="AA317" s="11">
        <f t="shared" ref="AA317:AF317" si="524">AA319+AA322+AA326+AA335</f>
        <v>0</v>
      </c>
      <c r="AB317" s="11">
        <f t="shared" si="524"/>
        <v>0</v>
      </c>
      <c r="AC317" s="11">
        <f t="shared" si="524"/>
        <v>0</v>
      </c>
      <c r="AD317" s="11">
        <f t="shared" si="524"/>
        <v>0</v>
      </c>
      <c r="AE317" s="11">
        <f t="shared" si="524"/>
        <v>54873</v>
      </c>
      <c r="AF317" s="11">
        <f t="shared" si="524"/>
        <v>1118</v>
      </c>
      <c r="AG317" s="11">
        <f t="shared" ref="AG317:AL317" si="525">AG319+AG322+AG326+AG335</f>
        <v>0</v>
      </c>
      <c r="AH317" s="11">
        <f t="shared" si="525"/>
        <v>0</v>
      </c>
      <c r="AI317" s="11">
        <f t="shared" si="525"/>
        <v>0</v>
      </c>
      <c r="AJ317" s="11">
        <f t="shared" si="525"/>
        <v>0</v>
      </c>
      <c r="AK317" s="11">
        <f t="shared" si="525"/>
        <v>54873</v>
      </c>
      <c r="AL317" s="11">
        <f t="shared" si="525"/>
        <v>1118</v>
      </c>
      <c r="AM317" s="11">
        <f t="shared" ref="AM317:AR317" si="526">AM319+AM322+AM326+AM335</f>
        <v>558</v>
      </c>
      <c r="AN317" s="11">
        <f t="shared" si="526"/>
        <v>0</v>
      </c>
      <c r="AO317" s="11">
        <f t="shared" si="526"/>
        <v>0</v>
      </c>
      <c r="AP317" s="11">
        <f t="shared" si="526"/>
        <v>0</v>
      </c>
      <c r="AQ317" s="11">
        <f t="shared" si="526"/>
        <v>55431</v>
      </c>
      <c r="AR317" s="11">
        <f t="shared" si="526"/>
        <v>1118</v>
      </c>
      <c r="AS317" s="11">
        <f t="shared" ref="AS317:AX317" si="527">AS319+AS322+AS326+AS335</f>
        <v>-6</v>
      </c>
      <c r="AT317" s="11">
        <f t="shared" si="527"/>
        <v>0</v>
      </c>
      <c r="AU317" s="11">
        <f t="shared" si="527"/>
        <v>-78</v>
      </c>
      <c r="AV317" s="11">
        <f t="shared" si="527"/>
        <v>0</v>
      </c>
      <c r="AW317" s="11">
        <f t="shared" si="527"/>
        <v>55347</v>
      </c>
      <c r="AX317" s="11">
        <f t="shared" si="527"/>
        <v>1118</v>
      </c>
    </row>
    <row r="318" spans="1:50" ht="20.100000000000001" hidden="1" customHeight="1">
      <c r="A318" s="28" t="s">
        <v>14</v>
      </c>
      <c r="B318" s="26">
        <f>B332</f>
        <v>906</v>
      </c>
      <c r="C318" s="26" t="s">
        <v>79</v>
      </c>
      <c r="D318" s="26" t="s">
        <v>133</v>
      </c>
      <c r="E318" s="26" t="s">
        <v>136</v>
      </c>
      <c r="F318" s="26"/>
      <c r="G318" s="9">
        <f t="shared" ref="G318:V320" si="528">G319</f>
        <v>0</v>
      </c>
      <c r="H318" s="9">
        <f t="shared" si="528"/>
        <v>0</v>
      </c>
      <c r="I318" s="9">
        <f t="shared" si="528"/>
        <v>0</v>
      </c>
      <c r="J318" s="9">
        <f t="shared" si="528"/>
        <v>0</v>
      </c>
      <c r="K318" s="9">
        <f t="shared" si="528"/>
        <v>0</v>
      </c>
      <c r="L318" s="9">
        <f t="shared" si="528"/>
        <v>0</v>
      </c>
      <c r="M318" s="9">
        <f t="shared" si="528"/>
        <v>0</v>
      </c>
      <c r="N318" s="9">
        <f t="shared" si="528"/>
        <v>0</v>
      </c>
      <c r="O318" s="9">
        <f t="shared" si="528"/>
        <v>0</v>
      </c>
      <c r="P318" s="9">
        <f t="shared" si="528"/>
        <v>0</v>
      </c>
      <c r="Q318" s="9">
        <f t="shared" si="528"/>
        <v>0</v>
      </c>
      <c r="R318" s="9">
        <f t="shared" si="528"/>
        <v>0</v>
      </c>
      <c r="S318" s="9">
        <f t="shared" si="528"/>
        <v>0</v>
      </c>
      <c r="T318" s="9">
        <f t="shared" si="528"/>
        <v>0</v>
      </c>
      <c r="U318" s="9">
        <f t="shared" si="528"/>
        <v>0</v>
      </c>
      <c r="V318" s="9">
        <f t="shared" si="528"/>
        <v>0</v>
      </c>
      <c r="W318" s="9">
        <f t="shared" ref="U318:AJ320" si="529">W319</f>
        <v>0</v>
      </c>
      <c r="X318" s="9">
        <f t="shared" si="529"/>
        <v>0</v>
      </c>
      <c r="Y318" s="9">
        <f t="shared" si="529"/>
        <v>0</v>
      </c>
      <c r="Z318" s="9">
        <f t="shared" si="529"/>
        <v>0</v>
      </c>
      <c r="AA318" s="9">
        <f t="shared" si="529"/>
        <v>0</v>
      </c>
      <c r="AB318" s="9">
        <f t="shared" si="529"/>
        <v>0</v>
      </c>
      <c r="AC318" s="9">
        <f t="shared" si="529"/>
        <v>0</v>
      </c>
      <c r="AD318" s="9">
        <f t="shared" si="529"/>
        <v>0</v>
      </c>
      <c r="AE318" s="9">
        <f t="shared" si="529"/>
        <v>0</v>
      </c>
      <c r="AF318" s="9">
        <f t="shared" si="529"/>
        <v>0</v>
      </c>
      <c r="AG318" s="9">
        <f t="shared" si="529"/>
        <v>0</v>
      </c>
      <c r="AH318" s="9">
        <f t="shared" si="529"/>
        <v>0</v>
      </c>
      <c r="AI318" s="9">
        <f t="shared" si="529"/>
        <v>0</v>
      </c>
      <c r="AJ318" s="9">
        <f t="shared" si="529"/>
        <v>0</v>
      </c>
      <c r="AK318" s="9">
        <f t="shared" ref="AG318:AV320" si="530">AK319</f>
        <v>0</v>
      </c>
      <c r="AL318" s="9">
        <f t="shared" si="530"/>
        <v>0</v>
      </c>
      <c r="AM318" s="9">
        <f t="shared" si="530"/>
        <v>0</v>
      </c>
      <c r="AN318" s="9">
        <f t="shared" si="530"/>
        <v>0</v>
      </c>
      <c r="AO318" s="9">
        <f t="shared" si="530"/>
        <v>0</v>
      </c>
      <c r="AP318" s="9">
        <f t="shared" si="530"/>
        <v>0</v>
      </c>
      <c r="AQ318" s="9">
        <f t="shared" si="530"/>
        <v>0</v>
      </c>
      <c r="AR318" s="9">
        <f t="shared" si="530"/>
        <v>0</v>
      </c>
      <c r="AS318" s="9">
        <f t="shared" si="530"/>
        <v>0</v>
      </c>
      <c r="AT318" s="9">
        <f t="shared" si="530"/>
        <v>0</v>
      </c>
      <c r="AU318" s="9">
        <f t="shared" si="530"/>
        <v>0</v>
      </c>
      <c r="AV318" s="9">
        <f t="shared" si="530"/>
        <v>0</v>
      </c>
      <c r="AW318" s="9">
        <f t="shared" ref="AS318:AX320" si="531">AW319</f>
        <v>0</v>
      </c>
      <c r="AX318" s="9">
        <f t="shared" si="531"/>
        <v>0</v>
      </c>
    </row>
    <row r="319" spans="1:50" ht="49.5" hidden="1">
      <c r="A319" s="25" t="s">
        <v>134</v>
      </c>
      <c r="B319" s="26">
        <f>B334</f>
        <v>906</v>
      </c>
      <c r="C319" s="26" t="s">
        <v>79</v>
      </c>
      <c r="D319" s="26" t="s">
        <v>133</v>
      </c>
      <c r="E319" s="26" t="s">
        <v>137</v>
      </c>
      <c r="F319" s="26"/>
      <c r="G319" s="9">
        <f t="shared" si="528"/>
        <v>0</v>
      </c>
      <c r="H319" s="9">
        <f t="shared" si="528"/>
        <v>0</v>
      </c>
      <c r="I319" s="9">
        <f t="shared" si="528"/>
        <v>0</v>
      </c>
      <c r="J319" s="9">
        <f t="shared" si="528"/>
        <v>0</v>
      </c>
      <c r="K319" s="9">
        <f t="shared" si="528"/>
        <v>0</v>
      </c>
      <c r="L319" s="9">
        <f t="shared" si="528"/>
        <v>0</v>
      </c>
      <c r="M319" s="9">
        <f t="shared" si="528"/>
        <v>0</v>
      </c>
      <c r="N319" s="9">
        <f t="shared" si="528"/>
        <v>0</v>
      </c>
      <c r="O319" s="9">
        <f t="shared" si="528"/>
        <v>0</v>
      </c>
      <c r="P319" s="9">
        <f t="shared" si="528"/>
        <v>0</v>
      </c>
      <c r="Q319" s="9">
        <f t="shared" si="528"/>
        <v>0</v>
      </c>
      <c r="R319" s="9">
        <f t="shared" si="528"/>
        <v>0</v>
      </c>
      <c r="S319" s="9">
        <f t="shared" si="528"/>
        <v>0</v>
      </c>
      <c r="T319" s="9">
        <f t="shared" si="528"/>
        <v>0</v>
      </c>
      <c r="U319" s="9">
        <f t="shared" si="529"/>
        <v>0</v>
      </c>
      <c r="V319" s="9">
        <f t="shared" si="529"/>
        <v>0</v>
      </c>
      <c r="W319" s="9">
        <f t="shared" si="529"/>
        <v>0</v>
      </c>
      <c r="X319" s="9">
        <f t="shared" si="529"/>
        <v>0</v>
      </c>
      <c r="Y319" s="9">
        <f t="shared" si="529"/>
        <v>0</v>
      </c>
      <c r="Z319" s="9">
        <f t="shared" si="529"/>
        <v>0</v>
      </c>
      <c r="AA319" s="9">
        <f t="shared" si="529"/>
        <v>0</v>
      </c>
      <c r="AB319" s="9">
        <f t="shared" si="529"/>
        <v>0</v>
      </c>
      <c r="AC319" s="9">
        <f t="shared" si="529"/>
        <v>0</v>
      </c>
      <c r="AD319" s="9">
        <f t="shared" si="529"/>
        <v>0</v>
      </c>
      <c r="AE319" s="9">
        <f t="shared" si="529"/>
        <v>0</v>
      </c>
      <c r="AF319" s="9">
        <f t="shared" si="529"/>
        <v>0</v>
      </c>
      <c r="AG319" s="9">
        <f t="shared" si="530"/>
        <v>0</v>
      </c>
      <c r="AH319" s="9">
        <f t="shared" si="530"/>
        <v>0</v>
      </c>
      <c r="AI319" s="9">
        <f t="shared" si="530"/>
        <v>0</v>
      </c>
      <c r="AJ319" s="9">
        <f t="shared" si="530"/>
        <v>0</v>
      </c>
      <c r="AK319" s="9">
        <f t="shared" si="530"/>
        <v>0</v>
      </c>
      <c r="AL319" s="9">
        <f t="shared" si="530"/>
        <v>0</v>
      </c>
      <c r="AM319" s="9">
        <f t="shared" si="530"/>
        <v>0</v>
      </c>
      <c r="AN319" s="9">
        <f t="shared" si="530"/>
        <v>0</v>
      </c>
      <c r="AO319" s="9">
        <f t="shared" si="530"/>
        <v>0</v>
      </c>
      <c r="AP319" s="9">
        <f t="shared" si="530"/>
        <v>0</v>
      </c>
      <c r="AQ319" s="9">
        <f t="shared" si="530"/>
        <v>0</v>
      </c>
      <c r="AR319" s="9">
        <f t="shared" si="530"/>
        <v>0</v>
      </c>
      <c r="AS319" s="9">
        <f t="shared" si="531"/>
        <v>0</v>
      </c>
      <c r="AT319" s="9">
        <f t="shared" si="531"/>
        <v>0</v>
      </c>
      <c r="AU319" s="9">
        <f t="shared" si="531"/>
        <v>0</v>
      </c>
      <c r="AV319" s="9">
        <f t="shared" si="531"/>
        <v>0</v>
      </c>
      <c r="AW319" s="9">
        <f t="shared" si="531"/>
        <v>0</v>
      </c>
      <c r="AX319" s="9">
        <f t="shared" si="531"/>
        <v>0</v>
      </c>
    </row>
    <row r="320" spans="1:50" ht="33" hidden="1">
      <c r="A320" s="25" t="s">
        <v>242</v>
      </c>
      <c r="B320" s="26">
        <f t="shared" ref="B320:B325" si="532">B318</f>
        <v>906</v>
      </c>
      <c r="C320" s="26" t="s">
        <v>79</v>
      </c>
      <c r="D320" s="26" t="s">
        <v>133</v>
      </c>
      <c r="E320" s="26" t="s">
        <v>137</v>
      </c>
      <c r="F320" s="26" t="s">
        <v>30</v>
      </c>
      <c r="G320" s="9">
        <f t="shared" si="528"/>
        <v>0</v>
      </c>
      <c r="H320" s="9">
        <f t="shared" si="528"/>
        <v>0</v>
      </c>
      <c r="I320" s="9">
        <f t="shared" si="528"/>
        <v>0</v>
      </c>
      <c r="J320" s="9">
        <f t="shared" si="528"/>
        <v>0</v>
      </c>
      <c r="K320" s="9">
        <f t="shared" si="528"/>
        <v>0</v>
      </c>
      <c r="L320" s="9">
        <f t="shared" si="528"/>
        <v>0</v>
      </c>
      <c r="M320" s="9">
        <f t="shared" si="528"/>
        <v>0</v>
      </c>
      <c r="N320" s="9">
        <f t="shared" si="528"/>
        <v>0</v>
      </c>
      <c r="O320" s="9">
        <f t="shared" si="528"/>
        <v>0</v>
      </c>
      <c r="P320" s="9">
        <f t="shared" si="528"/>
        <v>0</v>
      </c>
      <c r="Q320" s="9">
        <f t="shared" si="528"/>
        <v>0</v>
      </c>
      <c r="R320" s="9">
        <f t="shared" si="528"/>
        <v>0</v>
      </c>
      <c r="S320" s="9">
        <f t="shared" si="528"/>
        <v>0</v>
      </c>
      <c r="T320" s="9">
        <f t="shared" si="528"/>
        <v>0</v>
      </c>
      <c r="U320" s="9">
        <f t="shared" si="529"/>
        <v>0</v>
      </c>
      <c r="V320" s="9">
        <f t="shared" si="529"/>
        <v>0</v>
      </c>
      <c r="W320" s="9">
        <f t="shared" si="529"/>
        <v>0</v>
      </c>
      <c r="X320" s="9">
        <f t="shared" si="529"/>
        <v>0</v>
      </c>
      <c r="Y320" s="9">
        <f t="shared" si="529"/>
        <v>0</v>
      </c>
      <c r="Z320" s="9">
        <f t="shared" si="529"/>
        <v>0</v>
      </c>
      <c r="AA320" s="9">
        <f t="shared" si="529"/>
        <v>0</v>
      </c>
      <c r="AB320" s="9">
        <f t="shared" si="529"/>
        <v>0</v>
      </c>
      <c r="AC320" s="9">
        <f t="shared" si="529"/>
        <v>0</v>
      </c>
      <c r="AD320" s="9">
        <f t="shared" si="529"/>
        <v>0</v>
      </c>
      <c r="AE320" s="9">
        <f t="shared" si="529"/>
        <v>0</v>
      </c>
      <c r="AF320" s="9">
        <f t="shared" si="529"/>
        <v>0</v>
      </c>
      <c r="AG320" s="9">
        <f t="shared" si="530"/>
        <v>0</v>
      </c>
      <c r="AH320" s="9">
        <f t="shared" si="530"/>
        <v>0</v>
      </c>
      <c r="AI320" s="9">
        <f t="shared" si="530"/>
        <v>0</v>
      </c>
      <c r="AJ320" s="9">
        <f t="shared" si="530"/>
        <v>0</v>
      </c>
      <c r="AK320" s="9">
        <f t="shared" si="530"/>
        <v>0</v>
      </c>
      <c r="AL320" s="9">
        <f t="shared" si="530"/>
        <v>0</v>
      </c>
      <c r="AM320" s="9">
        <f t="shared" si="530"/>
        <v>0</v>
      </c>
      <c r="AN320" s="9">
        <f t="shared" si="530"/>
        <v>0</v>
      </c>
      <c r="AO320" s="9">
        <f t="shared" si="530"/>
        <v>0</v>
      </c>
      <c r="AP320" s="9">
        <f t="shared" si="530"/>
        <v>0</v>
      </c>
      <c r="AQ320" s="9">
        <f t="shared" si="530"/>
        <v>0</v>
      </c>
      <c r="AR320" s="9">
        <f t="shared" si="530"/>
        <v>0</v>
      </c>
      <c r="AS320" s="9">
        <f t="shared" si="531"/>
        <v>0</v>
      </c>
      <c r="AT320" s="9">
        <f t="shared" si="531"/>
        <v>0</v>
      </c>
      <c r="AU320" s="9">
        <f t="shared" si="531"/>
        <v>0</v>
      </c>
      <c r="AV320" s="9">
        <f t="shared" si="531"/>
        <v>0</v>
      </c>
      <c r="AW320" s="9">
        <f t="shared" si="531"/>
        <v>0</v>
      </c>
      <c r="AX320" s="9">
        <f t="shared" si="531"/>
        <v>0</v>
      </c>
    </row>
    <row r="321" spans="1:50" ht="33" hidden="1">
      <c r="A321" s="25" t="s">
        <v>36</v>
      </c>
      <c r="B321" s="26">
        <f t="shared" si="532"/>
        <v>906</v>
      </c>
      <c r="C321" s="26" t="s">
        <v>79</v>
      </c>
      <c r="D321" s="26" t="s">
        <v>133</v>
      </c>
      <c r="E321" s="26" t="s">
        <v>137</v>
      </c>
      <c r="F321" s="26" t="s">
        <v>37</v>
      </c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</row>
    <row r="322" spans="1:50" ht="20.100000000000001" hidden="1" customHeight="1">
      <c r="A322" s="28" t="s">
        <v>138</v>
      </c>
      <c r="B322" s="26">
        <f t="shared" si="532"/>
        <v>906</v>
      </c>
      <c r="C322" s="26" t="s">
        <v>79</v>
      </c>
      <c r="D322" s="26" t="s">
        <v>133</v>
      </c>
      <c r="E322" s="26" t="s">
        <v>139</v>
      </c>
      <c r="F322" s="26"/>
      <c r="G322" s="9">
        <f t="shared" ref="G322:V324" si="533">G323</f>
        <v>2402</v>
      </c>
      <c r="H322" s="9">
        <f t="shared" si="533"/>
        <v>0</v>
      </c>
      <c r="I322" s="9">
        <f t="shared" si="533"/>
        <v>0</v>
      </c>
      <c r="J322" s="9">
        <f t="shared" si="533"/>
        <v>0</v>
      </c>
      <c r="K322" s="9">
        <f t="shared" si="533"/>
        <v>0</v>
      </c>
      <c r="L322" s="9">
        <f t="shared" si="533"/>
        <v>0</v>
      </c>
      <c r="M322" s="9">
        <f t="shared" si="533"/>
        <v>2402</v>
      </c>
      <c r="N322" s="9">
        <f t="shared" si="533"/>
        <v>0</v>
      </c>
      <c r="O322" s="9">
        <f t="shared" si="533"/>
        <v>0</v>
      </c>
      <c r="P322" s="9">
        <f t="shared" si="533"/>
        <v>0</v>
      </c>
      <c r="Q322" s="9">
        <f t="shared" si="533"/>
        <v>0</v>
      </c>
      <c r="R322" s="9">
        <f t="shared" si="533"/>
        <v>0</v>
      </c>
      <c r="S322" s="9">
        <f t="shared" si="533"/>
        <v>2402</v>
      </c>
      <c r="T322" s="9">
        <f t="shared" si="533"/>
        <v>0</v>
      </c>
      <c r="U322" s="9">
        <f t="shared" si="533"/>
        <v>-11</v>
      </c>
      <c r="V322" s="9">
        <f t="shared" si="533"/>
        <v>0</v>
      </c>
      <c r="W322" s="9">
        <f t="shared" ref="U322:AJ324" si="534">W323</f>
        <v>0</v>
      </c>
      <c r="X322" s="9">
        <f t="shared" si="534"/>
        <v>0</v>
      </c>
      <c r="Y322" s="9">
        <f t="shared" si="534"/>
        <v>2391</v>
      </c>
      <c r="Z322" s="9">
        <f t="shared" si="534"/>
        <v>0</v>
      </c>
      <c r="AA322" s="9">
        <f t="shared" si="534"/>
        <v>0</v>
      </c>
      <c r="AB322" s="9">
        <f t="shared" si="534"/>
        <v>0</v>
      </c>
      <c r="AC322" s="9">
        <f t="shared" si="534"/>
        <v>0</v>
      </c>
      <c r="AD322" s="9">
        <f t="shared" si="534"/>
        <v>0</v>
      </c>
      <c r="AE322" s="9">
        <f t="shared" si="534"/>
        <v>2391</v>
      </c>
      <c r="AF322" s="9">
        <f t="shared" si="534"/>
        <v>0</v>
      </c>
      <c r="AG322" s="9">
        <f t="shared" si="534"/>
        <v>0</v>
      </c>
      <c r="AH322" s="9">
        <f t="shared" si="534"/>
        <v>0</v>
      </c>
      <c r="AI322" s="9">
        <f t="shared" si="534"/>
        <v>0</v>
      </c>
      <c r="AJ322" s="9">
        <f t="shared" si="534"/>
        <v>0</v>
      </c>
      <c r="AK322" s="9">
        <f t="shared" ref="AG322:AV324" si="535">AK323</f>
        <v>2391</v>
      </c>
      <c r="AL322" s="9">
        <f t="shared" si="535"/>
        <v>0</v>
      </c>
      <c r="AM322" s="9">
        <f t="shared" si="535"/>
        <v>0</v>
      </c>
      <c r="AN322" s="9">
        <f t="shared" si="535"/>
        <v>0</v>
      </c>
      <c r="AO322" s="9">
        <f t="shared" si="535"/>
        <v>0</v>
      </c>
      <c r="AP322" s="9">
        <f t="shared" si="535"/>
        <v>0</v>
      </c>
      <c r="AQ322" s="9">
        <f t="shared" si="535"/>
        <v>2391</v>
      </c>
      <c r="AR322" s="9">
        <f t="shared" si="535"/>
        <v>0</v>
      </c>
      <c r="AS322" s="9">
        <f t="shared" si="535"/>
        <v>0</v>
      </c>
      <c r="AT322" s="9">
        <f t="shared" si="535"/>
        <v>0</v>
      </c>
      <c r="AU322" s="9">
        <f t="shared" si="535"/>
        <v>0</v>
      </c>
      <c r="AV322" s="9">
        <f t="shared" si="535"/>
        <v>0</v>
      </c>
      <c r="AW322" s="9">
        <f t="shared" ref="AS322:AX324" si="536">AW323</f>
        <v>2391</v>
      </c>
      <c r="AX322" s="9">
        <f t="shared" si="536"/>
        <v>0</v>
      </c>
    </row>
    <row r="323" spans="1:50" ht="66" hidden="1">
      <c r="A323" s="25" t="s">
        <v>748</v>
      </c>
      <c r="B323" s="26">
        <f t="shared" si="532"/>
        <v>906</v>
      </c>
      <c r="C323" s="26" t="s">
        <v>79</v>
      </c>
      <c r="D323" s="26" t="s">
        <v>133</v>
      </c>
      <c r="E323" s="26" t="s">
        <v>140</v>
      </c>
      <c r="F323" s="26"/>
      <c r="G323" s="9">
        <f t="shared" si="533"/>
        <v>2402</v>
      </c>
      <c r="H323" s="9">
        <f t="shared" si="533"/>
        <v>0</v>
      </c>
      <c r="I323" s="9">
        <f t="shared" si="533"/>
        <v>0</v>
      </c>
      <c r="J323" s="9">
        <f t="shared" si="533"/>
        <v>0</v>
      </c>
      <c r="K323" s="9">
        <f t="shared" si="533"/>
        <v>0</v>
      </c>
      <c r="L323" s="9">
        <f t="shared" si="533"/>
        <v>0</v>
      </c>
      <c r="M323" s="9">
        <f t="shared" si="533"/>
        <v>2402</v>
      </c>
      <c r="N323" s="9">
        <f t="shared" si="533"/>
        <v>0</v>
      </c>
      <c r="O323" s="9">
        <f t="shared" si="533"/>
        <v>0</v>
      </c>
      <c r="P323" s="9">
        <f t="shared" si="533"/>
        <v>0</v>
      </c>
      <c r="Q323" s="9">
        <f t="shared" si="533"/>
        <v>0</v>
      </c>
      <c r="R323" s="9">
        <f t="shared" si="533"/>
        <v>0</v>
      </c>
      <c r="S323" s="9">
        <f t="shared" si="533"/>
        <v>2402</v>
      </c>
      <c r="T323" s="9">
        <f t="shared" si="533"/>
        <v>0</v>
      </c>
      <c r="U323" s="9">
        <f t="shared" si="534"/>
        <v>-11</v>
      </c>
      <c r="V323" s="9">
        <f t="shared" si="534"/>
        <v>0</v>
      </c>
      <c r="W323" s="9">
        <f t="shared" si="534"/>
        <v>0</v>
      </c>
      <c r="X323" s="9">
        <f t="shared" si="534"/>
        <v>0</v>
      </c>
      <c r="Y323" s="9">
        <f t="shared" si="534"/>
        <v>2391</v>
      </c>
      <c r="Z323" s="9">
        <f t="shared" si="534"/>
        <v>0</v>
      </c>
      <c r="AA323" s="9">
        <f t="shared" si="534"/>
        <v>0</v>
      </c>
      <c r="AB323" s="9">
        <f t="shared" si="534"/>
        <v>0</v>
      </c>
      <c r="AC323" s="9">
        <f t="shared" si="534"/>
        <v>0</v>
      </c>
      <c r="AD323" s="9">
        <f t="shared" si="534"/>
        <v>0</v>
      </c>
      <c r="AE323" s="9">
        <f t="shared" si="534"/>
        <v>2391</v>
      </c>
      <c r="AF323" s="9">
        <f t="shared" si="534"/>
        <v>0</v>
      </c>
      <c r="AG323" s="9">
        <f t="shared" si="535"/>
        <v>0</v>
      </c>
      <c r="AH323" s="9">
        <f t="shared" si="535"/>
        <v>0</v>
      </c>
      <c r="AI323" s="9">
        <f t="shared" si="535"/>
        <v>0</v>
      </c>
      <c r="AJ323" s="9">
        <f t="shared" si="535"/>
        <v>0</v>
      </c>
      <c r="AK323" s="9">
        <f t="shared" si="535"/>
        <v>2391</v>
      </c>
      <c r="AL323" s="9">
        <f t="shared" si="535"/>
        <v>0</v>
      </c>
      <c r="AM323" s="9">
        <f t="shared" si="535"/>
        <v>0</v>
      </c>
      <c r="AN323" s="9">
        <f t="shared" si="535"/>
        <v>0</v>
      </c>
      <c r="AO323" s="9">
        <f t="shared" si="535"/>
        <v>0</v>
      </c>
      <c r="AP323" s="9">
        <f t="shared" si="535"/>
        <v>0</v>
      </c>
      <c r="AQ323" s="9">
        <f t="shared" si="535"/>
        <v>2391</v>
      </c>
      <c r="AR323" s="9">
        <f t="shared" si="535"/>
        <v>0</v>
      </c>
      <c r="AS323" s="9">
        <f t="shared" si="536"/>
        <v>0</v>
      </c>
      <c r="AT323" s="9">
        <f t="shared" si="536"/>
        <v>0</v>
      </c>
      <c r="AU323" s="9">
        <f t="shared" si="536"/>
        <v>0</v>
      </c>
      <c r="AV323" s="9">
        <f t="shared" si="536"/>
        <v>0</v>
      </c>
      <c r="AW323" s="9">
        <f t="shared" si="536"/>
        <v>2391</v>
      </c>
      <c r="AX323" s="9">
        <f t="shared" si="536"/>
        <v>0</v>
      </c>
    </row>
    <row r="324" spans="1:50" ht="33" hidden="1">
      <c r="A324" s="25" t="s">
        <v>11</v>
      </c>
      <c r="B324" s="26">
        <f t="shared" si="532"/>
        <v>906</v>
      </c>
      <c r="C324" s="26" t="s">
        <v>79</v>
      </c>
      <c r="D324" s="26" t="s">
        <v>133</v>
      </c>
      <c r="E324" s="26" t="s">
        <v>140</v>
      </c>
      <c r="F324" s="26" t="s">
        <v>12</v>
      </c>
      <c r="G324" s="9">
        <f t="shared" si="533"/>
        <v>2402</v>
      </c>
      <c r="H324" s="9">
        <f t="shared" si="533"/>
        <v>0</v>
      </c>
      <c r="I324" s="9">
        <f t="shared" si="533"/>
        <v>0</v>
      </c>
      <c r="J324" s="9">
        <f t="shared" si="533"/>
        <v>0</v>
      </c>
      <c r="K324" s="9">
        <f t="shared" si="533"/>
        <v>0</v>
      </c>
      <c r="L324" s="9">
        <f t="shared" si="533"/>
        <v>0</v>
      </c>
      <c r="M324" s="9">
        <f t="shared" si="533"/>
        <v>2402</v>
      </c>
      <c r="N324" s="9">
        <f t="shared" si="533"/>
        <v>0</v>
      </c>
      <c r="O324" s="9">
        <f t="shared" si="533"/>
        <v>0</v>
      </c>
      <c r="P324" s="9">
        <f t="shared" si="533"/>
        <v>0</v>
      </c>
      <c r="Q324" s="9">
        <f t="shared" si="533"/>
        <v>0</v>
      </c>
      <c r="R324" s="9">
        <f t="shared" si="533"/>
        <v>0</v>
      </c>
      <c r="S324" s="9">
        <f t="shared" si="533"/>
        <v>2402</v>
      </c>
      <c r="T324" s="9">
        <f t="shared" si="533"/>
        <v>0</v>
      </c>
      <c r="U324" s="9">
        <f t="shared" si="534"/>
        <v>-11</v>
      </c>
      <c r="V324" s="9">
        <f t="shared" si="534"/>
        <v>0</v>
      </c>
      <c r="W324" s="9">
        <f t="shared" si="534"/>
        <v>0</v>
      </c>
      <c r="X324" s="9">
        <f t="shared" si="534"/>
        <v>0</v>
      </c>
      <c r="Y324" s="9">
        <f t="shared" si="534"/>
        <v>2391</v>
      </c>
      <c r="Z324" s="9">
        <f t="shared" si="534"/>
        <v>0</v>
      </c>
      <c r="AA324" s="9">
        <f t="shared" si="534"/>
        <v>0</v>
      </c>
      <c r="AB324" s="9">
        <f t="shared" si="534"/>
        <v>0</v>
      </c>
      <c r="AC324" s="9">
        <f t="shared" si="534"/>
        <v>0</v>
      </c>
      <c r="AD324" s="9">
        <f t="shared" si="534"/>
        <v>0</v>
      </c>
      <c r="AE324" s="9">
        <f t="shared" si="534"/>
        <v>2391</v>
      </c>
      <c r="AF324" s="9">
        <f t="shared" si="534"/>
        <v>0</v>
      </c>
      <c r="AG324" s="9">
        <f t="shared" si="535"/>
        <v>0</v>
      </c>
      <c r="AH324" s="9">
        <f t="shared" si="535"/>
        <v>0</v>
      </c>
      <c r="AI324" s="9">
        <f t="shared" si="535"/>
        <v>0</v>
      </c>
      <c r="AJ324" s="9">
        <f t="shared" si="535"/>
        <v>0</v>
      </c>
      <c r="AK324" s="9">
        <f t="shared" si="535"/>
        <v>2391</v>
      </c>
      <c r="AL324" s="9">
        <f t="shared" si="535"/>
        <v>0</v>
      </c>
      <c r="AM324" s="9">
        <f t="shared" si="535"/>
        <v>0</v>
      </c>
      <c r="AN324" s="9">
        <f t="shared" si="535"/>
        <v>0</v>
      </c>
      <c r="AO324" s="9">
        <f t="shared" si="535"/>
        <v>0</v>
      </c>
      <c r="AP324" s="9">
        <f t="shared" si="535"/>
        <v>0</v>
      </c>
      <c r="AQ324" s="9">
        <f t="shared" si="535"/>
        <v>2391</v>
      </c>
      <c r="AR324" s="9">
        <f t="shared" si="535"/>
        <v>0</v>
      </c>
      <c r="AS324" s="9">
        <f t="shared" si="536"/>
        <v>0</v>
      </c>
      <c r="AT324" s="9">
        <f t="shared" si="536"/>
        <v>0</v>
      </c>
      <c r="AU324" s="9">
        <f t="shared" si="536"/>
        <v>0</v>
      </c>
      <c r="AV324" s="9">
        <f t="shared" si="536"/>
        <v>0</v>
      </c>
      <c r="AW324" s="9">
        <f t="shared" si="536"/>
        <v>2391</v>
      </c>
      <c r="AX324" s="9">
        <f t="shared" si="536"/>
        <v>0</v>
      </c>
    </row>
    <row r="325" spans="1:50" ht="33" hidden="1">
      <c r="A325" s="25" t="s">
        <v>130</v>
      </c>
      <c r="B325" s="26">
        <f t="shared" si="532"/>
        <v>906</v>
      </c>
      <c r="C325" s="26" t="s">
        <v>79</v>
      </c>
      <c r="D325" s="26" t="s">
        <v>133</v>
      </c>
      <c r="E325" s="26" t="s">
        <v>140</v>
      </c>
      <c r="F325" s="26" t="s">
        <v>131</v>
      </c>
      <c r="G325" s="9">
        <v>2402</v>
      </c>
      <c r="H325" s="10"/>
      <c r="I325" s="84"/>
      <c r="J325" s="84"/>
      <c r="K325" s="84"/>
      <c r="L325" s="84"/>
      <c r="M325" s="9">
        <f>G325+I325+J325+K325+L325</f>
        <v>2402</v>
      </c>
      <c r="N325" s="9">
        <f>H325+L325</f>
        <v>0</v>
      </c>
      <c r="O325" s="85"/>
      <c r="P325" s="85"/>
      <c r="Q325" s="85"/>
      <c r="R325" s="85"/>
      <c r="S325" s="9">
        <f>M325+O325+P325+Q325+R325</f>
        <v>2402</v>
      </c>
      <c r="T325" s="9">
        <f>N325+R325</f>
        <v>0</v>
      </c>
      <c r="U325" s="9">
        <v>-11</v>
      </c>
      <c r="V325" s="85"/>
      <c r="W325" s="85"/>
      <c r="X325" s="85"/>
      <c r="Y325" s="9">
        <f>S325+U325+V325+W325+X325</f>
        <v>2391</v>
      </c>
      <c r="Z325" s="9">
        <f>T325+X325</f>
        <v>0</v>
      </c>
      <c r="AA325" s="9"/>
      <c r="AB325" s="85"/>
      <c r="AC325" s="85"/>
      <c r="AD325" s="85"/>
      <c r="AE325" s="9">
        <f>Y325+AA325+AB325+AC325+AD325</f>
        <v>2391</v>
      </c>
      <c r="AF325" s="9">
        <f>Z325+AD325</f>
        <v>0</v>
      </c>
      <c r="AG325" s="9"/>
      <c r="AH325" s="85"/>
      <c r="AI325" s="85"/>
      <c r="AJ325" s="85"/>
      <c r="AK325" s="9">
        <f>AE325+AG325+AH325+AI325+AJ325</f>
        <v>2391</v>
      </c>
      <c r="AL325" s="9">
        <f>AF325+AJ325</f>
        <v>0</v>
      </c>
      <c r="AM325" s="9"/>
      <c r="AN325" s="85"/>
      <c r="AO325" s="85"/>
      <c r="AP325" s="85"/>
      <c r="AQ325" s="9">
        <f>AK325+AM325+AN325+AO325+AP325</f>
        <v>2391</v>
      </c>
      <c r="AR325" s="9">
        <f>AL325+AP325</f>
        <v>0</v>
      </c>
      <c r="AS325" s="9"/>
      <c r="AT325" s="85"/>
      <c r="AU325" s="85"/>
      <c r="AV325" s="85"/>
      <c r="AW325" s="9">
        <f>AQ325+AS325+AT325+AU325+AV325</f>
        <v>2391</v>
      </c>
      <c r="AX325" s="9">
        <f>AR325+AV325</f>
        <v>0</v>
      </c>
    </row>
    <row r="326" spans="1:50" ht="20.100000000000001" hidden="1" customHeight="1">
      <c r="A326" s="28" t="s">
        <v>104</v>
      </c>
      <c r="B326" s="26">
        <f>B306</f>
        <v>906</v>
      </c>
      <c r="C326" s="26" t="s">
        <v>79</v>
      </c>
      <c r="D326" s="26" t="s">
        <v>133</v>
      </c>
      <c r="E326" s="26" t="s">
        <v>141</v>
      </c>
      <c r="F326" s="26"/>
      <c r="G326" s="9">
        <f t="shared" ref="G326:AX326" si="537">G327</f>
        <v>51358</v>
      </c>
      <c r="H326" s="9">
        <f t="shared" si="537"/>
        <v>0</v>
      </c>
      <c r="I326" s="9">
        <f t="shared" si="537"/>
        <v>0</v>
      </c>
      <c r="J326" s="9">
        <f t="shared" si="537"/>
        <v>0</v>
      </c>
      <c r="K326" s="9">
        <f t="shared" si="537"/>
        <v>0</v>
      </c>
      <c r="L326" s="9">
        <f t="shared" si="537"/>
        <v>0</v>
      </c>
      <c r="M326" s="9">
        <f t="shared" si="537"/>
        <v>51358</v>
      </c>
      <c r="N326" s="9">
        <f t="shared" si="537"/>
        <v>0</v>
      </c>
      <c r="O326" s="9">
        <f t="shared" si="537"/>
        <v>0</v>
      </c>
      <c r="P326" s="9">
        <f t="shared" si="537"/>
        <v>0</v>
      </c>
      <c r="Q326" s="9">
        <f t="shared" si="537"/>
        <v>0</v>
      </c>
      <c r="R326" s="9">
        <f t="shared" si="537"/>
        <v>0</v>
      </c>
      <c r="S326" s="9">
        <f t="shared" si="537"/>
        <v>51358</v>
      </c>
      <c r="T326" s="9">
        <f t="shared" si="537"/>
        <v>0</v>
      </c>
      <c r="U326" s="9">
        <f t="shared" si="537"/>
        <v>-5</v>
      </c>
      <c r="V326" s="9">
        <f t="shared" si="537"/>
        <v>0</v>
      </c>
      <c r="W326" s="9">
        <f t="shared" si="537"/>
        <v>0</v>
      </c>
      <c r="X326" s="9">
        <f t="shared" si="537"/>
        <v>0</v>
      </c>
      <c r="Y326" s="9">
        <f t="shared" si="537"/>
        <v>51353</v>
      </c>
      <c r="Z326" s="9">
        <f t="shared" si="537"/>
        <v>0</v>
      </c>
      <c r="AA326" s="9">
        <f t="shared" si="537"/>
        <v>0</v>
      </c>
      <c r="AB326" s="9">
        <f t="shared" si="537"/>
        <v>0</v>
      </c>
      <c r="AC326" s="9">
        <f t="shared" si="537"/>
        <v>0</v>
      </c>
      <c r="AD326" s="9">
        <f t="shared" si="537"/>
        <v>0</v>
      </c>
      <c r="AE326" s="9">
        <f t="shared" si="537"/>
        <v>51353</v>
      </c>
      <c r="AF326" s="9">
        <f t="shared" si="537"/>
        <v>0</v>
      </c>
      <c r="AG326" s="9">
        <f t="shared" si="537"/>
        <v>0</v>
      </c>
      <c r="AH326" s="9">
        <f t="shared" si="537"/>
        <v>0</v>
      </c>
      <c r="AI326" s="9">
        <f t="shared" si="537"/>
        <v>0</v>
      </c>
      <c r="AJ326" s="9">
        <f t="shared" si="537"/>
        <v>0</v>
      </c>
      <c r="AK326" s="9">
        <f t="shared" si="537"/>
        <v>51353</v>
      </c>
      <c r="AL326" s="9">
        <f t="shared" si="537"/>
        <v>0</v>
      </c>
      <c r="AM326" s="9">
        <f t="shared" si="537"/>
        <v>558</v>
      </c>
      <c r="AN326" s="9">
        <f t="shared" si="537"/>
        <v>0</v>
      </c>
      <c r="AO326" s="9">
        <f t="shared" si="537"/>
        <v>0</v>
      </c>
      <c r="AP326" s="9">
        <f t="shared" si="537"/>
        <v>0</v>
      </c>
      <c r="AQ326" s="9">
        <f t="shared" si="537"/>
        <v>51911</v>
      </c>
      <c r="AR326" s="9">
        <f t="shared" si="537"/>
        <v>0</v>
      </c>
      <c r="AS326" s="9">
        <f t="shared" si="537"/>
        <v>-6</v>
      </c>
      <c r="AT326" s="9">
        <f t="shared" si="537"/>
        <v>0</v>
      </c>
      <c r="AU326" s="9">
        <f t="shared" si="537"/>
        <v>-78</v>
      </c>
      <c r="AV326" s="9">
        <f t="shared" si="537"/>
        <v>0</v>
      </c>
      <c r="AW326" s="9">
        <f t="shared" si="537"/>
        <v>51827</v>
      </c>
      <c r="AX326" s="9">
        <f t="shared" si="537"/>
        <v>0</v>
      </c>
    </row>
    <row r="327" spans="1:50" ht="49.5" hidden="1">
      <c r="A327" s="25" t="s">
        <v>142</v>
      </c>
      <c r="B327" s="26">
        <f>B326</f>
        <v>906</v>
      </c>
      <c r="C327" s="26" t="s">
        <v>79</v>
      </c>
      <c r="D327" s="26" t="s">
        <v>133</v>
      </c>
      <c r="E327" s="26" t="s">
        <v>143</v>
      </c>
      <c r="F327" s="26"/>
      <c r="G327" s="9">
        <f t="shared" ref="G327" si="538">G328+G330+G332</f>
        <v>51358</v>
      </c>
      <c r="H327" s="9">
        <f t="shared" ref="H327:N327" si="539">H328+H330+H332</f>
        <v>0</v>
      </c>
      <c r="I327" s="9">
        <f t="shared" si="539"/>
        <v>0</v>
      </c>
      <c r="J327" s="9">
        <f t="shared" si="539"/>
        <v>0</v>
      </c>
      <c r="K327" s="9">
        <f t="shared" si="539"/>
        <v>0</v>
      </c>
      <c r="L327" s="9">
        <f t="shared" si="539"/>
        <v>0</v>
      </c>
      <c r="M327" s="9">
        <f t="shared" si="539"/>
        <v>51358</v>
      </c>
      <c r="N327" s="9">
        <f t="shared" si="539"/>
        <v>0</v>
      </c>
      <c r="O327" s="9">
        <f t="shared" ref="O327:T327" si="540">O328+O330+O332</f>
        <v>0</v>
      </c>
      <c r="P327" s="9">
        <f t="shared" si="540"/>
        <v>0</v>
      </c>
      <c r="Q327" s="9">
        <f t="shared" si="540"/>
        <v>0</v>
      </c>
      <c r="R327" s="9">
        <f t="shared" si="540"/>
        <v>0</v>
      </c>
      <c r="S327" s="9">
        <f t="shared" si="540"/>
        <v>51358</v>
      </c>
      <c r="T327" s="9">
        <f t="shared" si="540"/>
        <v>0</v>
      </c>
      <c r="U327" s="9">
        <f t="shared" ref="U327:Z327" si="541">U328+U330+U332</f>
        <v>-5</v>
      </c>
      <c r="V327" s="9">
        <f t="shared" si="541"/>
        <v>0</v>
      </c>
      <c r="W327" s="9">
        <f t="shared" si="541"/>
        <v>0</v>
      </c>
      <c r="X327" s="9">
        <f t="shared" si="541"/>
        <v>0</v>
      </c>
      <c r="Y327" s="9">
        <f t="shared" si="541"/>
        <v>51353</v>
      </c>
      <c r="Z327" s="9">
        <f t="shared" si="541"/>
        <v>0</v>
      </c>
      <c r="AA327" s="9">
        <f t="shared" ref="AA327:AF327" si="542">AA328+AA330+AA332</f>
        <v>0</v>
      </c>
      <c r="AB327" s="9">
        <f t="shared" si="542"/>
        <v>0</v>
      </c>
      <c r="AC327" s="9">
        <f t="shared" si="542"/>
        <v>0</v>
      </c>
      <c r="AD327" s="9">
        <f t="shared" si="542"/>
        <v>0</v>
      </c>
      <c r="AE327" s="9">
        <f t="shared" si="542"/>
        <v>51353</v>
      </c>
      <c r="AF327" s="9">
        <f t="shared" si="542"/>
        <v>0</v>
      </c>
      <c r="AG327" s="9">
        <f t="shared" ref="AG327:AL327" si="543">AG328+AG330+AG332</f>
        <v>0</v>
      </c>
      <c r="AH327" s="9">
        <f t="shared" si="543"/>
        <v>0</v>
      </c>
      <c r="AI327" s="9">
        <f t="shared" si="543"/>
        <v>0</v>
      </c>
      <c r="AJ327" s="9">
        <f t="shared" si="543"/>
        <v>0</v>
      </c>
      <c r="AK327" s="9">
        <f t="shared" si="543"/>
        <v>51353</v>
      </c>
      <c r="AL327" s="9">
        <f t="shared" si="543"/>
        <v>0</v>
      </c>
      <c r="AM327" s="9">
        <f t="shared" ref="AM327:AR327" si="544">AM328+AM330+AM332</f>
        <v>558</v>
      </c>
      <c r="AN327" s="9">
        <f t="shared" si="544"/>
        <v>0</v>
      </c>
      <c r="AO327" s="9">
        <f t="shared" si="544"/>
        <v>0</v>
      </c>
      <c r="AP327" s="9">
        <f t="shared" si="544"/>
        <v>0</v>
      </c>
      <c r="AQ327" s="9">
        <f t="shared" si="544"/>
        <v>51911</v>
      </c>
      <c r="AR327" s="9">
        <f t="shared" si="544"/>
        <v>0</v>
      </c>
      <c r="AS327" s="9">
        <f t="shared" ref="AS327:AX327" si="545">AS328+AS330+AS332</f>
        <v>-6</v>
      </c>
      <c r="AT327" s="9">
        <f t="shared" si="545"/>
        <v>0</v>
      </c>
      <c r="AU327" s="9">
        <f t="shared" si="545"/>
        <v>-78</v>
      </c>
      <c r="AV327" s="9">
        <f t="shared" si="545"/>
        <v>0</v>
      </c>
      <c r="AW327" s="9">
        <f t="shared" si="545"/>
        <v>51827</v>
      </c>
      <c r="AX327" s="9">
        <f t="shared" si="545"/>
        <v>0</v>
      </c>
    </row>
    <row r="328" spans="1:50" ht="66" hidden="1">
      <c r="A328" s="25" t="s">
        <v>447</v>
      </c>
      <c r="B328" s="26">
        <f>B327</f>
        <v>906</v>
      </c>
      <c r="C328" s="26" t="s">
        <v>79</v>
      </c>
      <c r="D328" s="26" t="s">
        <v>133</v>
      </c>
      <c r="E328" s="26" t="s">
        <v>143</v>
      </c>
      <c r="F328" s="26" t="s">
        <v>84</v>
      </c>
      <c r="G328" s="9">
        <f t="shared" ref="G328:AX328" si="546">SUM(G329:G329)</f>
        <v>48685</v>
      </c>
      <c r="H328" s="9">
        <f t="shared" si="546"/>
        <v>0</v>
      </c>
      <c r="I328" s="9">
        <f t="shared" si="546"/>
        <v>0</v>
      </c>
      <c r="J328" s="9">
        <f t="shared" si="546"/>
        <v>0</v>
      </c>
      <c r="K328" s="9">
        <f t="shared" si="546"/>
        <v>0</v>
      </c>
      <c r="L328" s="9">
        <f t="shared" si="546"/>
        <v>0</v>
      </c>
      <c r="M328" s="9">
        <f t="shared" si="546"/>
        <v>48685</v>
      </c>
      <c r="N328" s="9">
        <f t="shared" si="546"/>
        <v>0</v>
      </c>
      <c r="O328" s="9">
        <f t="shared" si="546"/>
        <v>0</v>
      </c>
      <c r="P328" s="9">
        <f t="shared" si="546"/>
        <v>0</v>
      </c>
      <c r="Q328" s="9">
        <f t="shared" si="546"/>
        <v>0</v>
      </c>
      <c r="R328" s="9">
        <f t="shared" si="546"/>
        <v>0</v>
      </c>
      <c r="S328" s="9">
        <f t="shared" si="546"/>
        <v>48685</v>
      </c>
      <c r="T328" s="9">
        <f t="shared" si="546"/>
        <v>0</v>
      </c>
      <c r="U328" s="9">
        <f t="shared" si="546"/>
        <v>-8</v>
      </c>
      <c r="V328" s="9">
        <f t="shared" si="546"/>
        <v>0</v>
      </c>
      <c r="W328" s="9">
        <f t="shared" si="546"/>
        <v>0</v>
      </c>
      <c r="X328" s="9">
        <f t="shared" si="546"/>
        <v>0</v>
      </c>
      <c r="Y328" s="9">
        <f t="shared" si="546"/>
        <v>48677</v>
      </c>
      <c r="Z328" s="9">
        <f t="shared" si="546"/>
        <v>0</v>
      </c>
      <c r="AA328" s="9">
        <f t="shared" si="546"/>
        <v>0</v>
      </c>
      <c r="AB328" s="9">
        <f t="shared" si="546"/>
        <v>0</v>
      </c>
      <c r="AC328" s="9">
        <f t="shared" si="546"/>
        <v>0</v>
      </c>
      <c r="AD328" s="9">
        <f t="shared" si="546"/>
        <v>0</v>
      </c>
      <c r="AE328" s="9">
        <f t="shared" si="546"/>
        <v>48677</v>
      </c>
      <c r="AF328" s="9">
        <f t="shared" si="546"/>
        <v>0</v>
      </c>
      <c r="AG328" s="9">
        <f t="shared" si="546"/>
        <v>0</v>
      </c>
      <c r="AH328" s="9">
        <f t="shared" si="546"/>
        <v>0</v>
      </c>
      <c r="AI328" s="9">
        <f t="shared" si="546"/>
        <v>0</v>
      </c>
      <c r="AJ328" s="9">
        <f t="shared" si="546"/>
        <v>0</v>
      </c>
      <c r="AK328" s="9">
        <f t="shared" si="546"/>
        <v>48677</v>
      </c>
      <c r="AL328" s="9">
        <f t="shared" si="546"/>
        <v>0</v>
      </c>
      <c r="AM328" s="9">
        <f t="shared" si="546"/>
        <v>558</v>
      </c>
      <c r="AN328" s="9">
        <f t="shared" si="546"/>
        <v>0</v>
      </c>
      <c r="AO328" s="9">
        <f t="shared" si="546"/>
        <v>0</v>
      </c>
      <c r="AP328" s="9">
        <f t="shared" si="546"/>
        <v>0</v>
      </c>
      <c r="AQ328" s="9">
        <f t="shared" si="546"/>
        <v>49235</v>
      </c>
      <c r="AR328" s="9">
        <f t="shared" si="546"/>
        <v>0</v>
      </c>
      <c r="AS328" s="9">
        <f t="shared" si="546"/>
        <v>0</v>
      </c>
      <c r="AT328" s="9">
        <f t="shared" si="546"/>
        <v>0</v>
      </c>
      <c r="AU328" s="9">
        <f t="shared" si="546"/>
        <v>0</v>
      </c>
      <c r="AV328" s="9">
        <f t="shared" si="546"/>
        <v>0</v>
      </c>
      <c r="AW328" s="9">
        <f t="shared" si="546"/>
        <v>49235</v>
      </c>
      <c r="AX328" s="9">
        <f t="shared" si="546"/>
        <v>0</v>
      </c>
    </row>
    <row r="329" spans="1:50" ht="20.100000000000001" hidden="1" customHeight="1">
      <c r="A329" s="28" t="s">
        <v>106</v>
      </c>
      <c r="B329" s="26">
        <f>B328</f>
        <v>906</v>
      </c>
      <c r="C329" s="26" t="s">
        <v>79</v>
      </c>
      <c r="D329" s="26" t="s">
        <v>133</v>
      </c>
      <c r="E329" s="26" t="s">
        <v>143</v>
      </c>
      <c r="F329" s="26" t="s">
        <v>107</v>
      </c>
      <c r="G329" s="9">
        <f>46813+1872</f>
        <v>48685</v>
      </c>
      <c r="H329" s="9"/>
      <c r="I329" s="84"/>
      <c r="J329" s="84"/>
      <c r="K329" s="84"/>
      <c r="L329" s="84"/>
      <c r="M329" s="9">
        <f>G329+I329+J329+K329+L329</f>
        <v>48685</v>
      </c>
      <c r="N329" s="9">
        <f>H329+L329</f>
        <v>0</v>
      </c>
      <c r="O329" s="85"/>
      <c r="P329" s="85"/>
      <c r="Q329" s="85"/>
      <c r="R329" s="85"/>
      <c r="S329" s="9">
        <f>M329+O329+P329+Q329+R329</f>
        <v>48685</v>
      </c>
      <c r="T329" s="9">
        <f>N329+R329</f>
        <v>0</v>
      </c>
      <c r="U329" s="9">
        <v>-8</v>
      </c>
      <c r="V329" s="85"/>
      <c r="W329" s="85"/>
      <c r="X329" s="85"/>
      <c r="Y329" s="9">
        <f>S329+U329+V329+W329+X329</f>
        <v>48677</v>
      </c>
      <c r="Z329" s="9">
        <f>T329+X329</f>
        <v>0</v>
      </c>
      <c r="AA329" s="9"/>
      <c r="AB329" s="85"/>
      <c r="AC329" s="85"/>
      <c r="AD329" s="85"/>
      <c r="AE329" s="9">
        <f>Y329+AA329+AB329+AC329+AD329</f>
        <v>48677</v>
      </c>
      <c r="AF329" s="9">
        <f>Z329+AD329</f>
        <v>0</v>
      </c>
      <c r="AG329" s="9"/>
      <c r="AH329" s="85"/>
      <c r="AI329" s="85"/>
      <c r="AJ329" s="85"/>
      <c r="AK329" s="9">
        <f>AE329+AG329+AH329+AI329+AJ329</f>
        <v>48677</v>
      </c>
      <c r="AL329" s="9">
        <f>AF329+AJ329</f>
        <v>0</v>
      </c>
      <c r="AM329" s="9">
        <v>558</v>
      </c>
      <c r="AN329" s="85"/>
      <c r="AO329" s="85"/>
      <c r="AP329" s="85"/>
      <c r="AQ329" s="9">
        <f>AK329+AM329+AN329+AO329+AP329</f>
        <v>49235</v>
      </c>
      <c r="AR329" s="9">
        <f>AL329+AP329</f>
        <v>0</v>
      </c>
      <c r="AS329" s="9"/>
      <c r="AT329" s="85"/>
      <c r="AU329" s="85"/>
      <c r="AV329" s="85"/>
      <c r="AW329" s="9">
        <f>AQ329+AS329+AT329+AU329+AV329</f>
        <v>49235</v>
      </c>
      <c r="AX329" s="9">
        <f>AR329+AV329</f>
        <v>0</v>
      </c>
    </row>
    <row r="330" spans="1:50" ht="33" hidden="1">
      <c r="A330" s="25" t="s">
        <v>242</v>
      </c>
      <c r="B330" s="26">
        <f>B328</f>
        <v>906</v>
      </c>
      <c r="C330" s="26" t="s">
        <v>79</v>
      </c>
      <c r="D330" s="26" t="s">
        <v>133</v>
      </c>
      <c r="E330" s="26" t="s">
        <v>143</v>
      </c>
      <c r="F330" s="26" t="s">
        <v>30</v>
      </c>
      <c r="G330" s="9">
        <f t="shared" ref="G330:AX330" si="547">G331</f>
        <v>2558</v>
      </c>
      <c r="H330" s="9">
        <f t="shared" si="547"/>
        <v>0</v>
      </c>
      <c r="I330" s="9">
        <f t="shared" si="547"/>
        <v>0</v>
      </c>
      <c r="J330" s="9">
        <f t="shared" si="547"/>
        <v>0</v>
      </c>
      <c r="K330" s="9">
        <f t="shared" si="547"/>
        <v>0</v>
      </c>
      <c r="L330" s="9">
        <f t="shared" si="547"/>
        <v>0</v>
      </c>
      <c r="M330" s="9">
        <f t="shared" si="547"/>
        <v>2558</v>
      </c>
      <c r="N330" s="9">
        <f t="shared" si="547"/>
        <v>0</v>
      </c>
      <c r="O330" s="9">
        <f t="shared" si="547"/>
        <v>0</v>
      </c>
      <c r="P330" s="9">
        <f t="shared" si="547"/>
        <v>0</v>
      </c>
      <c r="Q330" s="9">
        <f t="shared" si="547"/>
        <v>0</v>
      </c>
      <c r="R330" s="9">
        <f t="shared" si="547"/>
        <v>0</v>
      </c>
      <c r="S330" s="9">
        <f t="shared" si="547"/>
        <v>2558</v>
      </c>
      <c r="T330" s="9">
        <f t="shared" si="547"/>
        <v>0</v>
      </c>
      <c r="U330" s="9">
        <f t="shared" si="547"/>
        <v>3</v>
      </c>
      <c r="V330" s="9">
        <f t="shared" si="547"/>
        <v>0</v>
      </c>
      <c r="W330" s="9">
        <f t="shared" si="547"/>
        <v>0</v>
      </c>
      <c r="X330" s="9">
        <f t="shared" si="547"/>
        <v>0</v>
      </c>
      <c r="Y330" s="9">
        <f t="shared" si="547"/>
        <v>2561</v>
      </c>
      <c r="Z330" s="9">
        <f t="shared" si="547"/>
        <v>0</v>
      </c>
      <c r="AA330" s="9">
        <f t="shared" si="547"/>
        <v>0</v>
      </c>
      <c r="AB330" s="9">
        <f t="shared" si="547"/>
        <v>0</v>
      </c>
      <c r="AC330" s="9">
        <f t="shared" si="547"/>
        <v>0</v>
      </c>
      <c r="AD330" s="9">
        <f t="shared" si="547"/>
        <v>0</v>
      </c>
      <c r="AE330" s="9">
        <f t="shared" si="547"/>
        <v>2561</v>
      </c>
      <c r="AF330" s="9">
        <f t="shared" si="547"/>
        <v>0</v>
      </c>
      <c r="AG330" s="9">
        <f t="shared" si="547"/>
        <v>0</v>
      </c>
      <c r="AH330" s="9">
        <f t="shared" si="547"/>
        <v>0</v>
      </c>
      <c r="AI330" s="9">
        <f t="shared" si="547"/>
        <v>0</v>
      </c>
      <c r="AJ330" s="9">
        <f t="shared" si="547"/>
        <v>0</v>
      </c>
      <c r="AK330" s="9">
        <f t="shared" si="547"/>
        <v>2561</v>
      </c>
      <c r="AL330" s="9">
        <f t="shared" si="547"/>
        <v>0</v>
      </c>
      <c r="AM330" s="9">
        <f t="shared" si="547"/>
        <v>0</v>
      </c>
      <c r="AN330" s="9">
        <f t="shared" si="547"/>
        <v>0</v>
      </c>
      <c r="AO330" s="9">
        <f t="shared" si="547"/>
        <v>0</v>
      </c>
      <c r="AP330" s="9">
        <f t="shared" si="547"/>
        <v>0</v>
      </c>
      <c r="AQ330" s="9">
        <f t="shared" si="547"/>
        <v>2561</v>
      </c>
      <c r="AR330" s="9">
        <f t="shared" si="547"/>
        <v>0</v>
      </c>
      <c r="AS330" s="9">
        <f t="shared" si="547"/>
        <v>-6</v>
      </c>
      <c r="AT330" s="9">
        <f t="shared" si="547"/>
        <v>0</v>
      </c>
      <c r="AU330" s="9">
        <f t="shared" si="547"/>
        <v>-78</v>
      </c>
      <c r="AV330" s="9">
        <f t="shared" si="547"/>
        <v>0</v>
      </c>
      <c r="AW330" s="9">
        <f t="shared" si="547"/>
        <v>2477</v>
      </c>
      <c r="AX330" s="9">
        <f t="shared" si="547"/>
        <v>0</v>
      </c>
    </row>
    <row r="331" spans="1:50" ht="33" hidden="1">
      <c r="A331" s="25" t="s">
        <v>36</v>
      </c>
      <c r="B331" s="26">
        <f>B329</f>
        <v>906</v>
      </c>
      <c r="C331" s="26" t="s">
        <v>79</v>
      </c>
      <c r="D331" s="26" t="s">
        <v>133</v>
      </c>
      <c r="E331" s="26" t="s">
        <v>143</v>
      </c>
      <c r="F331" s="26" t="s">
        <v>37</v>
      </c>
      <c r="G331" s="9">
        <v>2558</v>
      </c>
      <c r="H331" s="10"/>
      <c r="I331" s="84"/>
      <c r="J331" s="84"/>
      <c r="K331" s="84"/>
      <c r="L331" s="84"/>
      <c r="M331" s="9">
        <f>G331+I331+J331+K331+L331</f>
        <v>2558</v>
      </c>
      <c r="N331" s="9">
        <f>H331+L331</f>
        <v>0</v>
      </c>
      <c r="O331" s="85"/>
      <c r="P331" s="85"/>
      <c r="Q331" s="85"/>
      <c r="R331" s="85"/>
      <c r="S331" s="9">
        <f>M331+O331+P331+Q331+R331</f>
        <v>2558</v>
      </c>
      <c r="T331" s="9">
        <f>N331+R331</f>
        <v>0</v>
      </c>
      <c r="U331" s="9">
        <v>3</v>
      </c>
      <c r="V331" s="85"/>
      <c r="W331" s="85"/>
      <c r="X331" s="85"/>
      <c r="Y331" s="9">
        <f>S331+U331+V331+W331+X331</f>
        <v>2561</v>
      </c>
      <c r="Z331" s="9">
        <f>T331+X331</f>
        <v>0</v>
      </c>
      <c r="AA331" s="9"/>
      <c r="AB331" s="85"/>
      <c r="AC331" s="85"/>
      <c r="AD331" s="85"/>
      <c r="AE331" s="9">
        <f>Y331+AA331+AB331+AC331+AD331</f>
        <v>2561</v>
      </c>
      <c r="AF331" s="9">
        <f>Z331+AD331</f>
        <v>0</v>
      </c>
      <c r="AG331" s="9"/>
      <c r="AH331" s="85"/>
      <c r="AI331" s="85"/>
      <c r="AJ331" s="85"/>
      <c r="AK331" s="9">
        <f>AE331+AG331+AH331+AI331+AJ331</f>
        <v>2561</v>
      </c>
      <c r="AL331" s="9">
        <f>AF331+AJ331</f>
        <v>0</v>
      </c>
      <c r="AM331" s="9"/>
      <c r="AN331" s="85"/>
      <c r="AO331" s="85"/>
      <c r="AP331" s="85"/>
      <c r="AQ331" s="9">
        <f>AK331+AM331+AN331+AO331+AP331</f>
        <v>2561</v>
      </c>
      <c r="AR331" s="9">
        <f>AL331+AP331</f>
        <v>0</v>
      </c>
      <c r="AS331" s="9">
        <v>-6</v>
      </c>
      <c r="AT331" s="85"/>
      <c r="AU331" s="9">
        <v>-78</v>
      </c>
      <c r="AV331" s="85"/>
      <c r="AW331" s="9">
        <f>AQ331+AS331+AT331+AU331+AV331</f>
        <v>2477</v>
      </c>
      <c r="AX331" s="9">
        <f>AR331+AV331</f>
        <v>0</v>
      </c>
    </row>
    <row r="332" spans="1:50" ht="20.100000000000001" hidden="1" customHeight="1">
      <c r="A332" s="28" t="s">
        <v>65</v>
      </c>
      <c r="B332" s="26">
        <f>B330</f>
        <v>906</v>
      </c>
      <c r="C332" s="26" t="s">
        <v>79</v>
      </c>
      <c r="D332" s="26" t="s">
        <v>133</v>
      </c>
      <c r="E332" s="26" t="s">
        <v>143</v>
      </c>
      <c r="F332" s="26" t="s">
        <v>66</v>
      </c>
      <c r="G332" s="9">
        <f t="shared" ref="G332:Z332" si="548">G333+G334</f>
        <v>115</v>
      </c>
      <c r="H332" s="9">
        <f t="shared" si="548"/>
        <v>0</v>
      </c>
      <c r="I332" s="9">
        <f t="shared" si="548"/>
        <v>0</v>
      </c>
      <c r="J332" s="9">
        <f t="shared" si="548"/>
        <v>0</v>
      </c>
      <c r="K332" s="9">
        <f t="shared" si="548"/>
        <v>0</v>
      </c>
      <c r="L332" s="9">
        <f t="shared" si="548"/>
        <v>0</v>
      </c>
      <c r="M332" s="9">
        <f t="shared" si="548"/>
        <v>115</v>
      </c>
      <c r="N332" s="9">
        <f t="shared" si="548"/>
        <v>0</v>
      </c>
      <c r="O332" s="9">
        <f t="shared" si="548"/>
        <v>0</v>
      </c>
      <c r="P332" s="9">
        <f t="shared" si="548"/>
        <v>0</v>
      </c>
      <c r="Q332" s="9">
        <f t="shared" si="548"/>
        <v>0</v>
      </c>
      <c r="R332" s="9">
        <f t="shared" si="548"/>
        <v>0</v>
      </c>
      <c r="S332" s="9">
        <f t="shared" si="548"/>
        <v>115</v>
      </c>
      <c r="T332" s="9">
        <f t="shared" si="548"/>
        <v>0</v>
      </c>
      <c r="U332" s="9">
        <f t="shared" si="548"/>
        <v>0</v>
      </c>
      <c r="V332" s="9">
        <f t="shared" si="548"/>
        <v>0</v>
      </c>
      <c r="W332" s="9">
        <f t="shared" si="548"/>
        <v>0</v>
      </c>
      <c r="X332" s="9">
        <f t="shared" si="548"/>
        <v>0</v>
      </c>
      <c r="Y332" s="9">
        <f t="shared" si="548"/>
        <v>115</v>
      </c>
      <c r="Z332" s="9">
        <f t="shared" si="548"/>
        <v>0</v>
      </c>
      <c r="AA332" s="9">
        <f t="shared" ref="AA332:AF332" si="549">AA333+AA334</f>
        <v>0</v>
      </c>
      <c r="AB332" s="9">
        <f t="shared" si="549"/>
        <v>0</v>
      </c>
      <c r="AC332" s="9">
        <f t="shared" si="549"/>
        <v>0</v>
      </c>
      <c r="AD332" s="9">
        <f t="shared" si="549"/>
        <v>0</v>
      </c>
      <c r="AE332" s="9">
        <f t="shared" si="549"/>
        <v>115</v>
      </c>
      <c r="AF332" s="9">
        <f t="shared" si="549"/>
        <v>0</v>
      </c>
      <c r="AG332" s="9">
        <f t="shared" ref="AG332:AL332" si="550">AG333+AG334</f>
        <v>0</v>
      </c>
      <c r="AH332" s="9">
        <f t="shared" si="550"/>
        <v>0</v>
      </c>
      <c r="AI332" s="9">
        <f t="shared" si="550"/>
        <v>0</v>
      </c>
      <c r="AJ332" s="9">
        <f t="shared" si="550"/>
        <v>0</v>
      </c>
      <c r="AK332" s="9">
        <f t="shared" si="550"/>
        <v>115</v>
      </c>
      <c r="AL332" s="9">
        <f t="shared" si="550"/>
        <v>0</v>
      </c>
      <c r="AM332" s="9">
        <f t="shared" ref="AM332:AR332" si="551">AM333+AM334</f>
        <v>0</v>
      </c>
      <c r="AN332" s="9">
        <f t="shared" si="551"/>
        <v>0</v>
      </c>
      <c r="AO332" s="9">
        <f t="shared" si="551"/>
        <v>0</v>
      </c>
      <c r="AP332" s="9">
        <f t="shared" si="551"/>
        <v>0</v>
      </c>
      <c r="AQ332" s="9">
        <f t="shared" si="551"/>
        <v>115</v>
      </c>
      <c r="AR332" s="9">
        <f t="shared" si="551"/>
        <v>0</v>
      </c>
      <c r="AS332" s="9">
        <f t="shared" ref="AS332:AX332" si="552">AS333+AS334</f>
        <v>0</v>
      </c>
      <c r="AT332" s="9">
        <f t="shared" si="552"/>
        <v>0</v>
      </c>
      <c r="AU332" s="9">
        <f t="shared" si="552"/>
        <v>0</v>
      </c>
      <c r="AV332" s="9">
        <f t="shared" si="552"/>
        <v>0</v>
      </c>
      <c r="AW332" s="9">
        <f t="shared" si="552"/>
        <v>115</v>
      </c>
      <c r="AX332" s="9">
        <f t="shared" si="552"/>
        <v>0</v>
      </c>
    </row>
    <row r="333" spans="1:50" ht="24" hidden="1" customHeight="1">
      <c r="A333" s="28" t="s">
        <v>154</v>
      </c>
      <c r="B333" s="26" t="s">
        <v>673</v>
      </c>
      <c r="C333" s="26" t="s">
        <v>79</v>
      </c>
      <c r="D333" s="26" t="s">
        <v>133</v>
      </c>
      <c r="E333" s="26" t="s">
        <v>143</v>
      </c>
      <c r="F333" s="26">
        <v>830</v>
      </c>
      <c r="G333" s="9"/>
      <c r="H333" s="9"/>
      <c r="I333" s="84"/>
      <c r="J333" s="84"/>
      <c r="K333" s="84"/>
      <c r="L333" s="84"/>
      <c r="M333" s="84"/>
      <c r="N333" s="84"/>
      <c r="O333" s="85"/>
      <c r="P333" s="85"/>
      <c r="Q333" s="85"/>
      <c r="R333" s="85"/>
      <c r="S333" s="85"/>
      <c r="T333" s="85"/>
      <c r="U333" s="9"/>
      <c r="V333" s="85"/>
      <c r="W333" s="85"/>
      <c r="X333" s="85"/>
      <c r="Y333" s="9">
        <f>S333+U333+V333+W333+X333</f>
        <v>0</v>
      </c>
      <c r="Z333" s="9">
        <f>T333+X333</f>
        <v>0</v>
      </c>
      <c r="AA333" s="9"/>
      <c r="AB333" s="85"/>
      <c r="AC333" s="85"/>
      <c r="AD333" s="85"/>
      <c r="AE333" s="9">
        <f>Y333+AA333+AB333+AC333+AD333</f>
        <v>0</v>
      </c>
      <c r="AF333" s="9">
        <f>Z333+AD333</f>
        <v>0</v>
      </c>
      <c r="AG333" s="9"/>
      <c r="AH333" s="85"/>
      <c r="AI333" s="85"/>
      <c r="AJ333" s="85"/>
      <c r="AK333" s="9">
        <f>AE333+AG333+AH333+AI333+AJ333</f>
        <v>0</v>
      </c>
      <c r="AL333" s="9">
        <f>AF333+AJ333</f>
        <v>0</v>
      </c>
      <c r="AM333" s="9"/>
      <c r="AN333" s="85"/>
      <c r="AO333" s="85"/>
      <c r="AP333" s="85"/>
      <c r="AQ333" s="9">
        <f>AK333+AM333+AN333+AO333+AP333</f>
        <v>0</v>
      </c>
      <c r="AR333" s="9">
        <f>AL333+AP333</f>
        <v>0</v>
      </c>
      <c r="AS333" s="9"/>
      <c r="AT333" s="85"/>
      <c r="AU333" s="85"/>
      <c r="AV333" s="85"/>
      <c r="AW333" s="9">
        <f>AQ333+AS333+AT333+AU333+AV333</f>
        <v>0</v>
      </c>
      <c r="AX333" s="9">
        <f>AR333+AV333</f>
        <v>0</v>
      </c>
    </row>
    <row r="334" spans="1:50" ht="20.100000000000001" hidden="1" customHeight="1">
      <c r="A334" s="28" t="s">
        <v>67</v>
      </c>
      <c r="B334" s="26">
        <f>B331</f>
        <v>906</v>
      </c>
      <c r="C334" s="26" t="s">
        <v>79</v>
      </c>
      <c r="D334" s="26" t="s">
        <v>133</v>
      </c>
      <c r="E334" s="26" t="s">
        <v>143</v>
      </c>
      <c r="F334" s="26" t="s">
        <v>68</v>
      </c>
      <c r="G334" s="9">
        <v>115</v>
      </c>
      <c r="H334" s="9"/>
      <c r="I334" s="84"/>
      <c r="J334" s="84"/>
      <c r="K334" s="84"/>
      <c r="L334" s="84"/>
      <c r="M334" s="9">
        <f>G334+I334+J334+K334+L334</f>
        <v>115</v>
      </c>
      <c r="N334" s="9">
        <f>H334+L334</f>
        <v>0</v>
      </c>
      <c r="O334" s="85"/>
      <c r="P334" s="85"/>
      <c r="Q334" s="85"/>
      <c r="R334" s="85"/>
      <c r="S334" s="9">
        <f>M334+O334+P334+Q334+R334</f>
        <v>115</v>
      </c>
      <c r="T334" s="9">
        <f>N334+R334</f>
        <v>0</v>
      </c>
      <c r="U334" s="9"/>
      <c r="V334" s="85"/>
      <c r="W334" s="85"/>
      <c r="X334" s="85"/>
      <c r="Y334" s="9">
        <f>S334+U334+V334+W334+X334</f>
        <v>115</v>
      </c>
      <c r="Z334" s="9">
        <f>T334+X334</f>
        <v>0</v>
      </c>
      <c r="AA334" s="9"/>
      <c r="AB334" s="85"/>
      <c r="AC334" s="85"/>
      <c r="AD334" s="85"/>
      <c r="AE334" s="9">
        <f>Y334+AA334+AB334+AC334+AD334</f>
        <v>115</v>
      </c>
      <c r="AF334" s="9">
        <f>Z334+AD334</f>
        <v>0</v>
      </c>
      <c r="AG334" s="9"/>
      <c r="AH334" s="85"/>
      <c r="AI334" s="85"/>
      <c r="AJ334" s="85"/>
      <c r="AK334" s="9">
        <f>AE334+AG334+AH334+AI334+AJ334</f>
        <v>115</v>
      </c>
      <c r="AL334" s="9">
        <f>AF334+AJ334</f>
        <v>0</v>
      </c>
      <c r="AM334" s="9"/>
      <c r="AN334" s="85"/>
      <c r="AO334" s="85"/>
      <c r="AP334" s="85"/>
      <c r="AQ334" s="9">
        <f>AK334+AM334+AN334+AO334+AP334</f>
        <v>115</v>
      </c>
      <c r="AR334" s="9">
        <f>AL334+AP334</f>
        <v>0</v>
      </c>
      <c r="AS334" s="9"/>
      <c r="AT334" s="85"/>
      <c r="AU334" s="85"/>
      <c r="AV334" s="85"/>
      <c r="AW334" s="9">
        <f>AQ334+AS334+AT334+AU334+AV334</f>
        <v>115</v>
      </c>
      <c r="AX334" s="9">
        <f>AR334+AV334</f>
        <v>0</v>
      </c>
    </row>
    <row r="335" spans="1:50" ht="25.5" hidden="1" customHeight="1">
      <c r="A335" s="25" t="s">
        <v>750</v>
      </c>
      <c r="B335" s="26" t="str">
        <f>B333</f>
        <v>906</v>
      </c>
      <c r="C335" s="26" t="s">
        <v>79</v>
      </c>
      <c r="D335" s="26" t="s">
        <v>133</v>
      </c>
      <c r="E335" s="26" t="s">
        <v>749</v>
      </c>
      <c r="F335" s="26"/>
      <c r="G335" s="9"/>
      <c r="H335" s="9"/>
      <c r="I335" s="84"/>
      <c r="J335" s="84"/>
      <c r="K335" s="84"/>
      <c r="L335" s="84"/>
      <c r="M335" s="9"/>
      <c r="N335" s="9"/>
      <c r="O335" s="85"/>
      <c r="P335" s="85"/>
      <c r="Q335" s="85"/>
      <c r="R335" s="85"/>
      <c r="S335" s="9"/>
      <c r="T335" s="9"/>
      <c r="U335" s="9">
        <f>U336</f>
        <v>11</v>
      </c>
      <c r="V335" s="9">
        <f t="shared" ref="V335:AK336" si="553">V336</f>
        <v>0</v>
      </c>
      <c r="W335" s="9">
        <f t="shared" si="553"/>
        <v>0</v>
      </c>
      <c r="X335" s="9">
        <f t="shared" si="553"/>
        <v>1118</v>
      </c>
      <c r="Y335" s="9">
        <f t="shared" si="553"/>
        <v>1129</v>
      </c>
      <c r="Z335" s="9">
        <f t="shared" si="553"/>
        <v>1118</v>
      </c>
      <c r="AA335" s="9">
        <f>AA336</f>
        <v>0</v>
      </c>
      <c r="AB335" s="9">
        <f t="shared" si="553"/>
        <v>0</v>
      </c>
      <c r="AC335" s="9">
        <f t="shared" si="553"/>
        <v>0</v>
      </c>
      <c r="AD335" s="9">
        <f t="shared" si="553"/>
        <v>0</v>
      </c>
      <c r="AE335" s="9">
        <f t="shared" si="553"/>
        <v>1129</v>
      </c>
      <c r="AF335" s="9">
        <f t="shared" si="553"/>
        <v>1118</v>
      </c>
      <c r="AG335" s="9">
        <f>AG336</f>
        <v>0</v>
      </c>
      <c r="AH335" s="9">
        <f t="shared" si="553"/>
        <v>0</v>
      </c>
      <c r="AI335" s="9">
        <f t="shared" si="553"/>
        <v>0</v>
      </c>
      <c r="AJ335" s="9">
        <f t="shared" si="553"/>
        <v>0</v>
      </c>
      <c r="AK335" s="9">
        <f t="shared" si="553"/>
        <v>1129</v>
      </c>
      <c r="AL335" s="9">
        <f t="shared" ref="AH335:AL336" si="554">AL336</f>
        <v>1118</v>
      </c>
      <c r="AM335" s="9">
        <f>AM336</f>
        <v>0</v>
      </c>
      <c r="AN335" s="9">
        <f t="shared" ref="AN335:AX336" si="555">AN336</f>
        <v>0</v>
      </c>
      <c r="AO335" s="9">
        <f t="shared" si="555"/>
        <v>0</v>
      </c>
      <c r="AP335" s="9">
        <f t="shared" si="555"/>
        <v>0</v>
      </c>
      <c r="AQ335" s="9">
        <f t="shared" si="555"/>
        <v>1129</v>
      </c>
      <c r="AR335" s="9">
        <f t="shared" si="555"/>
        <v>1118</v>
      </c>
      <c r="AS335" s="9">
        <f>AS336</f>
        <v>0</v>
      </c>
      <c r="AT335" s="9">
        <f t="shared" si="555"/>
        <v>0</v>
      </c>
      <c r="AU335" s="9">
        <f t="shared" si="555"/>
        <v>0</v>
      </c>
      <c r="AV335" s="9">
        <f t="shared" si="555"/>
        <v>0</v>
      </c>
      <c r="AW335" s="9">
        <f t="shared" si="555"/>
        <v>1129</v>
      </c>
      <c r="AX335" s="9">
        <f t="shared" si="555"/>
        <v>1118</v>
      </c>
    </row>
    <row r="336" spans="1:50" ht="33" hidden="1">
      <c r="A336" s="25" t="s">
        <v>11</v>
      </c>
      <c r="B336" s="26">
        <f t="shared" ref="B336:B342" si="556">B334</f>
        <v>906</v>
      </c>
      <c r="C336" s="26" t="s">
        <v>79</v>
      </c>
      <c r="D336" s="26" t="s">
        <v>133</v>
      </c>
      <c r="E336" s="26" t="s">
        <v>749</v>
      </c>
      <c r="F336" s="26" t="s">
        <v>12</v>
      </c>
      <c r="G336" s="9"/>
      <c r="H336" s="9"/>
      <c r="I336" s="84"/>
      <c r="J336" s="84"/>
      <c r="K336" s="84"/>
      <c r="L336" s="84"/>
      <c r="M336" s="9"/>
      <c r="N336" s="9"/>
      <c r="O336" s="85"/>
      <c r="P336" s="85"/>
      <c r="Q336" s="85"/>
      <c r="R336" s="85"/>
      <c r="S336" s="9"/>
      <c r="T336" s="9"/>
      <c r="U336" s="9">
        <f>U337</f>
        <v>11</v>
      </c>
      <c r="V336" s="9">
        <f t="shared" si="553"/>
        <v>0</v>
      </c>
      <c r="W336" s="9">
        <f t="shared" si="553"/>
        <v>0</v>
      </c>
      <c r="X336" s="9">
        <f t="shared" si="553"/>
        <v>1118</v>
      </c>
      <c r="Y336" s="9">
        <f t="shared" si="553"/>
        <v>1129</v>
      </c>
      <c r="Z336" s="9">
        <f t="shared" si="553"/>
        <v>1118</v>
      </c>
      <c r="AA336" s="9">
        <f>AA337</f>
        <v>0</v>
      </c>
      <c r="AB336" s="9">
        <f t="shared" si="553"/>
        <v>0</v>
      </c>
      <c r="AC336" s="9">
        <f t="shared" si="553"/>
        <v>0</v>
      </c>
      <c r="AD336" s="9">
        <f t="shared" si="553"/>
        <v>0</v>
      </c>
      <c r="AE336" s="9">
        <f t="shared" si="553"/>
        <v>1129</v>
      </c>
      <c r="AF336" s="9">
        <f t="shared" si="553"/>
        <v>1118</v>
      </c>
      <c r="AG336" s="9">
        <f>AG337</f>
        <v>0</v>
      </c>
      <c r="AH336" s="9">
        <f t="shared" si="554"/>
        <v>0</v>
      </c>
      <c r="AI336" s="9">
        <f t="shared" si="554"/>
        <v>0</v>
      </c>
      <c r="AJ336" s="9">
        <f t="shared" si="554"/>
        <v>0</v>
      </c>
      <c r="AK336" s="9">
        <f t="shared" si="554"/>
        <v>1129</v>
      </c>
      <c r="AL336" s="9">
        <f t="shared" si="554"/>
        <v>1118</v>
      </c>
      <c r="AM336" s="9">
        <f>AM337</f>
        <v>0</v>
      </c>
      <c r="AN336" s="9">
        <f t="shared" si="555"/>
        <v>0</v>
      </c>
      <c r="AO336" s="9">
        <f t="shared" si="555"/>
        <v>0</v>
      </c>
      <c r="AP336" s="9">
        <f t="shared" si="555"/>
        <v>0</v>
      </c>
      <c r="AQ336" s="9">
        <f t="shared" si="555"/>
        <v>1129</v>
      </c>
      <c r="AR336" s="9">
        <f t="shared" si="555"/>
        <v>1118</v>
      </c>
      <c r="AS336" s="9">
        <f>AS337</f>
        <v>0</v>
      </c>
      <c r="AT336" s="9">
        <f t="shared" si="555"/>
        <v>0</v>
      </c>
      <c r="AU336" s="9">
        <f t="shared" si="555"/>
        <v>0</v>
      </c>
      <c r="AV336" s="9">
        <f t="shared" si="555"/>
        <v>0</v>
      </c>
      <c r="AW336" s="9">
        <f t="shared" si="555"/>
        <v>1129</v>
      </c>
      <c r="AX336" s="9">
        <f t="shared" si="555"/>
        <v>1118</v>
      </c>
    </row>
    <row r="337" spans="1:50" ht="33" hidden="1">
      <c r="A337" s="25" t="s">
        <v>130</v>
      </c>
      <c r="B337" s="26" t="str">
        <f t="shared" si="556"/>
        <v>906</v>
      </c>
      <c r="C337" s="26" t="s">
        <v>79</v>
      </c>
      <c r="D337" s="26" t="s">
        <v>133</v>
      </c>
      <c r="E337" s="26" t="s">
        <v>749</v>
      </c>
      <c r="F337" s="26" t="s">
        <v>131</v>
      </c>
      <c r="G337" s="9"/>
      <c r="H337" s="9"/>
      <c r="I337" s="84"/>
      <c r="J337" s="84"/>
      <c r="K337" s="84"/>
      <c r="L337" s="84"/>
      <c r="M337" s="9"/>
      <c r="N337" s="9"/>
      <c r="O337" s="85"/>
      <c r="P337" s="85"/>
      <c r="Q337" s="85"/>
      <c r="R337" s="85"/>
      <c r="S337" s="9"/>
      <c r="T337" s="9"/>
      <c r="U337" s="9">
        <v>11</v>
      </c>
      <c r="V337" s="9"/>
      <c r="W337" s="9"/>
      <c r="X337" s="9">
        <v>1118</v>
      </c>
      <c r="Y337" s="9">
        <f>S337+U337+V337+W337+X337</f>
        <v>1129</v>
      </c>
      <c r="Z337" s="9">
        <f>T337+X337</f>
        <v>1118</v>
      </c>
      <c r="AA337" s="9"/>
      <c r="AB337" s="9"/>
      <c r="AC337" s="9"/>
      <c r="AD337" s="9"/>
      <c r="AE337" s="9">
        <f>Y337+AA337+AB337+AC337+AD337</f>
        <v>1129</v>
      </c>
      <c r="AF337" s="9">
        <f>Z337+AD337</f>
        <v>1118</v>
      </c>
      <c r="AG337" s="9"/>
      <c r="AH337" s="9"/>
      <c r="AI337" s="9"/>
      <c r="AJ337" s="9"/>
      <c r="AK337" s="9">
        <f>AE337+AG337+AH337+AI337+AJ337</f>
        <v>1129</v>
      </c>
      <c r="AL337" s="9">
        <f>AF337+AJ337</f>
        <v>1118</v>
      </c>
      <c r="AM337" s="9"/>
      <c r="AN337" s="9"/>
      <c r="AO337" s="9"/>
      <c r="AP337" s="9"/>
      <c r="AQ337" s="9">
        <f>AK337+AM337+AN337+AO337+AP337</f>
        <v>1129</v>
      </c>
      <c r="AR337" s="9">
        <f>AL337+AP337</f>
        <v>1118</v>
      </c>
      <c r="AS337" s="9"/>
      <c r="AT337" s="9"/>
      <c r="AU337" s="9"/>
      <c r="AV337" s="9"/>
      <c r="AW337" s="9">
        <f>AQ337+AS337+AT337+AU337+AV337</f>
        <v>1129</v>
      </c>
      <c r="AX337" s="9">
        <f>AR337+AV337</f>
        <v>1118</v>
      </c>
    </row>
    <row r="338" spans="1:50" ht="19.5" hidden="1" customHeight="1">
      <c r="A338" s="25" t="s">
        <v>61</v>
      </c>
      <c r="B338" s="26">
        <f t="shared" si="556"/>
        <v>906</v>
      </c>
      <c r="C338" s="26" t="s">
        <v>79</v>
      </c>
      <c r="D338" s="26" t="s">
        <v>133</v>
      </c>
      <c r="E338" s="26" t="s">
        <v>62</v>
      </c>
      <c r="F338" s="26"/>
      <c r="G338" s="9"/>
      <c r="H338" s="9"/>
      <c r="I338" s="84"/>
      <c r="J338" s="84"/>
      <c r="K338" s="84"/>
      <c r="L338" s="84"/>
      <c r="M338" s="9"/>
      <c r="N338" s="9"/>
      <c r="O338" s="85"/>
      <c r="P338" s="85"/>
      <c r="Q338" s="85"/>
      <c r="R338" s="85"/>
      <c r="S338" s="9"/>
      <c r="T338" s="9"/>
      <c r="U338" s="9">
        <f>U339</f>
        <v>5</v>
      </c>
      <c r="V338" s="9">
        <f t="shared" ref="V338:AK341" si="557">V339</f>
        <v>0</v>
      </c>
      <c r="W338" s="9">
        <f t="shared" si="557"/>
        <v>0</v>
      </c>
      <c r="X338" s="9">
        <f t="shared" si="557"/>
        <v>0</v>
      </c>
      <c r="Y338" s="9">
        <f t="shared" si="557"/>
        <v>5</v>
      </c>
      <c r="Z338" s="9">
        <f t="shared" si="557"/>
        <v>0</v>
      </c>
      <c r="AA338" s="9">
        <f>AA339</f>
        <v>0</v>
      </c>
      <c r="AB338" s="9">
        <f t="shared" si="557"/>
        <v>0</v>
      </c>
      <c r="AC338" s="9">
        <f t="shared" si="557"/>
        <v>0</v>
      </c>
      <c r="AD338" s="9">
        <f t="shared" si="557"/>
        <v>0</v>
      </c>
      <c r="AE338" s="9">
        <f t="shared" si="557"/>
        <v>5</v>
      </c>
      <c r="AF338" s="9">
        <f t="shared" si="557"/>
        <v>0</v>
      </c>
      <c r="AG338" s="9">
        <f>AG339</f>
        <v>0</v>
      </c>
      <c r="AH338" s="9">
        <f t="shared" si="557"/>
        <v>0</v>
      </c>
      <c r="AI338" s="9">
        <f t="shared" si="557"/>
        <v>0</v>
      </c>
      <c r="AJ338" s="9">
        <f t="shared" si="557"/>
        <v>0</v>
      </c>
      <c r="AK338" s="9">
        <f t="shared" si="557"/>
        <v>5</v>
      </c>
      <c r="AL338" s="9">
        <f t="shared" ref="AH338:AL341" si="558">AL339</f>
        <v>0</v>
      </c>
      <c r="AM338" s="9">
        <f>AM339</f>
        <v>0</v>
      </c>
      <c r="AN338" s="9">
        <f t="shared" ref="AN338:AX341" si="559">AN339</f>
        <v>0</v>
      </c>
      <c r="AO338" s="9">
        <f t="shared" si="559"/>
        <v>0</v>
      </c>
      <c r="AP338" s="9">
        <f t="shared" si="559"/>
        <v>0</v>
      </c>
      <c r="AQ338" s="9">
        <f t="shared" si="559"/>
        <v>5</v>
      </c>
      <c r="AR338" s="9">
        <f t="shared" si="559"/>
        <v>0</v>
      </c>
      <c r="AS338" s="9">
        <f>AS339</f>
        <v>6</v>
      </c>
      <c r="AT338" s="9">
        <f t="shared" si="559"/>
        <v>0</v>
      </c>
      <c r="AU338" s="9">
        <f t="shared" si="559"/>
        <v>0</v>
      </c>
      <c r="AV338" s="9">
        <f t="shared" si="559"/>
        <v>0</v>
      </c>
      <c r="AW338" s="9">
        <f t="shared" si="559"/>
        <v>11</v>
      </c>
      <c r="AX338" s="9">
        <f t="shared" si="559"/>
        <v>0</v>
      </c>
    </row>
    <row r="339" spans="1:50" ht="18" hidden="1" customHeight="1">
      <c r="A339" s="43" t="s">
        <v>120</v>
      </c>
      <c r="B339" s="26" t="str">
        <f t="shared" si="556"/>
        <v>906</v>
      </c>
      <c r="C339" s="26" t="s">
        <v>79</v>
      </c>
      <c r="D339" s="26" t="s">
        <v>133</v>
      </c>
      <c r="E339" s="26" t="s">
        <v>753</v>
      </c>
      <c r="F339" s="26"/>
      <c r="G339" s="9"/>
      <c r="H339" s="9"/>
      <c r="I339" s="84"/>
      <c r="J339" s="84"/>
      <c r="K339" s="84"/>
      <c r="L339" s="84"/>
      <c r="M339" s="9"/>
      <c r="N339" s="9"/>
      <c r="O339" s="85"/>
      <c r="P339" s="85"/>
      <c r="Q339" s="85"/>
      <c r="R339" s="85"/>
      <c r="S339" s="9"/>
      <c r="T339" s="9"/>
      <c r="U339" s="9">
        <f>U340</f>
        <v>5</v>
      </c>
      <c r="V339" s="9">
        <f t="shared" si="557"/>
        <v>0</v>
      </c>
      <c r="W339" s="9">
        <f t="shared" si="557"/>
        <v>0</v>
      </c>
      <c r="X339" s="9">
        <f t="shared" si="557"/>
        <v>0</v>
      </c>
      <c r="Y339" s="9">
        <f t="shared" si="557"/>
        <v>5</v>
      </c>
      <c r="Z339" s="9">
        <f t="shared" si="557"/>
        <v>0</v>
      </c>
      <c r="AA339" s="9">
        <f>AA340</f>
        <v>0</v>
      </c>
      <c r="AB339" s="9">
        <f t="shared" si="557"/>
        <v>0</v>
      </c>
      <c r="AC339" s="9">
        <f t="shared" si="557"/>
        <v>0</v>
      </c>
      <c r="AD339" s="9">
        <f t="shared" si="557"/>
        <v>0</v>
      </c>
      <c r="AE339" s="9">
        <f t="shared" si="557"/>
        <v>5</v>
      </c>
      <c r="AF339" s="9">
        <f t="shared" si="557"/>
        <v>0</v>
      </c>
      <c r="AG339" s="9">
        <f>AG340</f>
        <v>0</v>
      </c>
      <c r="AH339" s="9">
        <f t="shared" si="558"/>
        <v>0</v>
      </c>
      <c r="AI339" s="9">
        <f t="shared" si="558"/>
        <v>0</v>
      </c>
      <c r="AJ339" s="9">
        <f t="shared" si="558"/>
        <v>0</v>
      </c>
      <c r="AK339" s="9">
        <f t="shared" si="558"/>
        <v>5</v>
      </c>
      <c r="AL339" s="9">
        <f t="shared" si="558"/>
        <v>0</v>
      </c>
      <c r="AM339" s="9">
        <f>AM340</f>
        <v>0</v>
      </c>
      <c r="AN339" s="9">
        <f t="shared" si="559"/>
        <v>0</v>
      </c>
      <c r="AO339" s="9">
        <f t="shared" si="559"/>
        <v>0</v>
      </c>
      <c r="AP339" s="9">
        <f t="shared" si="559"/>
        <v>0</v>
      </c>
      <c r="AQ339" s="9">
        <f t="shared" si="559"/>
        <v>5</v>
      </c>
      <c r="AR339" s="9">
        <f t="shared" si="559"/>
        <v>0</v>
      </c>
      <c r="AS339" s="9">
        <f>AS340</f>
        <v>6</v>
      </c>
      <c r="AT339" s="9">
        <f t="shared" si="559"/>
        <v>0</v>
      </c>
      <c r="AU339" s="9">
        <f t="shared" si="559"/>
        <v>0</v>
      </c>
      <c r="AV339" s="9">
        <f t="shared" si="559"/>
        <v>0</v>
      </c>
      <c r="AW339" s="9">
        <f t="shared" si="559"/>
        <v>11</v>
      </c>
      <c r="AX339" s="9">
        <f t="shared" si="559"/>
        <v>0</v>
      </c>
    </row>
    <row r="340" spans="1:50" ht="35.25" hidden="1" customHeight="1">
      <c r="A340" s="43" t="s">
        <v>142</v>
      </c>
      <c r="B340" s="26">
        <f t="shared" si="556"/>
        <v>906</v>
      </c>
      <c r="C340" s="26" t="s">
        <v>79</v>
      </c>
      <c r="D340" s="26" t="s">
        <v>133</v>
      </c>
      <c r="E340" s="26" t="s">
        <v>754</v>
      </c>
      <c r="F340" s="26"/>
      <c r="G340" s="9"/>
      <c r="H340" s="9"/>
      <c r="I340" s="84"/>
      <c r="J340" s="84"/>
      <c r="K340" s="84"/>
      <c r="L340" s="84"/>
      <c r="M340" s="9"/>
      <c r="N340" s="9"/>
      <c r="O340" s="85"/>
      <c r="P340" s="85"/>
      <c r="Q340" s="85"/>
      <c r="R340" s="85"/>
      <c r="S340" s="9"/>
      <c r="T340" s="9"/>
      <c r="U340" s="9">
        <f>U341</f>
        <v>5</v>
      </c>
      <c r="V340" s="9">
        <f t="shared" si="557"/>
        <v>0</v>
      </c>
      <c r="W340" s="9">
        <f t="shared" si="557"/>
        <v>0</v>
      </c>
      <c r="X340" s="9">
        <f t="shared" si="557"/>
        <v>0</v>
      </c>
      <c r="Y340" s="9">
        <f t="shared" si="557"/>
        <v>5</v>
      </c>
      <c r="Z340" s="9">
        <f t="shared" si="557"/>
        <v>0</v>
      </c>
      <c r="AA340" s="9">
        <f>AA341</f>
        <v>0</v>
      </c>
      <c r="AB340" s="9">
        <f t="shared" si="557"/>
        <v>0</v>
      </c>
      <c r="AC340" s="9">
        <f t="shared" si="557"/>
        <v>0</v>
      </c>
      <c r="AD340" s="9">
        <f t="shared" si="557"/>
        <v>0</v>
      </c>
      <c r="AE340" s="9">
        <f t="shared" si="557"/>
        <v>5</v>
      </c>
      <c r="AF340" s="9">
        <f t="shared" si="557"/>
        <v>0</v>
      </c>
      <c r="AG340" s="9">
        <f>AG341</f>
        <v>0</v>
      </c>
      <c r="AH340" s="9">
        <f t="shared" si="558"/>
        <v>0</v>
      </c>
      <c r="AI340" s="9">
        <f t="shared" si="558"/>
        <v>0</v>
      </c>
      <c r="AJ340" s="9">
        <f t="shared" si="558"/>
        <v>0</v>
      </c>
      <c r="AK340" s="9">
        <f t="shared" si="558"/>
        <v>5</v>
      </c>
      <c r="AL340" s="9">
        <f t="shared" si="558"/>
        <v>0</v>
      </c>
      <c r="AM340" s="9">
        <f>AM341</f>
        <v>0</v>
      </c>
      <c r="AN340" s="9">
        <f t="shared" si="559"/>
        <v>0</v>
      </c>
      <c r="AO340" s="9">
        <f t="shared" si="559"/>
        <v>0</v>
      </c>
      <c r="AP340" s="9">
        <f t="shared" si="559"/>
        <v>0</v>
      </c>
      <c r="AQ340" s="9">
        <f t="shared" si="559"/>
        <v>5</v>
      </c>
      <c r="AR340" s="9">
        <f t="shared" si="559"/>
        <v>0</v>
      </c>
      <c r="AS340" s="9">
        <f>AS341</f>
        <v>6</v>
      </c>
      <c r="AT340" s="9">
        <f t="shared" si="559"/>
        <v>0</v>
      </c>
      <c r="AU340" s="9">
        <f t="shared" si="559"/>
        <v>0</v>
      </c>
      <c r="AV340" s="9">
        <f t="shared" si="559"/>
        <v>0</v>
      </c>
      <c r="AW340" s="9">
        <f t="shared" si="559"/>
        <v>11</v>
      </c>
      <c r="AX340" s="9">
        <f t="shared" si="559"/>
        <v>0</v>
      </c>
    </row>
    <row r="341" spans="1:50" ht="23.25" hidden="1" customHeight="1">
      <c r="A341" s="25" t="s">
        <v>65</v>
      </c>
      <c r="B341" s="26" t="str">
        <f t="shared" si="556"/>
        <v>906</v>
      </c>
      <c r="C341" s="26" t="s">
        <v>79</v>
      </c>
      <c r="D341" s="26" t="s">
        <v>133</v>
      </c>
      <c r="E341" s="26" t="s">
        <v>754</v>
      </c>
      <c r="F341" s="26" t="s">
        <v>66</v>
      </c>
      <c r="G341" s="9"/>
      <c r="H341" s="9"/>
      <c r="I341" s="84"/>
      <c r="J341" s="84"/>
      <c r="K341" s="84"/>
      <c r="L341" s="84"/>
      <c r="M341" s="9"/>
      <c r="N341" s="9"/>
      <c r="O341" s="85"/>
      <c r="P341" s="85"/>
      <c r="Q341" s="85"/>
      <c r="R341" s="85"/>
      <c r="S341" s="9"/>
      <c r="T341" s="9"/>
      <c r="U341" s="9">
        <f>U342</f>
        <v>5</v>
      </c>
      <c r="V341" s="9">
        <f t="shared" si="557"/>
        <v>0</v>
      </c>
      <c r="W341" s="9">
        <f t="shared" si="557"/>
        <v>0</v>
      </c>
      <c r="X341" s="9">
        <f t="shared" si="557"/>
        <v>0</v>
      </c>
      <c r="Y341" s="9">
        <f t="shared" si="557"/>
        <v>5</v>
      </c>
      <c r="Z341" s="9">
        <f t="shared" si="557"/>
        <v>0</v>
      </c>
      <c r="AA341" s="9">
        <f>AA342</f>
        <v>0</v>
      </c>
      <c r="AB341" s="9">
        <f t="shared" si="557"/>
        <v>0</v>
      </c>
      <c r="AC341" s="9">
        <f t="shared" si="557"/>
        <v>0</v>
      </c>
      <c r="AD341" s="9">
        <f t="shared" si="557"/>
        <v>0</v>
      </c>
      <c r="AE341" s="9">
        <f t="shared" si="557"/>
        <v>5</v>
      </c>
      <c r="AF341" s="9">
        <f t="shared" si="557"/>
        <v>0</v>
      </c>
      <c r="AG341" s="9">
        <f>AG342</f>
        <v>0</v>
      </c>
      <c r="AH341" s="9">
        <f t="shared" si="558"/>
        <v>0</v>
      </c>
      <c r="AI341" s="9">
        <f t="shared" si="558"/>
        <v>0</v>
      </c>
      <c r="AJ341" s="9">
        <f t="shared" si="558"/>
        <v>0</v>
      </c>
      <c r="AK341" s="9">
        <f t="shared" si="558"/>
        <v>5</v>
      </c>
      <c r="AL341" s="9">
        <f t="shared" si="558"/>
        <v>0</v>
      </c>
      <c r="AM341" s="9">
        <f>AM342</f>
        <v>0</v>
      </c>
      <c r="AN341" s="9">
        <f t="shared" si="559"/>
        <v>0</v>
      </c>
      <c r="AO341" s="9">
        <f t="shared" si="559"/>
        <v>0</v>
      </c>
      <c r="AP341" s="9">
        <f t="shared" si="559"/>
        <v>0</v>
      </c>
      <c r="AQ341" s="9">
        <f t="shared" si="559"/>
        <v>5</v>
      </c>
      <c r="AR341" s="9">
        <f t="shared" si="559"/>
        <v>0</v>
      </c>
      <c r="AS341" s="9">
        <f>AS342</f>
        <v>6</v>
      </c>
      <c r="AT341" s="9">
        <f t="shared" si="559"/>
        <v>0</v>
      </c>
      <c r="AU341" s="9">
        <f t="shared" si="559"/>
        <v>0</v>
      </c>
      <c r="AV341" s="9">
        <f t="shared" si="559"/>
        <v>0</v>
      </c>
      <c r="AW341" s="9">
        <f t="shared" si="559"/>
        <v>11</v>
      </c>
      <c r="AX341" s="9">
        <f t="shared" si="559"/>
        <v>0</v>
      </c>
    </row>
    <row r="342" spans="1:50" ht="23.25" hidden="1" customHeight="1">
      <c r="A342" s="28" t="s">
        <v>154</v>
      </c>
      <c r="B342" s="26">
        <f t="shared" si="556"/>
        <v>906</v>
      </c>
      <c r="C342" s="26" t="s">
        <v>79</v>
      </c>
      <c r="D342" s="26" t="s">
        <v>133</v>
      </c>
      <c r="E342" s="26" t="s">
        <v>754</v>
      </c>
      <c r="F342" s="26" t="s">
        <v>615</v>
      </c>
      <c r="G342" s="9"/>
      <c r="H342" s="9"/>
      <c r="I342" s="84"/>
      <c r="J342" s="84"/>
      <c r="K342" s="84"/>
      <c r="L342" s="84"/>
      <c r="M342" s="9"/>
      <c r="N342" s="9"/>
      <c r="O342" s="85"/>
      <c r="P342" s="85"/>
      <c r="Q342" s="85"/>
      <c r="R342" s="85"/>
      <c r="S342" s="9"/>
      <c r="T342" s="9"/>
      <c r="U342" s="9">
        <v>5</v>
      </c>
      <c r="V342" s="9"/>
      <c r="W342" s="9"/>
      <c r="X342" s="9"/>
      <c r="Y342" s="9">
        <f>S342+U342+V342+W342+X342</f>
        <v>5</v>
      </c>
      <c r="Z342" s="9">
        <f>T342+X342</f>
        <v>0</v>
      </c>
      <c r="AA342" s="9"/>
      <c r="AB342" s="9"/>
      <c r="AC342" s="9"/>
      <c r="AD342" s="9"/>
      <c r="AE342" s="9">
        <f>Y342+AA342+AB342+AC342+AD342</f>
        <v>5</v>
      </c>
      <c r="AF342" s="9">
        <f>Z342+AD342</f>
        <v>0</v>
      </c>
      <c r="AG342" s="9"/>
      <c r="AH342" s="9"/>
      <c r="AI342" s="9"/>
      <c r="AJ342" s="9"/>
      <c r="AK342" s="9">
        <f>AE342+AG342+AH342+AI342+AJ342</f>
        <v>5</v>
      </c>
      <c r="AL342" s="9">
        <f>AF342+AJ342</f>
        <v>0</v>
      </c>
      <c r="AM342" s="9"/>
      <c r="AN342" s="9"/>
      <c r="AO342" s="9"/>
      <c r="AP342" s="9"/>
      <c r="AQ342" s="9">
        <f>AK342+AM342+AN342+AO342+AP342</f>
        <v>5</v>
      </c>
      <c r="AR342" s="9">
        <f>AL342+AP342</f>
        <v>0</v>
      </c>
      <c r="AS342" s="9">
        <v>6</v>
      </c>
      <c r="AT342" s="9"/>
      <c r="AU342" s="9"/>
      <c r="AV342" s="9"/>
      <c r="AW342" s="9">
        <f>AQ342+AS342+AT342+AU342+AV342</f>
        <v>11</v>
      </c>
      <c r="AX342" s="9">
        <f>AR342+AV342</f>
        <v>0</v>
      </c>
    </row>
    <row r="343" spans="1:50" hidden="1">
      <c r="A343" s="25"/>
      <c r="B343" s="26"/>
      <c r="C343" s="26"/>
      <c r="D343" s="26"/>
      <c r="E343" s="26"/>
      <c r="F343" s="26"/>
      <c r="G343" s="9"/>
      <c r="H343" s="10"/>
      <c r="I343" s="84"/>
      <c r="J343" s="84"/>
      <c r="K343" s="84"/>
      <c r="L343" s="84"/>
      <c r="M343" s="84"/>
      <c r="N343" s="84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</row>
    <row r="344" spans="1:50" ht="37.5" hidden="1">
      <c r="A344" s="23" t="s">
        <v>144</v>
      </c>
      <c r="B344" s="24">
        <v>906</v>
      </c>
      <c r="C344" s="24" t="s">
        <v>7</v>
      </c>
      <c r="D344" s="24" t="s">
        <v>145</v>
      </c>
      <c r="E344" s="24"/>
      <c r="F344" s="24"/>
      <c r="G344" s="13">
        <f t="shared" ref="G344:V348" si="560">G345</f>
        <v>3284</v>
      </c>
      <c r="H344" s="13">
        <f t="shared" si="560"/>
        <v>0</v>
      </c>
      <c r="I344" s="13">
        <f t="shared" si="560"/>
        <v>0</v>
      </c>
      <c r="J344" s="13">
        <f t="shared" si="560"/>
        <v>0</v>
      </c>
      <c r="K344" s="13">
        <f t="shared" si="560"/>
        <v>0</v>
      </c>
      <c r="L344" s="13">
        <f t="shared" si="560"/>
        <v>0</v>
      </c>
      <c r="M344" s="13">
        <f t="shared" si="560"/>
        <v>3284</v>
      </c>
      <c r="N344" s="13">
        <f t="shared" si="560"/>
        <v>0</v>
      </c>
      <c r="O344" s="13">
        <f t="shared" si="560"/>
        <v>0</v>
      </c>
      <c r="P344" s="13">
        <f t="shared" si="560"/>
        <v>0</v>
      </c>
      <c r="Q344" s="13">
        <f t="shared" si="560"/>
        <v>0</v>
      </c>
      <c r="R344" s="13">
        <f t="shared" si="560"/>
        <v>0</v>
      </c>
      <c r="S344" s="13">
        <f t="shared" si="560"/>
        <v>3284</v>
      </c>
      <c r="T344" s="13">
        <f t="shared" si="560"/>
        <v>0</v>
      </c>
      <c r="U344" s="13">
        <f t="shared" si="560"/>
        <v>0</v>
      </c>
      <c r="V344" s="13">
        <f t="shared" si="560"/>
        <v>0</v>
      </c>
      <c r="W344" s="13">
        <f t="shared" ref="U344:AJ348" si="561">W345</f>
        <v>0</v>
      </c>
      <c r="X344" s="13">
        <f t="shared" si="561"/>
        <v>0</v>
      </c>
      <c r="Y344" s="13">
        <f t="shared" si="561"/>
        <v>3284</v>
      </c>
      <c r="Z344" s="13">
        <f t="shared" si="561"/>
        <v>0</v>
      </c>
      <c r="AA344" s="13">
        <f t="shared" si="561"/>
        <v>0</v>
      </c>
      <c r="AB344" s="13">
        <f t="shared" si="561"/>
        <v>0</v>
      </c>
      <c r="AC344" s="13">
        <f t="shared" si="561"/>
        <v>0</v>
      </c>
      <c r="AD344" s="13">
        <f t="shared" si="561"/>
        <v>0</v>
      </c>
      <c r="AE344" s="13">
        <f t="shared" si="561"/>
        <v>3284</v>
      </c>
      <c r="AF344" s="13">
        <f t="shared" si="561"/>
        <v>0</v>
      </c>
      <c r="AG344" s="13">
        <f t="shared" si="561"/>
        <v>0</v>
      </c>
      <c r="AH344" s="13">
        <f t="shared" si="561"/>
        <v>0</v>
      </c>
      <c r="AI344" s="13">
        <f t="shared" si="561"/>
        <v>0</v>
      </c>
      <c r="AJ344" s="13">
        <f t="shared" si="561"/>
        <v>0</v>
      </c>
      <c r="AK344" s="13">
        <f t="shared" ref="AG344:AV348" si="562">AK345</f>
        <v>3284</v>
      </c>
      <c r="AL344" s="13">
        <f t="shared" si="562"/>
        <v>0</v>
      </c>
      <c r="AM344" s="13">
        <f t="shared" si="562"/>
        <v>0</v>
      </c>
      <c r="AN344" s="13">
        <f t="shared" si="562"/>
        <v>0</v>
      </c>
      <c r="AO344" s="13">
        <f t="shared" si="562"/>
        <v>0</v>
      </c>
      <c r="AP344" s="13">
        <f t="shared" si="562"/>
        <v>0</v>
      </c>
      <c r="AQ344" s="13">
        <f t="shared" si="562"/>
        <v>3284</v>
      </c>
      <c r="AR344" s="13">
        <f t="shared" si="562"/>
        <v>0</v>
      </c>
      <c r="AS344" s="13">
        <f t="shared" si="562"/>
        <v>0</v>
      </c>
      <c r="AT344" s="13">
        <f t="shared" si="562"/>
        <v>87</v>
      </c>
      <c r="AU344" s="13">
        <f t="shared" si="562"/>
        <v>0</v>
      </c>
      <c r="AV344" s="13">
        <f t="shared" si="562"/>
        <v>0</v>
      </c>
      <c r="AW344" s="13">
        <f t="shared" ref="AS344:AX348" si="563">AW345</f>
        <v>3371</v>
      </c>
      <c r="AX344" s="13">
        <f t="shared" si="563"/>
        <v>0</v>
      </c>
    </row>
    <row r="345" spans="1:50" ht="82.5" hidden="1">
      <c r="A345" s="25" t="s">
        <v>118</v>
      </c>
      <c r="B345" s="26">
        <v>906</v>
      </c>
      <c r="C345" s="26" t="s">
        <v>7</v>
      </c>
      <c r="D345" s="26" t="s">
        <v>145</v>
      </c>
      <c r="E345" s="26" t="s">
        <v>119</v>
      </c>
      <c r="F345" s="26"/>
      <c r="G345" s="11">
        <f t="shared" si="560"/>
        <v>3284</v>
      </c>
      <c r="H345" s="11">
        <f t="shared" si="560"/>
        <v>0</v>
      </c>
      <c r="I345" s="11">
        <f t="shared" si="560"/>
        <v>0</v>
      </c>
      <c r="J345" s="11">
        <f t="shared" si="560"/>
        <v>0</v>
      </c>
      <c r="K345" s="11">
        <f t="shared" si="560"/>
        <v>0</v>
      </c>
      <c r="L345" s="11">
        <f t="shared" si="560"/>
        <v>0</v>
      </c>
      <c r="M345" s="11">
        <f t="shared" si="560"/>
        <v>3284</v>
      </c>
      <c r="N345" s="11">
        <f t="shared" si="560"/>
        <v>0</v>
      </c>
      <c r="O345" s="11">
        <f t="shared" si="560"/>
        <v>0</v>
      </c>
      <c r="P345" s="11">
        <f t="shared" si="560"/>
        <v>0</v>
      </c>
      <c r="Q345" s="11">
        <f t="shared" si="560"/>
        <v>0</v>
      </c>
      <c r="R345" s="11">
        <f t="shared" si="560"/>
        <v>0</v>
      </c>
      <c r="S345" s="11">
        <f t="shared" si="560"/>
        <v>3284</v>
      </c>
      <c r="T345" s="11">
        <f t="shared" si="560"/>
        <v>0</v>
      </c>
      <c r="U345" s="11">
        <f t="shared" si="561"/>
        <v>0</v>
      </c>
      <c r="V345" s="11">
        <f t="shared" si="561"/>
        <v>0</v>
      </c>
      <c r="W345" s="11">
        <f t="shared" si="561"/>
        <v>0</v>
      </c>
      <c r="X345" s="11">
        <f t="shared" si="561"/>
        <v>0</v>
      </c>
      <c r="Y345" s="11">
        <f t="shared" si="561"/>
        <v>3284</v>
      </c>
      <c r="Z345" s="11">
        <f t="shared" si="561"/>
        <v>0</v>
      </c>
      <c r="AA345" s="11">
        <f t="shared" si="561"/>
        <v>0</v>
      </c>
      <c r="AB345" s="11">
        <f t="shared" si="561"/>
        <v>0</v>
      </c>
      <c r="AC345" s="11">
        <f t="shared" si="561"/>
        <v>0</v>
      </c>
      <c r="AD345" s="11">
        <f t="shared" si="561"/>
        <v>0</v>
      </c>
      <c r="AE345" s="11">
        <f t="shared" si="561"/>
        <v>3284</v>
      </c>
      <c r="AF345" s="11">
        <f t="shared" si="561"/>
        <v>0</v>
      </c>
      <c r="AG345" s="11">
        <f t="shared" si="562"/>
        <v>0</v>
      </c>
      <c r="AH345" s="11">
        <f t="shared" si="562"/>
        <v>0</v>
      </c>
      <c r="AI345" s="11">
        <f t="shared" si="562"/>
        <v>0</v>
      </c>
      <c r="AJ345" s="11">
        <f t="shared" si="562"/>
        <v>0</v>
      </c>
      <c r="AK345" s="11">
        <f t="shared" si="562"/>
        <v>3284</v>
      </c>
      <c r="AL345" s="11">
        <f t="shared" si="562"/>
        <v>0</v>
      </c>
      <c r="AM345" s="11">
        <f t="shared" si="562"/>
        <v>0</v>
      </c>
      <c r="AN345" s="11">
        <f t="shared" si="562"/>
        <v>0</v>
      </c>
      <c r="AO345" s="11">
        <f t="shared" si="562"/>
        <v>0</v>
      </c>
      <c r="AP345" s="11">
        <f t="shared" si="562"/>
        <v>0</v>
      </c>
      <c r="AQ345" s="11">
        <f t="shared" si="562"/>
        <v>3284</v>
      </c>
      <c r="AR345" s="11">
        <f t="shared" si="562"/>
        <v>0</v>
      </c>
      <c r="AS345" s="11">
        <f>AS346+AS350</f>
        <v>0</v>
      </c>
      <c r="AT345" s="11">
        <f t="shared" ref="AT345:AX345" si="564">AT346+AT350</f>
        <v>87</v>
      </c>
      <c r="AU345" s="11">
        <f t="shared" si="564"/>
        <v>0</v>
      </c>
      <c r="AV345" s="11">
        <f t="shared" si="564"/>
        <v>0</v>
      </c>
      <c r="AW345" s="11">
        <f t="shared" si="564"/>
        <v>3371</v>
      </c>
      <c r="AX345" s="11">
        <f t="shared" si="564"/>
        <v>0</v>
      </c>
    </row>
    <row r="346" spans="1:50" ht="33" hidden="1">
      <c r="A346" s="25" t="s">
        <v>76</v>
      </c>
      <c r="B346" s="26">
        <v>906</v>
      </c>
      <c r="C346" s="26" t="s">
        <v>7</v>
      </c>
      <c r="D346" s="26" t="s">
        <v>145</v>
      </c>
      <c r="E346" s="26" t="s">
        <v>146</v>
      </c>
      <c r="F346" s="26"/>
      <c r="G346" s="11">
        <f t="shared" si="560"/>
        <v>3284</v>
      </c>
      <c r="H346" s="11">
        <f t="shared" si="560"/>
        <v>0</v>
      </c>
      <c r="I346" s="11">
        <f t="shared" si="560"/>
        <v>0</v>
      </c>
      <c r="J346" s="11">
        <f t="shared" si="560"/>
        <v>0</v>
      </c>
      <c r="K346" s="11">
        <f t="shared" si="560"/>
        <v>0</v>
      </c>
      <c r="L346" s="11">
        <f t="shared" si="560"/>
        <v>0</v>
      </c>
      <c r="M346" s="11">
        <f t="shared" si="560"/>
        <v>3284</v>
      </c>
      <c r="N346" s="11">
        <f t="shared" si="560"/>
        <v>0</v>
      </c>
      <c r="O346" s="11">
        <f t="shared" si="560"/>
        <v>0</v>
      </c>
      <c r="P346" s="11">
        <f t="shared" si="560"/>
        <v>0</v>
      </c>
      <c r="Q346" s="11">
        <f t="shared" si="560"/>
        <v>0</v>
      </c>
      <c r="R346" s="11">
        <f t="shared" si="560"/>
        <v>0</v>
      </c>
      <c r="S346" s="11">
        <f t="shared" si="560"/>
        <v>3284</v>
      </c>
      <c r="T346" s="11">
        <f t="shared" si="560"/>
        <v>0</v>
      </c>
      <c r="U346" s="11">
        <f t="shared" si="561"/>
        <v>0</v>
      </c>
      <c r="V346" s="11">
        <f t="shared" si="561"/>
        <v>0</v>
      </c>
      <c r="W346" s="11">
        <f t="shared" si="561"/>
        <v>0</v>
      </c>
      <c r="X346" s="11">
        <f t="shared" si="561"/>
        <v>0</v>
      </c>
      <c r="Y346" s="11">
        <f t="shared" si="561"/>
        <v>3284</v>
      </c>
      <c r="Z346" s="11">
        <f t="shared" si="561"/>
        <v>0</v>
      </c>
      <c r="AA346" s="11">
        <f t="shared" si="561"/>
        <v>0</v>
      </c>
      <c r="AB346" s="11">
        <f t="shared" si="561"/>
        <v>0</v>
      </c>
      <c r="AC346" s="11">
        <f t="shared" si="561"/>
        <v>0</v>
      </c>
      <c r="AD346" s="11">
        <f t="shared" si="561"/>
        <v>0</v>
      </c>
      <c r="AE346" s="11">
        <f t="shared" si="561"/>
        <v>3284</v>
      </c>
      <c r="AF346" s="11">
        <f t="shared" si="561"/>
        <v>0</v>
      </c>
      <c r="AG346" s="11">
        <f t="shared" si="562"/>
        <v>0</v>
      </c>
      <c r="AH346" s="11">
        <f t="shared" si="562"/>
        <v>0</v>
      </c>
      <c r="AI346" s="11">
        <f t="shared" si="562"/>
        <v>0</v>
      </c>
      <c r="AJ346" s="11">
        <f t="shared" si="562"/>
        <v>0</v>
      </c>
      <c r="AK346" s="11">
        <f t="shared" si="562"/>
        <v>3284</v>
      </c>
      <c r="AL346" s="11">
        <f t="shared" si="562"/>
        <v>0</v>
      </c>
      <c r="AM346" s="11">
        <f t="shared" si="562"/>
        <v>0</v>
      </c>
      <c r="AN346" s="11">
        <f t="shared" si="562"/>
        <v>0</v>
      </c>
      <c r="AO346" s="11">
        <f t="shared" si="562"/>
        <v>0</v>
      </c>
      <c r="AP346" s="11">
        <f t="shared" si="562"/>
        <v>0</v>
      </c>
      <c r="AQ346" s="11">
        <f t="shared" si="562"/>
        <v>3284</v>
      </c>
      <c r="AR346" s="11">
        <f t="shared" si="562"/>
        <v>0</v>
      </c>
      <c r="AS346" s="11">
        <f t="shared" si="563"/>
        <v>0</v>
      </c>
      <c r="AT346" s="11">
        <f t="shared" si="563"/>
        <v>0</v>
      </c>
      <c r="AU346" s="11">
        <f t="shared" si="563"/>
        <v>0</v>
      </c>
      <c r="AV346" s="11">
        <f t="shared" si="563"/>
        <v>0</v>
      </c>
      <c r="AW346" s="11">
        <f t="shared" si="563"/>
        <v>3284</v>
      </c>
      <c r="AX346" s="11">
        <f t="shared" si="563"/>
        <v>0</v>
      </c>
    </row>
    <row r="347" spans="1:50" ht="49.5" hidden="1">
      <c r="A347" s="25" t="s">
        <v>147</v>
      </c>
      <c r="B347" s="26">
        <v>906</v>
      </c>
      <c r="C347" s="26" t="s">
        <v>7</v>
      </c>
      <c r="D347" s="26" t="s">
        <v>145</v>
      </c>
      <c r="E347" s="26" t="s">
        <v>148</v>
      </c>
      <c r="F347" s="26"/>
      <c r="G347" s="11">
        <f t="shared" si="560"/>
        <v>3284</v>
      </c>
      <c r="H347" s="11">
        <f t="shared" si="560"/>
        <v>0</v>
      </c>
      <c r="I347" s="11">
        <f t="shared" si="560"/>
        <v>0</v>
      </c>
      <c r="J347" s="11">
        <f t="shared" si="560"/>
        <v>0</v>
      </c>
      <c r="K347" s="11">
        <f t="shared" si="560"/>
        <v>0</v>
      </c>
      <c r="L347" s="11">
        <f t="shared" si="560"/>
        <v>0</v>
      </c>
      <c r="M347" s="11">
        <f t="shared" si="560"/>
        <v>3284</v>
      </c>
      <c r="N347" s="11">
        <f t="shared" si="560"/>
        <v>0</v>
      </c>
      <c r="O347" s="11">
        <f t="shared" si="560"/>
        <v>0</v>
      </c>
      <c r="P347" s="11">
        <f t="shared" si="560"/>
        <v>0</v>
      </c>
      <c r="Q347" s="11">
        <f t="shared" si="560"/>
        <v>0</v>
      </c>
      <c r="R347" s="11">
        <f t="shared" si="560"/>
        <v>0</v>
      </c>
      <c r="S347" s="11">
        <f t="shared" si="560"/>
        <v>3284</v>
      </c>
      <c r="T347" s="11">
        <f t="shared" si="560"/>
        <v>0</v>
      </c>
      <c r="U347" s="11">
        <f t="shared" si="561"/>
        <v>0</v>
      </c>
      <c r="V347" s="11">
        <f t="shared" si="561"/>
        <v>0</v>
      </c>
      <c r="W347" s="11">
        <f t="shared" si="561"/>
        <v>0</v>
      </c>
      <c r="X347" s="11">
        <f t="shared" si="561"/>
        <v>0</v>
      </c>
      <c r="Y347" s="11">
        <f t="shared" si="561"/>
        <v>3284</v>
      </c>
      <c r="Z347" s="11">
        <f t="shared" si="561"/>
        <v>0</v>
      </c>
      <c r="AA347" s="11">
        <f t="shared" si="561"/>
        <v>0</v>
      </c>
      <c r="AB347" s="11">
        <f t="shared" si="561"/>
        <v>0</v>
      </c>
      <c r="AC347" s="11">
        <f t="shared" si="561"/>
        <v>0</v>
      </c>
      <c r="AD347" s="11">
        <f t="shared" si="561"/>
        <v>0</v>
      </c>
      <c r="AE347" s="11">
        <f t="shared" si="561"/>
        <v>3284</v>
      </c>
      <c r="AF347" s="11">
        <f t="shared" si="561"/>
        <v>0</v>
      </c>
      <c r="AG347" s="11">
        <f t="shared" si="562"/>
        <v>0</v>
      </c>
      <c r="AH347" s="11">
        <f t="shared" si="562"/>
        <v>0</v>
      </c>
      <c r="AI347" s="11">
        <f t="shared" si="562"/>
        <v>0</v>
      </c>
      <c r="AJ347" s="11">
        <f t="shared" si="562"/>
        <v>0</v>
      </c>
      <c r="AK347" s="11">
        <f t="shared" si="562"/>
        <v>3284</v>
      </c>
      <c r="AL347" s="11">
        <f t="shared" si="562"/>
        <v>0</v>
      </c>
      <c r="AM347" s="11">
        <f t="shared" si="562"/>
        <v>0</v>
      </c>
      <c r="AN347" s="11">
        <f t="shared" si="562"/>
        <v>0</v>
      </c>
      <c r="AO347" s="11">
        <f t="shared" si="562"/>
        <v>0</v>
      </c>
      <c r="AP347" s="11">
        <f t="shared" si="562"/>
        <v>0</v>
      </c>
      <c r="AQ347" s="11">
        <f t="shared" si="562"/>
        <v>3284</v>
      </c>
      <c r="AR347" s="11">
        <f t="shared" si="562"/>
        <v>0</v>
      </c>
      <c r="AS347" s="11">
        <f t="shared" si="563"/>
        <v>0</v>
      </c>
      <c r="AT347" s="11">
        <f t="shared" si="563"/>
        <v>0</v>
      </c>
      <c r="AU347" s="11">
        <f t="shared" si="563"/>
        <v>0</v>
      </c>
      <c r="AV347" s="11">
        <f t="shared" si="563"/>
        <v>0</v>
      </c>
      <c r="AW347" s="11">
        <f t="shared" si="563"/>
        <v>3284</v>
      </c>
      <c r="AX347" s="11">
        <f t="shared" si="563"/>
        <v>0</v>
      </c>
    </row>
    <row r="348" spans="1:50" ht="33" hidden="1">
      <c r="A348" s="25" t="s">
        <v>11</v>
      </c>
      <c r="B348" s="26">
        <v>906</v>
      </c>
      <c r="C348" s="26" t="s">
        <v>7</v>
      </c>
      <c r="D348" s="26" t="s">
        <v>145</v>
      </c>
      <c r="E348" s="26" t="s">
        <v>148</v>
      </c>
      <c r="F348" s="26" t="s">
        <v>12</v>
      </c>
      <c r="G348" s="11">
        <f t="shared" si="560"/>
        <v>3284</v>
      </c>
      <c r="H348" s="11">
        <f t="shared" si="560"/>
        <v>0</v>
      </c>
      <c r="I348" s="11">
        <f t="shared" si="560"/>
        <v>0</v>
      </c>
      <c r="J348" s="11">
        <f t="shared" si="560"/>
        <v>0</v>
      </c>
      <c r="K348" s="11">
        <f t="shared" si="560"/>
        <v>0</v>
      </c>
      <c r="L348" s="11">
        <f t="shared" si="560"/>
        <v>0</v>
      </c>
      <c r="M348" s="11">
        <f t="shared" si="560"/>
        <v>3284</v>
      </c>
      <c r="N348" s="11">
        <f t="shared" si="560"/>
        <v>0</v>
      </c>
      <c r="O348" s="11">
        <f t="shared" si="560"/>
        <v>0</v>
      </c>
      <c r="P348" s="11">
        <f t="shared" si="560"/>
        <v>0</v>
      </c>
      <c r="Q348" s="11">
        <f t="shared" si="560"/>
        <v>0</v>
      </c>
      <c r="R348" s="11">
        <f t="shared" si="560"/>
        <v>0</v>
      </c>
      <c r="S348" s="11">
        <f t="shared" si="560"/>
        <v>3284</v>
      </c>
      <c r="T348" s="11">
        <f t="shared" si="560"/>
        <v>0</v>
      </c>
      <c r="U348" s="11">
        <f t="shared" si="561"/>
        <v>0</v>
      </c>
      <c r="V348" s="11">
        <f t="shared" si="561"/>
        <v>0</v>
      </c>
      <c r="W348" s="11">
        <f t="shared" si="561"/>
        <v>0</v>
      </c>
      <c r="X348" s="11">
        <f t="shared" si="561"/>
        <v>0</v>
      </c>
      <c r="Y348" s="11">
        <f t="shared" si="561"/>
        <v>3284</v>
      </c>
      <c r="Z348" s="11">
        <f t="shared" si="561"/>
        <v>0</v>
      </c>
      <c r="AA348" s="11">
        <f t="shared" si="561"/>
        <v>0</v>
      </c>
      <c r="AB348" s="11">
        <f t="shared" si="561"/>
        <v>0</v>
      </c>
      <c r="AC348" s="11">
        <f t="shared" si="561"/>
        <v>0</v>
      </c>
      <c r="AD348" s="11">
        <f t="shared" si="561"/>
        <v>0</v>
      </c>
      <c r="AE348" s="11">
        <f t="shared" si="561"/>
        <v>3284</v>
      </c>
      <c r="AF348" s="11">
        <f t="shared" si="561"/>
        <v>0</v>
      </c>
      <c r="AG348" s="11">
        <f t="shared" si="562"/>
        <v>0</v>
      </c>
      <c r="AH348" s="11">
        <f t="shared" si="562"/>
        <v>0</v>
      </c>
      <c r="AI348" s="11">
        <f t="shared" si="562"/>
        <v>0</v>
      </c>
      <c r="AJ348" s="11">
        <f t="shared" si="562"/>
        <v>0</v>
      </c>
      <c r="AK348" s="11">
        <f t="shared" si="562"/>
        <v>3284</v>
      </c>
      <c r="AL348" s="11">
        <f t="shared" si="562"/>
        <v>0</v>
      </c>
      <c r="AM348" s="11">
        <f t="shared" si="562"/>
        <v>0</v>
      </c>
      <c r="AN348" s="11">
        <f t="shared" si="562"/>
        <v>0</v>
      </c>
      <c r="AO348" s="11">
        <f t="shared" si="562"/>
        <v>0</v>
      </c>
      <c r="AP348" s="11">
        <f t="shared" si="562"/>
        <v>0</v>
      </c>
      <c r="AQ348" s="11">
        <f t="shared" si="562"/>
        <v>3284</v>
      </c>
      <c r="AR348" s="11">
        <f t="shared" si="562"/>
        <v>0</v>
      </c>
      <c r="AS348" s="11">
        <f t="shared" si="563"/>
        <v>0</v>
      </c>
      <c r="AT348" s="11">
        <f t="shared" si="563"/>
        <v>0</v>
      </c>
      <c r="AU348" s="11">
        <f t="shared" si="563"/>
        <v>0</v>
      </c>
      <c r="AV348" s="11">
        <f t="shared" si="563"/>
        <v>0</v>
      </c>
      <c r="AW348" s="11">
        <f t="shared" si="563"/>
        <v>3284</v>
      </c>
      <c r="AX348" s="11">
        <f t="shared" si="563"/>
        <v>0</v>
      </c>
    </row>
    <row r="349" spans="1:50" ht="20.100000000000001" hidden="1" customHeight="1">
      <c r="A349" s="28" t="s">
        <v>13</v>
      </c>
      <c r="B349" s="26">
        <v>906</v>
      </c>
      <c r="C349" s="26" t="s">
        <v>7</v>
      </c>
      <c r="D349" s="26" t="s">
        <v>145</v>
      </c>
      <c r="E349" s="26" t="s">
        <v>148</v>
      </c>
      <c r="F349" s="26" t="s">
        <v>34</v>
      </c>
      <c r="G349" s="9">
        <f>3179+105</f>
        <v>3284</v>
      </c>
      <c r="H349" s="9"/>
      <c r="I349" s="84"/>
      <c r="J349" s="84"/>
      <c r="K349" s="84"/>
      <c r="L349" s="84"/>
      <c r="M349" s="9">
        <f>G349+I349+J349+K349+L349</f>
        <v>3284</v>
      </c>
      <c r="N349" s="9">
        <f>H349+L349</f>
        <v>0</v>
      </c>
      <c r="O349" s="85"/>
      <c r="P349" s="85"/>
      <c r="Q349" s="85"/>
      <c r="R349" s="85"/>
      <c r="S349" s="9">
        <f>M349+O349+P349+Q349+R349</f>
        <v>3284</v>
      </c>
      <c r="T349" s="9">
        <f>N349+R349</f>
        <v>0</v>
      </c>
      <c r="U349" s="85"/>
      <c r="V349" s="85"/>
      <c r="W349" s="85"/>
      <c r="X349" s="85"/>
      <c r="Y349" s="9">
        <f>S349+U349+V349+W349+X349</f>
        <v>3284</v>
      </c>
      <c r="Z349" s="9">
        <f>T349+X349</f>
        <v>0</v>
      </c>
      <c r="AA349" s="85"/>
      <c r="AB349" s="85"/>
      <c r="AC349" s="85"/>
      <c r="AD349" s="85"/>
      <c r="AE349" s="9">
        <f>Y349+AA349+AB349+AC349+AD349</f>
        <v>3284</v>
      </c>
      <c r="AF349" s="9">
        <f>Z349+AD349</f>
        <v>0</v>
      </c>
      <c r="AG349" s="85"/>
      <c r="AH349" s="85"/>
      <c r="AI349" s="85"/>
      <c r="AJ349" s="85"/>
      <c r="AK349" s="9">
        <f>AE349+AG349+AH349+AI349+AJ349</f>
        <v>3284</v>
      </c>
      <c r="AL349" s="9">
        <f>AF349+AJ349</f>
        <v>0</v>
      </c>
      <c r="AM349" s="85"/>
      <c r="AN349" s="85"/>
      <c r="AO349" s="85"/>
      <c r="AP349" s="85"/>
      <c r="AQ349" s="9">
        <f>AK349+AM349+AN349+AO349+AP349</f>
        <v>3284</v>
      </c>
      <c r="AR349" s="9">
        <f>AL349+AP349</f>
        <v>0</v>
      </c>
      <c r="AS349" s="85"/>
      <c r="AT349" s="11"/>
      <c r="AU349" s="85"/>
      <c r="AV349" s="85"/>
      <c r="AW349" s="9">
        <f>AQ349+AS349+AT349+AU349+AV349</f>
        <v>3284</v>
      </c>
      <c r="AX349" s="9">
        <f>AR349+AV349</f>
        <v>0</v>
      </c>
    </row>
    <row r="350" spans="1:50" ht="20.25" hidden="1" customHeight="1">
      <c r="A350" s="25" t="s">
        <v>14</v>
      </c>
      <c r="B350" s="26">
        <f>B349</f>
        <v>906</v>
      </c>
      <c r="C350" s="26" t="s">
        <v>7</v>
      </c>
      <c r="D350" s="26" t="s">
        <v>145</v>
      </c>
      <c r="E350" s="26" t="s">
        <v>149</v>
      </c>
      <c r="F350" s="26"/>
      <c r="G350" s="9"/>
      <c r="H350" s="9"/>
      <c r="I350" s="84"/>
      <c r="J350" s="84"/>
      <c r="K350" s="84"/>
      <c r="L350" s="84"/>
      <c r="M350" s="9"/>
      <c r="N350" s="9"/>
      <c r="O350" s="85"/>
      <c r="P350" s="85"/>
      <c r="Q350" s="85"/>
      <c r="R350" s="85"/>
      <c r="S350" s="9"/>
      <c r="T350" s="9"/>
      <c r="U350" s="85"/>
      <c r="V350" s="85"/>
      <c r="W350" s="85"/>
      <c r="X350" s="85"/>
      <c r="Y350" s="9"/>
      <c r="Z350" s="9"/>
      <c r="AA350" s="85"/>
      <c r="AB350" s="85"/>
      <c r="AC350" s="85"/>
      <c r="AD350" s="85"/>
      <c r="AE350" s="9"/>
      <c r="AF350" s="9"/>
      <c r="AG350" s="85"/>
      <c r="AH350" s="85"/>
      <c r="AI350" s="85"/>
      <c r="AJ350" s="85"/>
      <c r="AK350" s="9"/>
      <c r="AL350" s="9"/>
      <c r="AM350" s="85"/>
      <c r="AN350" s="85"/>
      <c r="AO350" s="85"/>
      <c r="AP350" s="85"/>
      <c r="AQ350" s="9"/>
      <c r="AR350" s="9"/>
      <c r="AS350" s="85">
        <f>AS351</f>
        <v>0</v>
      </c>
      <c r="AT350" s="11">
        <f>AT351</f>
        <v>87</v>
      </c>
      <c r="AU350" s="11">
        <f t="shared" ref="AU350:AX352" si="565">AU351</f>
        <v>0</v>
      </c>
      <c r="AV350" s="11">
        <f t="shared" si="565"/>
        <v>0</v>
      </c>
      <c r="AW350" s="11">
        <f t="shared" si="565"/>
        <v>87</v>
      </c>
      <c r="AX350" s="11">
        <f t="shared" si="565"/>
        <v>0</v>
      </c>
    </row>
    <row r="351" spans="1:50" ht="49.5" hidden="1">
      <c r="A351" s="25" t="s">
        <v>792</v>
      </c>
      <c r="B351" s="26">
        <f>B350</f>
        <v>906</v>
      </c>
      <c r="C351" s="26" t="s">
        <v>7</v>
      </c>
      <c r="D351" s="26" t="s">
        <v>145</v>
      </c>
      <c r="E351" s="26" t="s">
        <v>791</v>
      </c>
      <c r="F351" s="26"/>
      <c r="G351" s="9"/>
      <c r="H351" s="9"/>
      <c r="I351" s="84"/>
      <c r="J351" s="84"/>
      <c r="K351" s="84"/>
      <c r="L351" s="84"/>
      <c r="M351" s="9"/>
      <c r="N351" s="9"/>
      <c r="O351" s="85"/>
      <c r="P351" s="85"/>
      <c r="Q351" s="85"/>
      <c r="R351" s="85"/>
      <c r="S351" s="9"/>
      <c r="T351" s="9"/>
      <c r="U351" s="85"/>
      <c r="V351" s="85"/>
      <c r="W351" s="85"/>
      <c r="X351" s="85"/>
      <c r="Y351" s="9"/>
      <c r="Z351" s="9"/>
      <c r="AA351" s="85"/>
      <c r="AB351" s="85"/>
      <c r="AC351" s="85"/>
      <c r="AD351" s="85"/>
      <c r="AE351" s="9"/>
      <c r="AF351" s="9"/>
      <c r="AG351" s="85"/>
      <c r="AH351" s="85"/>
      <c r="AI351" s="85"/>
      <c r="AJ351" s="85"/>
      <c r="AK351" s="9"/>
      <c r="AL351" s="9"/>
      <c r="AM351" s="85"/>
      <c r="AN351" s="85"/>
      <c r="AO351" s="85"/>
      <c r="AP351" s="85"/>
      <c r="AQ351" s="9"/>
      <c r="AR351" s="9"/>
      <c r="AS351" s="85">
        <f>AS353</f>
        <v>0</v>
      </c>
      <c r="AT351" s="11">
        <f>AT352</f>
        <v>87</v>
      </c>
      <c r="AU351" s="11">
        <f t="shared" si="565"/>
        <v>0</v>
      </c>
      <c r="AV351" s="11">
        <f t="shared" si="565"/>
        <v>0</v>
      </c>
      <c r="AW351" s="11">
        <f t="shared" si="565"/>
        <v>87</v>
      </c>
      <c r="AX351" s="11">
        <f t="shared" si="565"/>
        <v>0</v>
      </c>
    </row>
    <row r="352" spans="1:50" ht="33" hidden="1">
      <c r="A352" s="25" t="s">
        <v>11</v>
      </c>
      <c r="B352" s="26">
        <f>B351</f>
        <v>906</v>
      </c>
      <c r="C352" s="26" t="s">
        <v>7</v>
      </c>
      <c r="D352" s="26" t="s">
        <v>145</v>
      </c>
      <c r="E352" s="26" t="s">
        <v>791</v>
      </c>
      <c r="F352" s="26" t="s">
        <v>12</v>
      </c>
      <c r="G352" s="9"/>
      <c r="H352" s="9"/>
      <c r="I352" s="84"/>
      <c r="J352" s="84"/>
      <c r="K352" s="84"/>
      <c r="L352" s="84"/>
      <c r="M352" s="9"/>
      <c r="N352" s="9"/>
      <c r="O352" s="85"/>
      <c r="P352" s="85"/>
      <c r="Q352" s="85"/>
      <c r="R352" s="85"/>
      <c r="S352" s="9"/>
      <c r="T352" s="9"/>
      <c r="U352" s="85"/>
      <c r="V352" s="85"/>
      <c r="W352" s="85"/>
      <c r="X352" s="85"/>
      <c r="Y352" s="9"/>
      <c r="Z352" s="9"/>
      <c r="AA352" s="85"/>
      <c r="AB352" s="85"/>
      <c r="AC352" s="85"/>
      <c r="AD352" s="85"/>
      <c r="AE352" s="9"/>
      <c r="AF352" s="9"/>
      <c r="AG352" s="85"/>
      <c r="AH352" s="85"/>
      <c r="AI352" s="85"/>
      <c r="AJ352" s="85"/>
      <c r="AK352" s="9"/>
      <c r="AL352" s="9"/>
      <c r="AM352" s="85"/>
      <c r="AN352" s="85"/>
      <c r="AO352" s="85"/>
      <c r="AP352" s="85"/>
      <c r="AQ352" s="9"/>
      <c r="AR352" s="9"/>
      <c r="AS352" s="85"/>
      <c r="AT352" s="11">
        <f>AT353</f>
        <v>87</v>
      </c>
      <c r="AU352" s="11">
        <f t="shared" si="565"/>
        <v>0</v>
      </c>
      <c r="AV352" s="11">
        <f t="shared" si="565"/>
        <v>0</v>
      </c>
      <c r="AW352" s="11">
        <f t="shared" si="565"/>
        <v>87</v>
      </c>
      <c r="AX352" s="11">
        <f t="shared" si="565"/>
        <v>0</v>
      </c>
    </row>
    <row r="353" spans="1:50" ht="20.100000000000001" hidden="1" customHeight="1">
      <c r="A353" s="28" t="s">
        <v>13</v>
      </c>
      <c r="B353" s="26">
        <v>906</v>
      </c>
      <c r="C353" s="26" t="s">
        <v>7</v>
      </c>
      <c r="D353" s="26" t="s">
        <v>145</v>
      </c>
      <c r="E353" s="26" t="s">
        <v>791</v>
      </c>
      <c r="F353" s="26" t="s">
        <v>34</v>
      </c>
      <c r="G353" s="9"/>
      <c r="H353" s="9"/>
      <c r="I353" s="84"/>
      <c r="J353" s="84"/>
      <c r="K353" s="84"/>
      <c r="L353" s="84"/>
      <c r="M353" s="9"/>
      <c r="N353" s="9"/>
      <c r="O353" s="85"/>
      <c r="P353" s="85"/>
      <c r="Q353" s="85"/>
      <c r="R353" s="85"/>
      <c r="S353" s="9"/>
      <c r="T353" s="9"/>
      <c r="U353" s="85"/>
      <c r="V353" s="85"/>
      <c r="W353" s="85"/>
      <c r="X353" s="85"/>
      <c r="Y353" s="9"/>
      <c r="Z353" s="9"/>
      <c r="AA353" s="85"/>
      <c r="AB353" s="85"/>
      <c r="AC353" s="85"/>
      <c r="AD353" s="85"/>
      <c r="AE353" s="9"/>
      <c r="AF353" s="9"/>
      <c r="AG353" s="85"/>
      <c r="AH353" s="85"/>
      <c r="AI353" s="85"/>
      <c r="AJ353" s="85"/>
      <c r="AK353" s="9"/>
      <c r="AL353" s="9"/>
      <c r="AM353" s="85"/>
      <c r="AN353" s="85"/>
      <c r="AO353" s="85"/>
      <c r="AP353" s="85"/>
      <c r="AQ353" s="9"/>
      <c r="AR353" s="9"/>
      <c r="AS353" s="85"/>
      <c r="AT353" s="11">
        <v>87</v>
      </c>
      <c r="AU353" s="85"/>
      <c r="AV353" s="85"/>
      <c r="AW353" s="9">
        <f>AQ353+AS353+AT353+AU353+AV353</f>
        <v>87</v>
      </c>
      <c r="AX353" s="9">
        <f>AR353+AV353</f>
        <v>0</v>
      </c>
    </row>
    <row r="354" spans="1:50" hidden="1">
      <c r="A354" s="25"/>
      <c r="B354" s="26"/>
      <c r="C354" s="26"/>
      <c r="D354" s="26"/>
      <c r="E354" s="26"/>
      <c r="F354" s="26"/>
      <c r="G354" s="9"/>
      <c r="H354" s="9"/>
      <c r="I354" s="84"/>
      <c r="J354" s="84"/>
      <c r="K354" s="84"/>
      <c r="L354" s="84"/>
      <c r="M354" s="84"/>
      <c r="N354" s="84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</row>
    <row r="355" spans="1:50" ht="46.5" hidden="1" customHeight="1">
      <c r="A355" s="39" t="s">
        <v>486</v>
      </c>
      <c r="B355" s="45">
        <v>909</v>
      </c>
      <c r="C355" s="21"/>
      <c r="D355" s="21"/>
      <c r="E355" s="21"/>
      <c r="F355" s="21"/>
      <c r="G355" s="14">
        <f t="shared" ref="G355:T355" si="566">G365+G393+G443+G451</f>
        <v>917773</v>
      </c>
      <c r="H355" s="14">
        <f t="shared" si="566"/>
        <v>100000</v>
      </c>
      <c r="I355" s="14">
        <f t="shared" si="566"/>
        <v>0</v>
      </c>
      <c r="J355" s="14">
        <f t="shared" si="566"/>
        <v>0</v>
      </c>
      <c r="K355" s="14">
        <f t="shared" si="566"/>
        <v>0</v>
      </c>
      <c r="L355" s="14">
        <f t="shared" si="566"/>
        <v>0</v>
      </c>
      <c r="M355" s="14">
        <f t="shared" si="566"/>
        <v>917773</v>
      </c>
      <c r="N355" s="14">
        <f t="shared" si="566"/>
        <v>100000</v>
      </c>
      <c r="O355" s="14">
        <f t="shared" si="566"/>
        <v>0</v>
      </c>
      <c r="P355" s="14">
        <f t="shared" si="566"/>
        <v>0</v>
      </c>
      <c r="Q355" s="14">
        <f t="shared" si="566"/>
        <v>0</v>
      </c>
      <c r="R355" s="14">
        <f t="shared" si="566"/>
        <v>0</v>
      </c>
      <c r="S355" s="14">
        <f t="shared" si="566"/>
        <v>917773</v>
      </c>
      <c r="T355" s="14">
        <f t="shared" si="566"/>
        <v>100000</v>
      </c>
      <c r="U355" s="14">
        <f t="shared" ref="U355:Z355" si="567">U357+U365+U393+U443+U451</f>
        <v>0</v>
      </c>
      <c r="V355" s="14">
        <f t="shared" si="567"/>
        <v>300</v>
      </c>
      <c r="W355" s="14">
        <f t="shared" si="567"/>
        <v>0</v>
      </c>
      <c r="X355" s="14">
        <f t="shared" si="567"/>
        <v>1000000</v>
      </c>
      <c r="Y355" s="14">
        <f t="shared" si="567"/>
        <v>1918073</v>
      </c>
      <c r="Z355" s="14">
        <f t="shared" si="567"/>
        <v>1100000</v>
      </c>
      <c r="AA355" s="14">
        <f t="shared" ref="AA355:AF355" si="568">AA357+AA365+AA393+AA443+AA451</f>
        <v>0</v>
      </c>
      <c r="AB355" s="14">
        <f t="shared" si="568"/>
        <v>7379</v>
      </c>
      <c r="AC355" s="14">
        <f t="shared" si="568"/>
        <v>0</v>
      </c>
      <c r="AD355" s="14">
        <f t="shared" si="568"/>
        <v>0</v>
      </c>
      <c r="AE355" s="14">
        <f t="shared" si="568"/>
        <v>1925452</v>
      </c>
      <c r="AF355" s="14">
        <f t="shared" si="568"/>
        <v>1100000</v>
      </c>
      <c r="AG355" s="14">
        <f t="shared" ref="AG355:AL355" si="569">AG357+AG365+AG393+AG443+AG451</f>
        <v>0</v>
      </c>
      <c r="AH355" s="14">
        <f t="shared" si="569"/>
        <v>0</v>
      </c>
      <c r="AI355" s="14">
        <f t="shared" si="569"/>
        <v>0</v>
      </c>
      <c r="AJ355" s="14">
        <f t="shared" si="569"/>
        <v>0</v>
      </c>
      <c r="AK355" s="14">
        <f t="shared" si="569"/>
        <v>1925452</v>
      </c>
      <c r="AL355" s="14">
        <f t="shared" si="569"/>
        <v>1100000</v>
      </c>
      <c r="AM355" s="14">
        <f t="shared" ref="AM355:AR355" si="570">AM357+AM365+AM393+AM443+AM451</f>
        <v>0</v>
      </c>
      <c r="AN355" s="14">
        <f t="shared" si="570"/>
        <v>0</v>
      </c>
      <c r="AO355" s="14">
        <f t="shared" si="570"/>
        <v>0</v>
      </c>
      <c r="AP355" s="14">
        <f t="shared" si="570"/>
        <v>0</v>
      </c>
      <c r="AQ355" s="14">
        <f t="shared" si="570"/>
        <v>1925452</v>
      </c>
      <c r="AR355" s="14">
        <f t="shared" si="570"/>
        <v>1100000</v>
      </c>
      <c r="AS355" s="14">
        <f t="shared" ref="AS355:AX355" si="571">AS357+AS365+AS393+AS443+AS451</f>
        <v>0</v>
      </c>
      <c r="AT355" s="14">
        <f t="shared" si="571"/>
        <v>17887</v>
      </c>
      <c r="AU355" s="14">
        <f t="shared" si="571"/>
        <v>-870</v>
      </c>
      <c r="AV355" s="14">
        <f t="shared" si="571"/>
        <v>0</v>
      </c>
      <c r="AW355" s="14">
        <f t="shared" si="571"/>
        <v>1942469</v>
      </c>
      <c r="AX355" s="14">
        <f t="shared" si="571"/>
        <v>1100000</v>
      </c>
    </row>
    <row r="356" spans="1:50" ht="20.25" hidden="1">
      <c r="A356" s="39"/>
      <c r="B356" s="45"/>
      <c r="C356" s="21"/>
      <c r="D356" s="21"/>
      <c r="E356" s="21"/>
      <c r="F356" s="21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</row>
    <row r="357" spans="1:50" ht="20.25" hidden="1">
      <c r="A357" s="23" t="s">
        <v>58</v>
      </c>
      <c r="B357" s="24" t="s">
        <v>444</v>
      </c>
      <c r="C357" s="24" t="s">
        <v>21</v>
      </c>
      <c r="D357" s="24" t="s">
        <v>59</v>
      </c>
      <c r="E357" s="24"/>
      <c r="F357" s="21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>
        <f>U358</f>
        <v>0</v>
      </c>
      <c r="V357" s="7">
        <f t="shared" ref="V357:AK361" si="572">V358</f>
        <v>300</v>
      </c>
      <c r="W357" s="7">
        <f t="shared" si="572"/>
        <v>0</v>
      </c>
      <c r="X357" s="7">
        <f t="shared" si="572"/>
        <v>0</v>
      </c>
      <c r="Y357" s="7">
        <f t="shared" si="572"/>
        <v>300</v>
      </c>
      <c r="Z357" s="7">
        <f t="shared" si="572"/>
        <v>0</v>
      </c>
      <c r="AA357" s="14">
        <f>AA358</f>
        <v>0</v>
      </c>
      <c r="AB357" s="7">
        <f t="shared" si="572"/>
        <v>1375</v>
      </c>
      <c r="AC357" s="7">
        <f t="shared" si="572"/>
        <v>0</v>
      </c>
      <c r="AD357" s="7">
        <f t="shared" si="572"/>
        <v>0</v>
      </c>
      <c r="AE357" s="7">
        <f t="shared" si="572"/>
        <v>1675</v>
      </c>
      <c r="AF357" s="7">
        <f t="shared" si="572"/>
        <v>0</v>
      </c>
      <c r="AG357" s="14">
        <f>AG358</f>
        <v>0</v>
      </c>
      <c r="AH357" s="7">
        <f t="shared" si="572"/>
        <v>0</v>
      </c>
      <c r="AI357" s="7">
        <f t="shared" si="572"/>
        <v>0</v>
      </c>
      <c r="AJ357" s="7">
        <f t="shared" si="572"/>
        <v>0</v>
      </c>
      <c r="AK357" s="7">
        <f t="shared" si="572"/>
        <v>1675</v>
      </c>
      <c r="AL357" s="7">
        <f t="shared" ref="AH357:AL360" si="573">AL358</f>
        <v>0</v>
      </c>
      <c r="AM357" s="14">
        <f>AM358</f>
        <v>0</v>
      </c>
      <c r="AN357" s="7">
        <f t="shared" ref="AN357:AX360" si="574">AN358</f>
        <v>0</v>
      </c>
      <c r="AO357" s="7">
        <f t="shared" si="574"/>
        <v>0</v>
      </c>
      <c r="AP357" s="7">
        <f t="shared" si="574"/>
        <v>0</v>
      </c>
      <c r="AQ357" s="7">
        <f t="shared" si="574"/>
        <v>1675</v>
      </c>
      <c r="AR357" s="7">
        <f t="shared" si="574"/>
        <v>0</v>
      </c>
      <c r="AS357" s="14">
        <f>AS358</f>
        <v>0</v>
      </c>
      <c r="AT357" s="7">
        <f t="shared" si="574"/>
        <v>500</v>
      </c>
      <c r="AU357" s="7">
        <f t="shared" si="574"/>
        <v>0</v>
      </c>
      <c r="AV357" s="7">
        <f t="shared" si="574"/>
        <v>0</v>
      </c>
      <c r="AW357" s="7">
        <f t="shared" si="574"/>
        <v>2175</v>
      </c>
      <c r="AX357" s="7">
        <f t="shared" si="574"/>
        <v>0</v>
      </c>
    </row>
    <row r="358" spans="1:50" ht="18.75" hidden="1" customHeight="1">
      <c r="A358" s="38" t="s">
        <v>61</v>
      </c>
      <c r="B358" s="59" t="s">
        <v>444</v>
      </c>
      <c r="C358" s="59" t="s">
        <v>21</v>
      </c>
      <c r="D358" s="59" t="s">
        <v>59</v>
      </c>
      <c r="E358" s="59" t="s">
        <v>384</v>
      </c>
      <c r="F358" s="21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>
        <f>U359</f>
        <v>0</v>
      </c>
      <c r="V358" s="8">
        <f t="shared" si="572"/>
        <v>300</v>
      </c>
      <c r="W358" s="8">
        <f t="shared" si="572"/>
        <v>0</v>
      </c>
      <c r="X358" s="8">
        <f t="shared" si="572"/>
        <v>0</v>
      </c>
      <c r="Y358" s="8">
        <f t="shared" si="572"/>
        <v>300</v>
      </c>
      <c r="Z358" s="8">
        <f t="shared" si="572"/>
        <v>0</v>
      </c>
      <c r="AA358" s="14">
        <f>AA359</f>
        <v>0</v>
      </c>
      <c r="AB358" s="8">
        <f t="shared" si="572"/>
        <v>1375</v>
      </c>
      <c r="AC358" s="8">
        <f t="shared" si="572"/>
        <v>0</v>
      </c>
      <c r="AD358" s="8">
        <f t="shared" si="572"/>
        <v>0</v>
      </c>
      <c r="AE358" s="8">
        <f t="shared" si="572"/>
        <v>1675</v>
      </c>
      <c r="AF358" s="8">
        <f t="shared" si="572"/>
        <v>0</v>
      </c>
      <c r="AG358" s="14">
        <f>AG359</f>
        <v>0</v>
      </c>
      <c r="AH358" s="8">
        <f t="shared" si="573"/>
        <v>0</v>
      </c>
      <c r="AI358" s="8">
        <f t="shared" si="573"/>
        <v>0</v>
      </c>
      <c r="AJ358" s="8">
        <f t="shared" si="573"/>
        <v>0</v>
      </c>
      <c r="AK358" s="8">
        <f t="shared" si="573"/>
        <v>1675</v>
      </c>
      <c r="AL358" s="8">
        <f t="shared" si="573"/>
        <v>0</v>
      </c>
      <c r="AM358" s="14">
        <f>AM359</f>
        <v>0</v>
      </c>
      <c r="AN358" s="8">
        <f t="shared" si="574"/>
        <v>0</v>
      </c>
      <c r="AO358" s="8">
        <f t="shared" si="574"/>
        <v>0</v>
      </c>
      <c r="AP358" s="8">
        <f t="shared" si="574"/>
        <v>0</v>
      </c>
      <c r="AQ358" s="8">
        <f t="shared" si="574"/>
        <v>1675</v>
      </c>
      <c r="AR358" s="8">
        <f t="shared" si="574"/>
        <v>0</v>
      </c>
      <c r="AS358" s="14">
        <f>AS359</f>
        <v>0</v>
      </c>
      <c r="AT358" s="8">
        <f t="shared" si="574"/>
        <v>500</v>
      </c>
      <c r="AU358" s="8">
        <f t="shared" si="574"/>
        <v>0</v>
      </c>
      <c r="AV358" s="8">
        <f t="shared" si="574"/>
        <v>0</v>
      </c>
      <c r="AW358" s="8">
        <f t="shared" si="574"/>
        <v>2175</v>
      </c>
      <c r="AX358" s="8">
        <f t="shared" si="574"/>
        <v>0</v>
      </c>
    </row>
    <row r="359" spans="1:50" ht="19.5" hidden="1" customHeight="1">
      <c r="A359" s="38" t="s">
        <v>14</v>
      </c>
      <c r="B359" s="59" t="s">
        <v>444</v>
      </c>
      <c r="C359" s="59" t="s">
        <v>21</v>
      </c>
      <c r="D359" s="59" t="s">
        <v>59</v>
      </c>
      <c r="E359" s="59" t="s">
        <v>63</v>
      </c>
      <c r="F359" s="21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>
        <f>U360</f>
        <v>0</v>
      </c>
      <c r="V359" s="8">
        <f t="shared" si="572"/>
        <v>300</v>
      </c>
      <c r="W359" s="8">
        <f t="shared" si="572"/>
        <v>0</v>
      </c>
      <c r="X359" s="8">
        <f t="shared" si="572"/>
        <v>0</v>
      </c>
      <c r="Y359" s="8">
        <f t="shared" si="572"/>
        <v>300</v>
      </c>
      <c r="Z359" s="8">
        <f t="shared" si="572"/>
        <v>0</v>
      </c>
      <c r="AA359" s="14">
        <f>AA360</f>
        <v>0</v>
      </c>
      <c r="AB359" s="8">
        <f t="shared" si="572"/>
        <v>1375</v>
      </c>
      <c r="AC359" s="8">
        <f t="shared" si="572"/>
        <v>0</v>
      </c>
      <c r="AD359" s="8">
        <f t="shared" si="572"/>
        <v>0</v>
      </c>
      <c r="AE359" s="8">
        <f t="shared" si="572"/>
        <v>1675</v>
      </c>
      <c r="AF359" s="8">
        <f t="shared" si="572"/>
        <v>0</v>
      </c>
      <c r="AG359" s="14">
        <f>AG360</f>
        <v>0</v>
      </c>
      <c r="AH359" s="8">
        <f t="shared" si="573"/>
        <v>0</v>
      </c>
      <c r="AI359" s="8">
        <f t="shared" si="573"/>
        <v>0</v>
      </c>
      <c r="AJ359" s="8">
        <f t="shared" si="573"/>
        <v>0</v>
      </c>
      <c r="AK359" s="8">
        <f t="shared" si="573"/>
        <v>1675</v>
      </c>
      <c r="AL359" s="8">
        <f t="shared" si="573"/>
        <v>0</v>
      </c>
      <c r="AM359" s="14">
        <f>AM360</f>
        <v>0</v>
      </c>
      <c r="AN359" s="8">
        <f t="shared" si="574"/>
        <v>0</v>
      </c>
      <c r="AO359" s="8">
        <f t="shared" si="574"/>
        <v>0</v>
      </c>
      <c r="AP359" s="8">
        <f t="shared" si="574"/>
        <v>0</v>
      </c>
      <c r="AQ359" s="8">
        <f t="shared" si="574"/>
        <v>1675</v>
      </c>
      <c r="AR359" s="8">
        <f t="shared" si="574"/>
        <v>0</v>
      </c>
      <c r="AS359" s="14">
        <f>AS360</f>
        <v>0</v>
      </c>
      <c r="AT359" s="8">
        <f t="shared" si="574"/>
        <v>500</v>
      </c>
      <c r="AU359" s="8">
        <f t="shared" si="574"/>
        <v>0</v>
      </c>
      <c r="AV359" s="8">
        <f t="shared" si="574"/>
        <v>0</v>
      </c>
      <c r="AW359" s="8">
        <f t="shared" si="574"/>
        <v>2175</v>
      </c>
      <c r="AX359" s="8">
        <f t="shared" si="574"/>
        <v>0</v>
      </c>
    </row>
    <row r="360" spans="1:50" ht="21.75" hidden="1" customHeight="1">
      <c r="A360" s="28" t="s">
        <v>60</v>
      </c>
      <c r="B360" s="59" t="s">
        <v>444</v>
      </c>
      <c r="C360" s="59" t="s">
        <v>21</v>
      </c>
      <c r="D360" s="59" t="s">
        <v>59</v>
      </c>
      <c r="E360" s="59" t="s">
        <v>64</v>
      </c>
      <c r="F360" s="21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>
        <f>U361</f>
        <v>0</v>
      </c>
      <c r="V360" s="8">
        <f t="shared" si="572"/>
        <v>300</v>
      </c>
      <c r="W360" s="8">
        <f t="shared" si="572"/>
        <v>0</v>
      </c>
      <c r="X360" s="8">
        <f t="shared" si="572"/>
        <v>0</v>
      </c>
      <c r="Y360" s="8">
        <f t="shared" si="572"/>
        <v>300</v>
      </c>
      <c r="Z360" s="8">
        <f t="shared" si="572"/>
        <v>0</v>
      </c>
      <c r="AA360" s="14">
        <f>AA361</f>
        <v>0</v>
      </c>
      <c r="AB360" s="8">
        <f t="shared" si="572"/>
        <v>1375</v>
      </c>
      <c r="AC360" s="8">
        <f t="shared" si="572"/>
        <v>0</v>
      </c>
      <c r="AD360" s="8">
        <f t="shared" si="572"/>
        <v>0</v>
      </c>
      <c r="AE360" s="8">
        <f t="shared" si="572"/>
        <v>1675</v>
      </c>
      <c r="AF360" s="8">
        <f t="shared" si="572"/>
        <v>0</v>
      </c>
      <c r="AG360" s="14">
        <f>AG361</f>
        <v>0</v>
      </c>
      <c r="AH360" s="8">
        <f t="shared" si="573"/>
        <v>0</v>
      </c>
      <c r="AI360" s="8">
        <f t="shared" si="573"/>
        <v>0</v>
      </c>
      <c r="AJ360" s="8">
        <f t="shared" si="573"/>
        <v>0</v>
      </c>
      <c r="AK360" s="8">
        <f t="shared" si="573"/>
        <v>1675</v>
      </c>
      <c r="AL360" s="8">
        <f t="shared" si="573"/>
        <v>0</v>
      </c>
      <c r="AM360" s="14">
        <f>AM361</f>
        <v>0</v>
      </c>
      <c r="AN360" s="8">
        <f t="shared" si="574"/>
        <v>0</v>
      </c>
      <c r="AO360" s="8">
        <f t="shared" si="574"/>
        <v>0</v>
      </c>
      <c r="AP360" s="8">
        <f t="shared" si="574"/>
        <v>0</v>
      </c>
      <c r="AQ360" s="8">
        <f t="shared" si="574"/>
        <v>1675</v>
      </c>
      <c r="AR360" s="8">
        <f t="shared" si="574"/>
        <v>0</v>
      </c>
      <c r="AS360" s="14">
        <f>AS361</f>
        <v>0</v>
      </c>
      <c r="AT360" s="8">
        <f t="shared" si="574"/>
        <v>500</v>
      </c>
      <c r="AU360" s="8">
        <f t="shared" si="574"/>
        <v>0</v>
      </c>
      <c r="AV360" s="8">
        <f t="shared" si="574"/>
        <v>0</v>
      </c>
      <c r="AW360" s="8">
        <f t="shared" si="574"/>
        <v>2175</v>
      </c>
      <c r="AX360" s="8">
        <f t="shared" si="574"/>
        <v>0</v>
      </c>
    </row>
    <row r="361" spans="1:50" ht="18.75" hidden="1" customHeight="1">
      <c r="A361" s="25" t="s">
        <v>65</v>
      </c>
      <c r="B361" s="59" t="s">
        <v>444</v>
      </c>
      <c r="C361" s="59" t="s">
        <v>21</v>
      </c>
      <c r="D361" s="59" t="s">
        <v>59</v>
      </c>
      <c r="E361" s="59" t="s">
        <v>64</v>
      </c>
      <c r="F361" s="26" t="s">
        <v>66</v>
      </c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>
        <f>U362</f>
        <v>0</v>
      </c>
      <c r="V361" s="8">
        <f t="shared" si="572"/>
        <v>300</v>
      </c>
      <c r="W361" s="8">
        <f t="shared" si="572"/>
        <v>0</v>
      </c>
      <c r="X361" s="8">
        <f t="shared" si="572"/>
        <v>0</v>
      </c>
      <c r="Y361" s="8">
        <f t="shared" si="572"/>
        <v>300</v>
      </c>
      <c r="Z361" s="8">
        <f t="shared" si="572"/>
        <v>0</v>
      </c>
      <c r="AA361" s="8">
        <f>AA362+AA363</f>
        <v>0</v>
      </c>
      <c r="AB361" s="8">
        <f t="shared" ref="AB361:AF361" si="575">AB362+AB363</f>
        <v>1375</v>
      </c>
      <c r="AC361" s="8">
        <f t="shared" si="575"/>
        <v>0</v>
      </c>
      <c r="AD361" s="8">
        <f t="shared" si="575"/>
        <v>0</v>
      </c>
      <c r="AE361" s="8">
        <f t="shared" si="575"/>
        <v>1675</v>
      </c>
      <c r="AF361" s="8">
        <f t="shared" si="575"/>
        <v>0</v>
      </c>
      <c r="AG361" s="8">
        <f>AG362+AG363</f>
        <v>0</v>
      </c>
      <c r="AH361" s="8">
        <f t="shared" ref="AH361:AL361" si="576">AH362+AH363</f>
        <v>0</v>
      </c>
      <c r="AI361" s="8">
        <f t="shared" si="576"/>
        <v>0</v>
      </c>
      <c r="AJ361" s="8">
        <f t="shared" si="576"/>
        <v>0</v>
      </c>
      <c r="AK361" s="8">
        <f t="shared" si="576"/>
        <v>1675</v>
      </c>
      <c r="AL361" s="8">
        <f t="shared" si="576"/>
        <v>0</v>
      </c>
      <c r="AM361" s="8">
        <f>AM362+AM363</f>
        <v>0</v>
      </c>
      <c r="AN361" s="8">
        <f t="shared" ref="AN361:AR361" si="577">AN362+AN363</f>
        <v>0</v>
      </c>
      <c r="AO361" s="8">
        <f t="shared" si="577"/>
        <v>0</v>
      </c>
      <c r="AP361" s="8">
        <f t="shared" si="577"/>
        <v>0</v>
      </c>
      <c r="AQ361" s="8">
        <f t="shared" si="577"/>
        <v>1675</v>
      </c>
      <c r="AR361" s="8">
        <f t="shared" si="577"/>
        <v>0</v>
      </c>
      <c r="AS361" s="8">
        <f>AS362+AS363</f>
        <v>0</v>
      </c>
      <c r="AT361" s="8">
        <f t="shared" ref="AT361:AX361" si="578">AT362+AT363</f>
        <v>500</v>
      </c>
      <c r="AU361" s="8">
        <f t="shared" si="578"/>
        <v>0</v>
      </c>
      <c r="AV361" s="8">
        <f t="shared" si="578"/>
        <v>0</v>
      </c>
      <c r="AW361" s="8">
        <f t="shared" si="578"/>
        <v>2175</v>
      </c>
      <c r="AX361" s="8">
        <f t="shared" si="578"/>
        <v>0</v>
      </c>
    </row>
    <row r="362" spans="1:50" ht="22.5" hidden="1" customHeight="1">
      <c r="A362" s="25" t="s">
        <v>154</v>
      </c>
      <c r="B362" s="59" t="s">
        <v>444</v>
      </c>
      <c r="C362" s="59" t="s">
        <v>21</v>
      </c>
      <c r="D362" s="59" t="s">
        <v>59</v>
      </c>
      <c r="E362" s="59" t="s">
        <v>64</v>
      </c>
      <c r="F362" s="26" t="s">
        <v>615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8">
        <v>300</v>
      </c>
      <c r="W362" s="8"/>
      <c r="X362" s="8"/>
      <c r="Y362" s="9">
        <f>S362+U362+V362+W362+X362</f>
        <v>300</v>
      </c>
      <c r="Z362" s="9">
        <f>T362+X362</f>
        <v>0</v>
      </c>
      <c r="AA362" s="8">
        <v>-300</v>
      </c>
      <c r="AB362" s="8">
        <v>1275</v>
      </c>
      <c r="AC362" s="8"/>
      <c r="AD362" s="8"/>
      <c r="AE362" s="9">
        <f>Y362+AA362+AB362+AC362+AD362</f>
        <v>1275</v>
      </c>
      <c r="AF362" s="9">
        <f>Z362+AD362</f>
        <v>0</v>
      </c>
      <c r="AG362" s="8"/>
      <c r="AH362" s="8"/>
      <c r="AI362" s="8"/>
      <c r="AJ362" s="8"/>
      <c r="AK362" s="9">
        <f>AE362+AG362+AH362+AI362+AJ362</f>
        <v>1275</v>
      </c>
      <c r="AL362" s="9">
        <f>AF362+AJ362</f>
        <v>0</v>
      </c>
      <c r="AM362" s="8"/>
      <c r="AN362" s="8"/>
      <c r="AO362" s="8"/>
      <c r="AP362" s="8"/>
      <c r="AQ362" s="9">
        <f>AK362+AM362+AN362+AO362+AP362</f>
        <v>1275</v>
      </c>
      <c r="AR362" s="9">
        <f>AL362+AP362</f>
        <v>0</v>
      </c>
      <c r="AS362" s="8"/>
      <c r="AT362" s="8"/>
      <c r="AU362" s="8"/>
      <c r="AV362" s="8"/>
      <c r="AW362" s="9">
        <f>AQ362+AS362+AT362+AU362+AV362</f>
        <v>1275</v>
      </c>
      <c r="AX362" s="9">
        <f>AR362+AV362</f>
        <v>0</v>
      </c>
    </row>
    <row r="363" spans="1:50" ht="22.5" hidden="1" customHeight="1">
      <c r="A363" s="28" t="s">
        <v>67</v>
      </c>
      <c r="B363" s="59" t="s">
        <v>444</v>
      </c>
      <c r="C363" s="59" t="s">
        <v>21</v>
      </c>
      <c r="D363" s="59" t="s">
        <v>59</v>
      </c>
      <c r="E363" s="59" t="s">
        <v>64</v>
      </c>
      <c r="F363" s="26" t="s">
        <v>68</v>
      </c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8"/>
      <c r="W363" s="8"/>
      <c r="X363" s="8"/>
      <c r="Y363" s="9"/>
      <c r="Z363" s="9"/>
      <c r="AA363" s="8">
        <v>300</v>
      </c>
      <c r="AB363" s="8">
        <v>100</v>
      </c>
      <c r="AC363" s="8"/>
      <c r="AD363" s="8"/>
      <c r="AE363" s="9">
        <f>Y363+AA363+AB363+AC363+AD363</f>
        <v>400</v>
      </c>
      <c r="AF363" s="9">
        <f>Z363+AD363</f>
        <v>0</v>
      </c>
      <c r="AG363" s="8"/>
      <c r="AH363" s="8"/>
      <c r="AI363" s="8"/>
      <c r="AJ363" s="8"/>
      <c r="AK363" s="9">
        <f>AE363+AG363+AH363+AI363+AJ363</f>
        <v>400</v>
      </c>
      <c r="AL363" s="9">
        <f>AF363+AJ363</f>
        <v>0</v>
      </c>
      <c r="AM363" s="8"/>
      <c r="AN363" s="8"/>
      <c r="AO363" s="8"/>
      <c r="AP363" s="8"/>
      <c r="AQ363" s="9">
        <f>AK363+AM363+AN363+AO363+AP363</f>
        <v>400</v>
      </c>
      <c r="AR363" s="9">
        <f>AL363+AP363</f>
        <v>0</v>
      </c>
      <c r="AS363" s="8"/>
      <c r="AT363" s="8">
        <v>500</v>
      </c>
      <c r="AU363" s="8"/>
      <c r="AV363" s="8"/>
      <c r="AW363" s="9">
        <f>AQ363+AS363+AT363+AU363+AV363</f>
        <v>900</v>
      </c>
      <c r="AX363" s="9">
        <f>AR363+AV363</f>
        <v>0</v>
      </c>
    </row>
    <row r="364" spans="1:50" ht="20.25" hidden="1">
      <c r="A364" s="39"/>
      <c r="B364" s="45"/>
      <c r="C364" s="21"/>
      <c r="D364" s="21"/>
      <c r="E364" s="21"/>
      <c r="F364" s="21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</row>
    <row r="365" spans="1:50" ht="18.75" hidden="1">
      <c r="A365" s="40" t="s">
        <v>162</v>
      </c>
      <c r="B365" s="24">
        <f>B355</f>
        <v>909</v>
      </c>
      <c r="C365" s="24" t="s">
        <v>28</v>
      </c>
      <c r="D365" s="24" t="s">
        <v>20</v>
      </c>
      <c r="E365" s="24"/>
      <c r="F365" s="24"/>
      <c r="G365" s="13">
        <f t="shared" ref="G365:V366" si="579">G366</f>
        <v>291470</v>
      </c>
      <c r="H365" s="13">
        <f t="shared" si="579"/>
        <v>100000</v>
      </c>
      <c r="I365" s="13">
        <f t="shared" si="579"/>
        <v>0</v>
      </c>
      <c r="J365" s="13">
        <f t="shared" si="579"/>
        <v>0</v>
      </c>
      <c r="K365" s="13">
        <f t="shared" si="579"/>
        <v>0</v>
      </c>
      <c r="L365" s="13">
        <f t="shared" si="579"/>
        <v>0</v>
      </c>
      <c r="M365" s="13">
        <f t="shared" si="579"/>
        <v>291470</v>
      </c>
      <c r="N365" s="13">
        <f t="shared" si="579"/>
        <v>100000</v>
      </c>
      <c r="O365" s="13">
        <f t="shared" si="579"/>
        <v>0</v>
      </c>
      <c r="P365" s="13">
        <f t="shared" si="579"/>
        <v>0</v>
      </c>
      <c r="Q365" s="13">
        <f t="shared" si="579"/>
        <v>0</v>
      </c>
      <c r="R365" s="13">
        <f t="shared" si="579"/>
        <v>0</v>
      </c>
      <c r="S365" s="13">
        <f t="shared" si="579"/>
        <v>291470</v>
      </c>
      <c r="T365" s="13">
        <f t="shared" si="579"/>
        <v>100000</v>
      </c>
      <c r="U365" s="13">
        <f t="shared" si="579"/>
        <v>0</v>
      </c>
      <c r="V365" s="13">
        <f t="shared" si="579"/>
        <v>0</v>
      </c>
      <c r="W365" s="13">
        <f t="shared" ref="U365:AJ366" si="580">W366</f>
        <v>0</v>
      </c>
      <c r="X365" s="13">
        <f t="shared" si="580"/>
        <v>0</v>
      </c>
      <c r="Y365" s="13">
        <f t="shared" si="580"/>
        <v>291470</v>
      </c>
      <c r="Z365" s="13">
        <f t="shared" si="580"/>
        <v>100000</v>
      </c>
      <c r="AA365" s="13">
        <f t="shared" si="580"/>
        <v>0</v>
      </c>
      <c r="AB365" s="13">
        <f t="shared" si="580"/>
        <v>0</v>
      </c>
      <c r="AC365" s="13">
        <f t="shared" si="580"/>
        <v>0</v>
      </c>
      <c r="AD365" s="13">
        <f t="shared" si="580"/>
        <v>0</v>
      </c>
      <c r="AE365" s="13">
        <f t="shared" si="580"/>
        <v>291470</v>
      </c>
      <c r="AF365" s="13">
        <f t="shared" si="580"/>
        <v>100000</v>
      </c>
      <c r="AG365" s="13">
        <f t="shared" si="580"/>
        <v>0</v>
      </c>
      <c r="AH365" s="13">
        <f t="shared" si="580"/>
        <v>0</v>
      </c>
      <c r="AI365" s="13">
        <f t="shared" si="580"/>
        <v>0</v>
      </c>
      <c r="AJ365" s="13">
        <f t="shared" si="580"/>
        <v>0</v>
      </c>
      <c r="AK365" s="13">
        <f t="shared" ref="AG365:AV366" si="581">AK366</f>
        <v>291470</v>
      </c>
      <c r="AL365" s="13">
        <f t="shared" si="581"/>
        <v>100000</v>
      </c>
      <c r="AM365" s="13">
        <f t="shared" si="581"/>
        <v>0</v>
      </c>
      <c r="AN365" s="13">
        <f t="shared" si="581"/>
        <v>0</v>
      </c>
      <c r="AO365" s="13">
        <f t="shared" si="581"/>
        <v>0</v>
      </c>
      <c r="AP365" s="13">
        <f t="shared" si="581"/>
        <v>0</v>
      </c>
      <c r="AQ365" s="13">
        <f t="shared" si="581"/>
        <v>291470</v>
      </c>
      <c r="AR365" s="13">
        <f t="shared" si="581"/>
        <v>100000</v>
      </c>
      <c r="AS365" s="13">
        <f t="shared" si="581"/>
        <v>0</v>
      </c>
      <c r="AT365" s="13">
        <f t="shared" si="581"/>
        <v>0</v>
      </c>
      <c r="AU365" s="13">
        <f t="shared" si="581"/>
        <v>0</v>
      </c>
      <c r="AV365" s="13">
        <f t="shared" si="581"/>
        <v>0</v>
      </c>
      <c r="AW365" s="13">
        <f t="shared" ref="AS365:AX366" si="582">AW366</f>
        <v>291470</v>
      </c>
      <c r="AX365" s="13">
        <f t="shared" si="582"/>
        <v>100000</v>
      </c>
    </row>
    <row r="366" spans="1:50" ht="49.5" hidden="1">
      <c r="A366" s="28" t="s">
        <v>341</v>
      </c>
      <c r="B366" s="26">
        <f>B365</f>
        <v>909</v>
      </c>
      <c r="C366" s="26" t="s">
        <v>28</v>
      </c>
      <c r="D366" s="26" t="s">
        <v>20</v>
      </c>
      <c r="E366" s="26" t="s">
        <v>362</v>
      </c>
      <c r="F366" s="27"/>
      <c r="G366" s="11">
        <f t="shared" si="579"/>
        <v>291470</v>
      </c>
      <c r="H366" s="11">
        <f t="shared" si="579"/>
        <v>100000</v>
      </c>
      <c r="I366" s="11">
        <f t="shared" si="579"/>
        <v>0</v>
      </c>
      <c r="J366" s="11">
        <f t="shared" si="579"/>
        <v>0</v>
      </c>
      <c r="K366" s="11">
        <f t="shared" si="579"/>
        <v>0</v>
      </c>
      <c r="L366" s="11">
        <f t="shared" si="579"/>
        <v>0</v>
      </c>
      <c r="M366" s="11">
        <f t="shared" si="579"/>
        <v>291470</v>
      </c>
      <c r="N366" s="11">
        <f t="shared" si="579"/>
        <v>100000</v>
      </c>
      <c r="O366" s="11">
        <f t="shared" si="579"/>
        <v>0</v>
      </c>
      <c r="P366" s="11">
        <f t="shared" si="579"/>
        <v>0</v>
      </c>
      <c r="Q366" s="11">
        <f t="shared" si="579"/>
        <v>0</v>
      </c>
      <c r="R366" s="11">
        <f t="shared" si="579"/>
        <v>0</v>
      </c>
      <c r="S366" s="11">
        <f t="shared" si="579"/>
        <v>291470</v>
      </c>
      <c r="T366" s="11">
        <f t="shared" si="579"/>
        <v>100000</v>
      </c>
      <c r="U366" s="11">
        <f t="shared" si="580"/>
        <v>0</v>
      </c>
      <c r="V366" s="11">
        <f t="shared" si="580"/>
        <v>0</v>
      </c>
      <c r="W366" s="11">
        <f t="shared" si="580"/>
        <v>0</v>
      </c>
      <c r="X366" s="11">
        <f t="shared" si="580"/>
        <v>0</v>
      </c>
      <c r="Y366" s="11">
        <f t="shared" si="580"/>
        <v>291470</v>
      </c>
      <c r="Z366" s="11">
        <f t="shared" si="580"/>
        <v>100000</v>
      </c>
      <c r="AA366" s="11">
        <f t="shared" si="580"/>
        <v>0</v>
      </c>
      <c r="AB366" s="11">
        <f t="shared" si="580"/>
        <v>0</v>
      </c>
      <c r="AC366" s="11">
        <f t="shared" si="580"/>
        <v>0</v>
      </c>
      <c r="AD366" s="11">
        <f t="shared" si="580"/>
        <v>0</v>
      </c>
      <c r="AE366" s="11">
        <f t="shared" si="580"/>
        <v>291470</v>
      </c>
      <c r="AF366" s="11">
        <f t="shared" si="580"/>
        <v>100000</v>
      </c>
      <c r="AG366" s="11">
        <f t="shared" si="581"/>
        <v>0</v>
      </c>
      <c r="AH366" s="11">
        <f t="shared" si="581"/>
        <v>0</v>
      </c>
      <c r="AI366" s="11">
        <f t="shared" si="581"/>
        <v>0</v>
      </c>
      <c r="AJ366" s="11">
        <f t="shared" si="581"/>
        <v>0</v>
      </c>
      <c r="AK366" s="11">
        <f t="shared" si="581"/>
        <v>291470</v>
      </c>
      <c r="AL366" s="11">
        <f t="shared" si="581"/>
        <v>100000</v>
      </c>
      <c r="AM366" s="11">
        <f t="shared" si="581"/>
        <v>0</v>
      </c>
      <c r="AN366" s="11">
        <f t="shared" si="581"/>
        <v>0</v>
      </c>
      <c r="AO366" s="11">
        <f t="shared" si="581"/>
        <v>0</v>
      </c>
      <c r="AP366" s="11">
        <f t="shared" si="581"/>
        <v>0</v>
      </c>
      <c r="AQ366" s="11">
        <f t="shared" si="581"/>
        <v>291470</v>
      </c>
      <c r="AR366" s="11">
        <f t="shared" si="581"/>
        <v>100000</v>
      </c>
      <c r="AS366" s="11">
        <f t="shared" si="582"/>
        <v>0</v>
      </c>
      <c r="AT366" s="11">
        <f t="shared" si="582"/>
        <v>0</v>
      </c>
      <c r="AU366" s="11">
        <f t="shared" si="582"/>
        <v>0</v>
      </c>
      <c r="AV366" s="11">
        <f t="shared" si="582"/>
        <v>0</v>
      </c>
      <c r="AW366" s="11">
        <f t="shared" si="582"/>
        <v>291470</v>
      </c>
      <c r="AX366" s="11">
        <f t="shared" si="582"/>
        <v>100000</v>
      </c>
    </row>
    <row r="367" spans="1:50" ht="41.25" hidden="1" customHeight="1">
      <c r="A367" s="28" t="s">
        <v>342</v>
      </c>
      <c r="B367" s="26">
        <f>B366</f>
        <v>909</v>
      </c>
      <c r="C367" s="26" t="s">
        <v>28</v>
      </c>
      <c r="D367" s="26" t="s">
        <v>20</v>
      </c>
      <c r="E367" s="26" t="s">
        <v>334</v>
      </c>
      <c r="F367" s="9"/>
      <c r="G367" s="9">
        <f>G368+G372+G388</f>
        <v>291470</v>
      </c>
      <c r="H367" s="9">
        <f>H368+H372+H388</f>
        <v>100000</v>
      </c>
      <c r="I367" s="9">
        <f t="shared" ref="I367:N367" si="583">I368+I372+I388</f>
        <v>0</v>
      </c>
      <c r="J367" s="9">
        <f t="shared" si="583"/>
        <v>0</v>
      </c>
      <c r="K367" s="9">
        <f t="shared" si="583"/>
        <v>0</v>
      </c>
      <c r="L367" s="9">
        <f t="shared" si="583"/>
        <v>0</v>
      </c>
      <c r="M367" s="9">
        <f t="shared" si="583"/>
        <v>291470</v>
      </c>
      <c r="N367" s="9">
        <f t="shared" si="583"/>
        <v>100000</v>
      </c>
      <c r="O367" s="9">
        <f t="shared" ref="O367:T367" si="584">O368+O372+O388</f>
        <v>0</v>
      </c>
      <c r="P367" s="9">
        <f t="shared" si="584"/>
        <v>0</v>
      </c>
      <c r="Q367" s="9">
        <f t="shared" si="584"/>
        <v>0</v>
      </c>
      <c r="R367" s="9">
        <f t="shared" si="584"/>
        <v>0</v>
      </c>
      <c r="S367" s="9">
        <f t="shared" si="584"/>
        <v>291470</v>
      </c>
      <c r="T367" s="9">
        <f t="shared" si="584"/>
        <v>100000</v>
      </c>
      <c r="U367" s="9">
        <f t="shared" ref="U367:Z367" si="585">U368+U372+U388</f>
        <v>0</v>
      </c>
      <c r="V367" s="9">
        <f t="shared" si="585"/>
        <v>0</v>
      </c>
      <c r="W367" s="9">
        <f t="shared" si="585"/>
        <v>0</v>
      </c>
      <c r="X367" s="9">
        <f t="shared" si="585"/>
        <v>0</v>
      </c>
      <c r="Y367" s="9">
        <f t="shared" si="585"/>
        <v>291470</v>
      </c>
      <c r="Z367" s="9">
        <f t="shared" si="585"/>
        <v>100000</v>
      </c>
      <c r="AA367" s="9">
        <f t="shared" ref="AA367:AF367" si="586">AA368+AA372+AA388</f>
        <v>0</v>
      </c>
      <c r="AB367" s="9">
        <f t="shared" si="586"/>
        <v>0</v>
      </c>
      <c r="AC367" s="9">
        <f t="shared" si="586"/>
        <v>0</v>
      </c>
      <c r="AD367" s="9">
        <f t="shared" si="586"/>
        <v>0</v>
      </c>
      <c r="AE367" s="9">
        <f t="shared" si="586"/>
        <v>291470</v>
      </c>
      <c r="AF367" s="9">
        <f t="shared" si="586"/>
        <v>100000</v>
      </c>
      <c r="AG367" s="9">
        <f t="shared" ref="AG367:AL367" si="587">AG368+AG372+AG388</f>
        <v>0</v>
      </c>
      <c r="AH367" s="9">
        <f t="shared" si="587"/>
        <v>0</v>
      </c>
      <c r="AI367" s="9">
        <f t="shared" si="587"/>
        <v>0</v>
      </c>
      <c r="AJ367" s="9">
        <f t="shared" si="587"/>
        <v>0</v>
      </c>
      <c r="AK367" s="9">
        <f t="shared" si="587"/>
        <v>291470</v>
      </c>
      <c r="AL367" s="9">
        <f t="shared" si="587"/>
        <v>100000</v>
      </c>
      <c r="AM367" s="9">
        <f t="shared" ref="AM367:AR367" si="588">AM368+AM372+AM388</f>
        <v>0</v>
      </c>
      <c r="AN367" s="9">
        <f t="shared" si="588"/>
        <v>0</v>
      </c>
      <c r="AO367" s="9">
        <f t="shared" si="588"/>
        <v>0</v>
      </c>
      <c r="AP367" s="9">
        <f t="shared" si="588"/>
        <v>0</v>
      </c>
      <c r="AQ367" s="9">
        <f t="shared" si="588"/>
        <v>291470</v>
      </c>
      <c r="AR367" s="9">
        <f t="shared" si="588"/>
        <v>100000</v>
      </c>
      <c r="AS367" s="9">
        <f t="shared" ref="AS367:AX367" si="589">AS368+AS372+AS388</f>
        <v>0</v>
      </c>
      <c r="AT367" s="9">
        <f t="shared" si="589"/>
        <v>0</v>
      </c>
      <c r="AU367" s="9">
        <f t="shared" si="589"/>
        <v>0</v>
      </c>
      <c r="AV367" s="9">
        <f t="shared" si="589"/>
        <v>0</v>
      </c>
      <c r="AW367" s="9">
        <f t="shared" si="589"/>
        <v>291470</v>
      </c>
      <c r="AX367" s="9">
        <f t="shared" si="589"/>
        <v>100000</v>
      </c>
    </row>
    <row r="368" spans="1:50" ht="20.100000000000001" hidden="1" customHeight="1">
      <c r="A368" s="28" t="s">
        <v>14</v>
      </c>
      <c r="B368" s="26">
        <f>B367</f>
        <v>909</v>
      </c>
      <c r="C368" s="26" t="s">
        <v>28</v>
      </c>
      <c r="D368" s="26" t="s">
        <v>20</v>
      </c>
      <c r="E368" s="26" t="s">
        <v>515</v>
      </c>
      <c r="F368" s="26"/>
      <c r="G368" s="9">
        <f>G369</f>
        <v>74718</v>
      </c>
      <c r="H368" s="9">
        <f t="shared" ref="H368:W370" si="590">H369</f>
        <v>0</v>
      </c>
      <c r="I368" s="9">
        <f t="shared" si="590"/>
        <v>0</v>
      </c>
      <c r="J368" s="9">
        <f t="shared" si="590"/>
        <v>0</v>
      </c>
      <c r="K368" s="9">
        <f t="shared" si="590"/>
        <v>0</v>
      </c>
      <c r="L368" s="9">
        <f t="shared" si="590"/>
        <v>0</v>
      </c>
      <c r="M368" s="9">
        <f t="shared" si="590"/>
        <v>74718</v>
      </c>
      <c r="N368" s="9">
        <f t="shared" si="590"/>
        <v>0</v>
      </c>
      <c r="O368" s="9">
        <f t="shared" si="590"/>
        <v>0</v>
      </c>
      <c r="P368" s="9">
        <f t="shared" si="590"/>
        <v>0</v>
      </c>
      <c r="Q368" s="9">
        <f t="shared" si="590"/>
        <v>0</v>
      </c>
      <c r="R368" s="9">
        <f t="shared" si="590"/>
        <v>0</v>
      </c>
      <c r="S368" s="9">
        <f t="shared" si="590"/>
        <v>74718</v>
      </c>
      <c r="T368" s="9">
        <f t="shared" si="590"/>
        <v>0</v>
      </c>
      <c r="U368" s="9">
        <f t="shared" si="590"/>
        <v>0</v>
      </c>
      <c r="V368" s="9">
        <f t="shared" si="590"/>
        <v>0</v>
      </c>
      <c r="W368" s="9">
        <f t="shared" si="590"/>
        <v>0</v>
      </c>
      <c r="X368" s="9">
        <f t="shared" ref="U368:AJ370" si="591">X369</f>
        <v>0</v>
      </c>
      <c r="Y368" s="9">
        <f t="shared" si="591"/>
        <v>74718</v>
      </c>
      <c r="Z368" s="9">
        <f t="shared" si="591"/>
        <v>0</v>
      </c>
      <c r="AA368" s="9">
        <f t="shared" si="591"/>
        <v>0</v>
      </c>
      <c r="AB368" s="9">
        <f t="shared" si="591"/>
        <v>0</v>
      </c>
      <c r="AC368" s="9">
        <f t="shared" si="591"/>
        <v>0</v>
      </c>
      <c r="AD368" s="9">
        <f t="shared" si="591"/>
        <v>0</v>
      </c>
      <c r="AE368" s="9">
        <f t="shared" si="591"/>
        <v>74718</v>
      </c>
      <c r="AF368" s="9">
        <f t="shared" si="591"/>
        <v>0</v>
      </c>
      <c r="AG368" s="9">
        <f t="shared" si="591"/>
        <v>0</v>
      </c>
      <c r="AH368" s="9">
        <f t="shared" si="591"/>
        <v>0</v>
      </c>
      <c r="AI368" s="9">
        <f t="shared" si="591"/>
        <v>0</v>
      </c>
      <c r="AJ368" s="9">
        <f t="shared" si="591"/>
        <v>0</v>
      </c>
      <c r="AK368" s="9">
        <f t="shared" ref="AG368:AV370" si="592">AK369</f>
        <v>74718</v>
      </c>
      <c r="AL368" s="9">
        <f t="shared" si="592"/>
        <v>0</v>
      </c>
      <c r="AM368" s="9">
        <f t="shared" si="592"/>
        <v>0</v>
      </c>
      <c r="AN368" s="9">
        <f t="shared" si="592"/>
        <v>0</v>
      </c>
      <c r="AO368" s="9">
        <f t="shared" si="592"/>
        <v>0</v>
      </c>
      <c r="AP368" s="9">
        <f t="shared" si="592"/>
        <v>0</v>
      </c>
      <c r="AQ368" s="9">
        <f t="shared" si="592"/>
        <v>74718</v>
      </c>
      <c r="AR368" s="9">
        <f t="shared" si="592"/>
        <v>0</v>
      </c>
      <c r="AS368" s="9">
        <f t="shared" si="592"/>
        <v>0</v>
      </c>
      <c r="AT368" s="9">
        <f t="shared" si="592"/>
        <v>0</v>
      </c>
      <c r="AU368" s="9">
        <f t="shared" si="592"/>
        <v>0</v>
      </c>
      <c r="AV368" s="9">
        <f t="shared" si="592"/>
        <v>0</v>
      </c>
      <c r="AW368" s="9">
        <f t="shared" ref="AS368:AX370" si="593">AW369</f>
        <v>74718</v>
      </c>
      <c r="AX368" s="9">
        <f t="shared" si="593"/>
        <v>0</v>
      </c>
    </row>
    <row r="369" spans="1:50" ht="20.100000000000001" hidden="1" customHeight="1">
      <c r="A369" s="28" t="s">
        <v>163</v>
      </c>
      <c r="B369" s="26">
        <f>B367</f>
        <v>909</v>
      </c>
      <c r="C369" s="26" t="s">
        <v>28</v>
      </c>
      <c r="D369" s="26" t="s">
        <v>20</v>
      </c>
      <c r="E369" s="26" t="s">
        <v>514</v>
      </c>
      <c r="F369" s="26"/>
      <c r="G369" s="9">
        <f>G370</f>
        <v>74718</v>
      </c>
      <c r="H369" s="9">
        <f t="shared" si="590"/>
        <v>0</v>
      </c>
      <c r="I369" s="9">
        <f t="shared" si="590"/>
        <v>0</v>
      </c>
      <c r="J369" s="9">
        <f t="shared" si="590"/>
        <v>0</v>
      </c>
      <c r="K369" s="9">
        <f t="shared" si="590"/>
        <v>0</v>
      </c>
      <c r="L369" s="9">
        <f t="shared" si="590"/>
        <v>0</v>
      </c>
      <c r="M369" s="9">
        <f t="shared" si="590"/>
        <v>74718</v>
      </c>
      <c r="N369" s="9">
        <f t="shared" si="590"/>
        <v>0</v>
      </c>
      <c r="O369" s="9">
        <f t="shared" si="590"/>
        <v>0</v>
      </c>
      <c r="P369" s="9">
        <f t="shared" si="590"/>
        <v>0</v>
      </c>
      <c r="Q369" s="9">
        <f t="shared" si="590"/>
        <v>0</v>
      </c>
      <c r="R369" s="9">
        <f t="shared" si="590"/>
        <v>0</v>
      </c>
      <c r="S369" s="9">
        <f t="shared" si="590"/>
        <v>74718</v>
      </c>
      <c r="T369" s="9">
        <f t="shared" si="590"/>
        <v>0</v>
      </c>
      <c r="U369" s="9">
        <f t="shared" si="591"/>
        <v>0</v>
      </c>
      <c r="V369" s="9">
        <f t="shared" si="591"/>
        <v>0</v>
      </c>
      <c r="W369" s="9">
        <f t="shared" si="591"/>
        <v>0</v>
      </c>
      <c r="X369" s="9">
        <f t="shared" si="591"/>
        <v>0</v>
      </c>
      <c r="Y369" s="9">
        <f t="shared" si="591"/>
        <v>74718</v>
      </c>
      <c r="Z369" s="9">
        <f t="shared" si="591"/>
        <v>0</v>
      </c>
      <c r="AA369" s="9">
        <f t="shared" si="591"/>
        <v>0</v>
      </c>
      <c r="AB369" s="9">
        <f t="shared" si="591"/>
        <v>0</v>
      </c>
      <c r="AC369" s="9">
        <f t="shared" si="591"/>
        <v>0</v>
      </c>
      <c r="AD369" s="9">
        <f t="shared" si="591"/>
        <v>0</v>
      </c>
      <c r="AE369" s="9">
        <f t="shared" si="591"/>
        <v>74718</v>
      </c>
      <c r="AF369" s="9">
        <f t="shared" si="591"/>
        <v>0</v>
      </c>
      <c r="AG369" s="9">
        <f t="shared" si="592"/>
        <v>0</v>
      </c>
      <c r="AH369" s="9">
        <f t="shared" si="592"/>
        <v>0</v>
      </c>
      <c r="AI369" s="9">
        <f t="shared" si="592"/>
        <v>0</v>
      </c>
      <c r="AJ369" s="9">
        <f t="shared" si="592"/>
        <v>0</v>
      </c>
      <c r="AK369" s="9">
        <f t="shared" si="592"/>
        <v>74718</v>
      </c>
      <c r="AL369" s="9">
        <f t="shared" si="592"/>
        <v>0</v>
      </c>
      <c r="AM369" s="9">
        <f t="shared" si="592"/>
        <v>0</v>
      </c>
      <c r="AN369" s="9">
        <f t="shared" si="592"/>
        <v>0</v>
      </c>
      <c r="AO369" s="9">
        <f t="shared" si="592"/>
        <v>0</v>
      </c>
      <c r="AP369" s="9">
        <f t="shared" si="592"/>
        <v>0</v>
      </c>
      <c r="AQ369" s="9">
        <f t="shared" si="592"/>
        <v>74718</v>
      </c>
      <c r="AR369" s="9">
        <f t="shared" si="592"/>
        <v>0</v>
      </c>
      <c r="AS369" s="9">
        <f t="shared" si="593"/>
        <v>0</v>
      </c>
      <c r="AT369" s="9">
        <f t="shared" si="593"/>
        <v>0</v>
      </c>
      <c r="AU369" s="9">
        <f t="shared" si="593"/>
        <v>0</v>
      </c>
      <c r="AV369" s="9">
        <f t="shared" si="593"/>
        <v>0</v>
      </c>
      <c r="AW369" s="9">
        <f t="shared" si="593"/>
        <v>74718</v>
      </c>
      <c r="AX369" s="9">
        <f t="shared" si="593"/>
        <v>0</v>
      </c>
    </row>
    <row r="370" spans="1:50" ht="33" hidden="1">
      <c r="A370" s="25" t="s">
        <v>242</v>
      </c>
      <c r="B370" s="26">
        <f>B369</f>
        <v>909</v>
      </c>
      <c r="C370" s="26" t="s">
        <v>28</v>
      </c>
      <c r="D370" s="26" t="s">
        <v>20</v>
      </c>
      <c r="E370" s="48" t="s">
        <v>514</v>
      </c>
      <c r="F370" s="26" t="s">
        <v>30</v>
      </c>
      <c r="G370" s="9">
        <f>G371</f>
        <v>74718</v>
      </c>
      <c r="H370" s="9">
        <f t="shared" si="590"/>
        <v>0</v>
      </c>
      <c r="I370" s="9">
        <f t="shared" si="590"/>
        <v>0</v>
      </c>
      <c r="J370" s="9">
        <f t="shared" si="590"/>
        <v>0</v>
      </c>
      <c r="K370" s="9">
        <f t="shared" si="590"/>
        <v>0</v>
      </c>
      <c r="L370" s="9">
        <f t="shared" si="590"/>
        <v>0</v>
      </c>
      <c r="M370" s="9">
        <f t="shared" si="590"/>
        <v>74718</v>
      </c>
      <c r="N370" s="9">
        <f t="shared" si="590"/>
        <v>0</v>
      </c>
      <c r="O370" s="9">
        <f t="shared" si="590"/>
        <v>0</v>
      </c>
      <c r="P370" s="9">
        <f t="shared" si="590"/>
        <v>0</v>
      </c>
      <c r="Q370" s="9">
        <f t="shared" si="590"/>
        <v>0</v>
      </c>
      <c r="R370" s="9">
        <f t="shared" si="590"/>
        <v>0</v>
      </c>
      <c r="S370" s="9">
        <f t="shared" si="590"/>
        <v>74718</v>
      </c>
      <c r="T370" s="9">
        <f t="shared" si="590"/>
        <v>0</v>
      </c>
      <c r="U370" s="9">
        <f t="shared" si="591"/>
        <v>0</v>
      </c>
      <c r="V370" s="9">
        <f t="shared" si="591"/>
        <v>0</v>
      </c>
      <c r="W370" s="9">
        <f t="shared" si="591"/>
        <v>0</v>
      </c>
      <c r="X370" s="9">
        <f t="shared" si="591"/>
        <v>0</v>
      </c>
      <c r="Y370" s="9">
        <f t="shared" si="591"/>
        <v>74718</v>
      </c>
      <c r="Z370" s="9">
        <f t="shared" si="591"/>
        <v>0</v>
      </c>
      <c r="AA370" s="9">
        <f t="shared" si="591"/>
        <v>0</v>
      </c>
      <c r="AB370" s="9">
        <f t="shared" si="591"/>
        <v>0</v>
      </c>
      <c r="AC370" s="9">
        <f t="shared" si="591"/>
        <v>0</v>
      </c>
      <c r="AD370" s="9">
        <f t="shared" si="591"/>
        <v>0</v>
      </c>
      <c r="AE370" s="9">
        <f t="shared" si="591"/>
        <v>74718</v>
      </c>
      <c r="AF370" s="9">
        <f t="shared" si="591"/>
        <v>0</v>
      </c>
      <c r="AG370" s="9">
        <f t="shared" si="592"/>
        <v>0</v>
      </c>
      <c r="AH370" s="9">
        <f t="shared" si="592"/>
        <v>0</v>
      </c>
      <c r="AI370" s="9">
        <f t="shared" si="592"/>
        <v>0</v>
      </c>
      <c r="AJ370" s="9">
        <f t="shared" si="592"/>
        <v>0</v>
      </c>
      <c r="AK370" s="9">
        <f t="shared" si="592"/>
        <v>74718</v>
      </c>
      <c r="AL370" s="9">
        <f t="shared" si="592"/>
        <v>0</v>
      </c>
      <c r="AM370" s="9">
        <f t="shared" si="592"/>
        <v>0</v>
      </c>
      <c r="AN370" s="9">
        <f t="shared" si="592"/>
        <v>0</v>
      </c>
      <c r="AO370" s="9">
        <f t="shared" si="592"/>
        <v>0</v>
      </c>
      <c r="AP370" s="9">
        <f t="shared" si="592"/>
        <v>0</v>
      </c>
      <c r="AQ370" s="9">
        <f t="shared" si="592"/>
        <v>74718</v>
      </c>
      <c r="AR370" s="9">
        <f t="shared" si="592"/>
        <v>0</v>
      </c>
      <c r="AS370" s="9">
        <f t="shared" si="593"/>
        <v>0</v>
      </c>
      <c r="AT370" s="9">
        <f t="shared" si="593"/>
        <v>0</v>
      </c>
      <c r="AU370" s="9">
        <f t="shared" si="593"/>
        <v>0</v>
      </c>
      <c r="AV370" s="9">
        <f t="shared" si="593"/>
        <v>0</v>
      </c>
      <c r="AW370" s="9">
        <f t="shared" si="593"/>
        <v>74718</v>
      </c>
      <c r="AX370" s="9">
        <f t="shared" si="593"/>
        <v>0</v>
      </c>
    </row>
    <row r="371" spans="1:50" ht="33" hidden="1">
      <c r="A371" s="25" t="s">
        <v>36</v>
      </c>
      <c r="B371" s="26">
        <f>B370</f>
        <v>909</v>
      </c>
      <c r="C371" s="26" t="s">
        <v>28</v>
      </c>
      <c r="D371" s="26" t="s">
        <v>20</v>
      </c>
      <c r="E371" s="48" t="s">
        <v>514</v>
      </c>
      <c r="F371" s="26" t="s">
        <v>37</v>
      </c>
      <c r="G371" s="9">
        <v>74718</v>
      </c>
      <c r="H371" s="10"/>
      <c r="I371" s="84"/>
      <c r="J371" s="84"/>
      <c r="K371" s="84"/>
      <c r="L371" s="84"/>
      <c r="M371" s="9">
        <f>G371+I371+J371+K371+L371</f>
        <v>74718</v>
      </c>
      <c r="N371" s="9">
        <f>H371+L371</f>
        <v>0</v>
      </c>
      <c r="O371" s="85"/>
      <c r="P371" s="85"/>
      <c r="Q371" s="85"/>
      <c r="R371" s="85"/>
      <c r="S371" s="9">
        <f>M371+O371+P371+Q371+R371</f>
        <v>74718</v>
      </c>
      <c r="T371" s="9">
        <f>N371+R371</f>
        <v>0</v>
      </c>
      <c r="U371" s="85"/>
      <c r="V371" s="85"/>
      <c r="W371" s="85"/>
      <c r="X371" s="85"/>
      <c r="Y371" s="9">
        <f>S371+U371+V371+W371+X371</f>
        <v>74718</v>
      </c>
      <c r="Z371" s="9">
        <f>T371+X371</f>
        <v>0</v>
      </c>
      <c r="AA371" s="85"/>
      <c r="AB371" s="85"/>
      <c r="AC371" s="85"/>
      <c r="AD371" s="85"/>
      <c r="AE371" s="9">
        <f>Y371+AA371+AB371+AC371+AD371</f>
        <v>74718</v>
      </c>
      <c r="AF371" s="9">
        <f>Z371+AD371</f>
        <v>0</v>
      </c>
      <c r="AG371" s="85"/>
      <c r="AH371" s="85"/>
      <c r="AI371" s="85"/>
      <c r="AJ371" s="85"/>
      <c r="AK371" s="9">
        <f>AE371+AG371+AH371+AI371+AJ371</f>
        <v>74718</v>
      </c>
      <c r="AL371" s="9">
        <f>AF371+AJ371</f>
        <v>0</v>
      </c>
      <c r="AM371" s="85"/>
      <c r="AN371" s="85"/>
      <c r="AO371" s="85"/>
      <c r="AP371" s="85"/>
      <c r="AQ371" s="9">
        <f>AK371+AM371+AN371+AO371+AP371</f>
        <v>74718</v>
      </c>
      <c r="AR371" s="9">
        <f>AL371+AP371</f>
        <v>0</v>
      </c>
      <c r="AS371" s="85"/>
      <c r="AT371" s="85"/>
      <c r="AU371" s="85"/>
      <c r="AV371" s="85"/>
      <c r="AW371" s="9">
        <f>AQ371+AS371+AT371+AU371+AV371</f>
        <v>74718</v>
      </c>
      <c r="AX371" s="9">
        <f>AR371+AV371</f>
        <v>0</v>
      </c>
    </row>
    <row r="372" spans="1:50" ht="49.5" hidden="1">
      <c r="A372" s="28" t="s">
        <v>210</v>
      </c>
      <c r="B372" s="26">
        <f>B366</f>
        <v>909</v>
      </c>
      <c r="C372" s="26" t="s">
        <v>28</v>
      </c>
      <c r="D372" s="26" t="s">
        <v>20</v>
      </c>
      <c r="E372" s="26" t="s">
        <v>370</v>
      </c>
      <c r="F372" s="9"/>
      <c r="G372" s="11">
        <f t="shared" ref="G372" si="594">G373+G376+G379+G382+G385</f>
        <v>116752</v>
      </c>
      <c r="H372" s="11">
        <f t="shared" ref="H372:N372" si="595">H373+H376+H379+H382+H385</f>
        <v>0</v>
      </c>
      <c r="I372" s="11">
        <f t="shared" si="595"/>
        <v>0</v>
      </c>
      <c r="J372" s="11">
        <f t="shared" si="595"/>
        <v>0</v>
      </c>
      <c r="K372" s="11">
        <f t="shared" si="595"/>
        <v>0</v>
      </c>
      <c r="L372" s="11">
        <f t="shared" si="595"/>
        <v>0</v>
      </c>
      <c r="M372" s="11">
        <f t="shared" si="595"/>
        <v>116752</v>
      </c>
      <c r="N372" s="11">
        <f t="shared" si="595"/>
        <v>0</v>
      </c>
      <c r="O372" s="11">
        <f t="shared" ref="O372:T372" si="596">O373+O376+O379+O382+O385</f>
        <v>0</v>
      </c>
      <c r="P372" s="11">
        <f t="shared" si="596"/>
        <v>0</v>
      </c>
      <c r="Q372" s="11">
        <f t="shared" si="596"/>
        <v>0</v>
      </c>
      <c r="R372" s="11">
        <f t="shared" si="596"/>
        <v>0</v>
      </c>
      <c r="S372" s="11">
        <f t="shared" si="596"/>
        <v>116752</v>
      </c>
      <c r="T372" s="11">
        <f t="shared" si="596"/>
        <v>0</v>
      </c>
      <c r="U372" s="11">
        <f t="shared" ref="U372:Z372" si="597">U373+U376+U379+U382+U385</f>
        <v>0</v>
      </c>
      <c r="V372" s="11">
        <f t="shared" si="597"/>
        <v>0</v>
      </c>
      <c r="W372" s="11">
        <f t="shared" si="597"/>
        <v>0</v>
      </c>
      <c r="X372" s="11">
        <f t="shared" si="597"/>
        <v>0</v>
      </c>
      <c r="Y372" s="11">
        <f t="shared" si="597"/>
        <v>116752</v>
      </c>
      <c r="Z372" s="11">
        <f t="shared" si="597"/>
        <v>0</v>
      </c>
      <c r="AA372" s="11">
        <f t="shared" ref="AA372:AF372" si="598">AA373+AA376+AA379+AA382+AA385</f>
        <v>0</v>
      </c>
      <c r="AB372" s="11">
        <f t="shared" si="598"/>
        <v>0</v>
      </c>
      <c r="AC372" s="11">
        <f t="shared" si="598"/>
        <v>0</v>
      </c>
      <c r="AD372" s="11">
        <f t="shared" si="598"/>
        <v>0</v>
      </c>
      <c r="AE372" s="11">
        <f t="shared" si="598"/>
        <v>116752</v>
      </c>
      <c r="AF372" s="11">
        <f t="shared" si="598"/>
        <v>0</v>
      </c>
      <c r="AG372" s="11">
        <f t="shared" ref="AG372:AL372" si="599">AG373+AG376+AG379+AG382+AG385</f>
        <v>0</v>
      </c>
      <c r="AH372" s="11">
        <f t="shared" si="599"/>
        <v>0</v>
      </c>
      <c r="AI372" s="11">
        <f t="shared" si="599"/>
        <v>0</v>
      </c>
      <c r="AJ372" s="11">
        <f t="shared" si="599"/>
        <v>0</v>
      </c>
      <c r="AK372" s="11">
        <f t="shared" si="599"/>
        <v>116752</v>
      </c>
      <c r="AL372" s="11">
        <f t="shared" si="599"/>
        <v>0</v>
      </c>
      <c r="AM372" s="11">
        <f t="shared" ref="AM372:AR372" si="600">AM373+AM376+AM379+AM382+AM385</f>
        <v>0</v>
      </c>
      <c r="AN372" s="11">
        <f t="shared" si="600"/>
        <v>0</v>
      </c>
      <c r="AO372" s="11">
        <f t="shared" si="600"/>
        <v>0</v>
      </c>
      <c r="AP372" s="11">
        <f t="shared" si="600"/>
        <v>0</v>
      </c>
      <c r="AQ372" s="11">
        <f t="shared" si="600"/>
        <v>116752</v>
      </c>
      <c r="AR372" s="11">
        <f t="shared" si="600"/>
        <v>0</v>
      </c>
      <c r="AS372" s="11">
        <f t="shared" ref="AS372:AX372" si="601">AS373+AS376+AS379+AS382+AS385</f>
        <v>0</v>
      </c>
      <c r="AT372" s="11">
        <f t="shared" si="601"/>
        <v>0</v>
      </c>
      <c r="AU372" s="11">
        <f t="shared" si="601"/>
        <v>0</v>
      </c>
      <c r="AV372" s="11">
        <f t="shared" si="601"/>
        <v>0</v>
      </c>
      <c r="AW372" s="11">
        <f t="shared" si="601"/>
        <v>116752</v>
      </c>
      <c r="AX372" s="11">
        <f t="shared" si="601"/>
        <v>0</v>
      </c>
    </row>
    <row r="373" spans="1:50" ht="49.5" hidden="1">
      <c r="A373" s="28" t="s">
        <v>416</v>
      </c>
      <c r="B373" s="26">
        <f>B367</f>
        <v>909</v>
      </c>
      <c r="C373" s="26" t="s">
        <v>28</v>
      </c>
      <c r="D373" s="26" t="s">
        <v>20</v>
      </c>
      <c r="E373" s="26" t="s">
        <v>371</v>
      </c>
      <c r="F373" s="26"/>
      <c r="G373" s="11">
        <f t="shared" ref="G373:V374" si="602">G374</f>
        <v>90243</v>
      </c>
      <c r="H373" s="11">
        <f t="shared" si="602"/>
        <v>0</v>
      </c>
      <c r="I373" s="11">
        <f t="shared" si="602"/>
        <v>0</v>
      </c>
      <c r="J373" s="11">
        <f t="shared" si="602"/>
        <v>0</v>
      </c>
      <c r="K373" s="11">
        <f t="shared" si="602"/>
        <v>0</v>
      </c>
      <c r="L373" s="11">
        <f t="shared" si="602"/>
        <v>0</v>
      </c>
      <c r="M373" s="11">
        <f t="shared" si="602"/>
        <v>90243</v>
      </c>
      <c r="N373" s="11">
        <f t="shared" si="602"/>
        <v>0</v>
      </c>
      <c r="O373" s="11">
        <f t="shared" si="602"/>
        <v>0</v>
      </c>
      <c r="P373" s="11">
        <f t="shared" si="602"/>
        <v>0</v>
      </c>
      <c r="Q373" s="11">
        <f t="shared" si="602"/>
        <v>0</v>
      </c>
      <c r="R373" s="11">
        <f t="shared" si="602"/>
        <v>0</v>
      </c>
      <c r="S373" s="11">
        <f t="shared" si="602"/>
        <v>90243</v>
      </c>
      <c r="T373" s="11">
        <f t="shared" si="602"/>
        <v>0</v>
      </c>
      <c r="U373" s="11">
        <f t="shared" si="602"/>
        <v>0</v>
      </c>
      <c r="V373" s="11">
        <f t="shared" si="602"/>
        <v>0</v>
      </c>
      <c r="W373" s="11">
        <f t="shared" ref="U373:AJ374" si="603">W374</f>
        <v>0</v>
      </c>
      <c r="X373" s="11">
        <f t="shared" si="603"/>
        <v>0</v>
      </c>
      <c r="Y373" s="11">
        <f t="shared" si="603"/>
        <v>90243</v>
      </c>
      <c r="Z373" s="11">
        <f t="shared" si="603"/>
        <v>0</v>
      </c>
      <c r="AA373" s="11">
        <f t="shared" si="603"/>
        <v>0</v>
      </c>
      <c r="AB373" s="11">
        <f t="shared" si="603"/>
        <v>0</v>
      </c>
      <c r="AC373" s="11">
        <f t="shared" si="603"/>
        <v>0</v>
      </c>
      <c r="AD373" s="11">
        <f t="shared" si="603"/>
        <v>0</v>
      </c>
      <c r="AE373" s="11">
        <f t="shared" si="603"/>
        <v>90243</v>
      </c>
      <c r="AF373" s="11">
        <f t="shared" si="603"/>
        <v>0</v>
      </c>
      <c r="AG373" s="11">
        <f t="shared" si="603"/>
        <v>0</v>
      </c>
      <c r="AH373" s="11">
        <f t="shared" si="603"/>
        <v>0</v>
      </c>
      <c r="AI373" s="11">
        <f t="shared" si="603"/>
        <v>0</v>
      </c>
      <c r="AJ373" s="11">
        <f t="shared" si="603"/>
        <v>0</v>
      </c>
      <c r="AK373" s="11">
        <f t="shared" ref="AG373:AV374" si="604">AK374</f>
        <v>90243</v>
      </c>
      <c r="AL373" s="11">
        <f t="shared" si="604"/>
        <v>0</v>
      </c>
      <c r="AM373" s="11">
        <f t="shared" si="604"/>
        <v>0</v>
      </c>
      <c r="AN373" s="11">
        <f t="shared" si="604"/>
        <v>0</v>
      </c>
      <c r="AO373" s="11">
        <f t="shared" si="604"/>
        <v>0</v>
      </c>
      <c r="AP373" s="11">
        <f t="shared" si="604"/>
        <v>0</v>
      </c>
      <c r="AQ373" s="11">
        <f t="shared" si="604"/>
        <v>90243</v>
      </c>
      <c r="AR373" s="11">
        <f t="shared" si="604"/>
        <v>0</v>
      </c>
      <c r="AS373" s="11">
        <f t="shared" si="604"/>
        <v>0</v>
      </c>
      <c r="AT373" s="11">
        <f t="shared" si="604"/>
        <v>0</v>
      </c>
      <c r="AU373" s="11">
        <f t="shared" si="604"/>
        <v>0</v>
      </c>
      <c r="AV373" s="11">
        <f t="shared" si="604"/>
        <v>0</v>
      </c>
      <c r="AW373" s="11">
        <f t="shared" ref="AS373:AX374" si="605">AW374</f>
        <v>90243</v>
      </c>
      <c r="AX373" s="11">
        <f t="shared" si="605"/>
        <v>0</v>
      </c>
    </row>
    <row r="374" spans="1:50" ht="20.100000000000001" hidden="1" customHeight="1">
      <c r="A374" s="28" t="s">
        <v>65</v>
      </c>
      <c r="B374" s="26">
        <f>B373</f>
        <v>909</v>
      </c>
      <c r="C374" s="26" t="s">
        <v>28</v>
      </c>
      <c r="D374" s="26" t="s">
        <v>20</v>
      </c>
      <c r="E374" s="26" t="s">
        <v>371</v>
      </c>
      <c r="F374" s="26" t="s">
        <v>66</v>
      </c>
      <c r="G374" s="9">
        <f t="shared" si="602"/>
        <v>90243</v>
      </c>
      <c r="H374" s="9">
        <f t="shared" si="602"/>
        <v>0</v>
      </c>
      <c r="I374" s="9">
        <f t="shared" si="602"/>
        <v>0</v>
      </c>
      <c r="J374" s="9">
        <f t="shared" si="602"/>
        <v>0</v>
      </c>
      <c r="K374" s="9">
        <f t="shared" si="602"/>
        <v>0</v>
      </c>
      <c r="L374" s="9">
        <f t="shared" si="602"/>
        <v>0</v>
      </c>
      <c r="M374" s="9">
        <f t="shared" si="602"/>
        <v>90243</v>
      </c>
      <c r="N374" s="9">
        <f t="shared" si="602"/>
        <v>0</v>
      </c>
      <c r="O374" s="9">
        <f t="shared" si="602"/>
        <v>0</v>
      </c>
      <c r="P374" s="9">
        <f t="shared" si="602"/>
        <v>0</v>
      </c>
      <c r="Q374" s="9">
        <f t="shared" si="602"/>
        <v>0</v>
      </c>
      <c r="R374" s="9">
        <f t="shared" si="602"/>
        <v>0</v>
      </c>
      <c r="S374" s="9">
        <f t="shared" si="602"/>
        <v>90243</v>
      </c>
      <c r="T374" s="9">
        <f t="shared" si="602"/>
        <v>0</v>
      </c>
      <c r="U374" s="9">
        <f t="shared" si="603"/>
        <v>0</v>
      </c>
      <c r="V374" s="9">
        <f t="shared" si="603"/>
        <v>0</v>
      </c>
      <c r="W374" s="9">
        <f t="shared" si="603"/>
        <v>0</v>
      </c>
      <c r="X374" s="9">
        <f t="shared" si="603"/>
        <v>0</v>
      </c>
      <c r="Y374" s="9">
        <f t="shared" si="603"/>
        <v>90243</v>
      </c>
      <c r="Z374" s="9">
        <f t="shared" si="603"/>
        <v>0</v>
      </c>
      <c r="AA374" s="9">
        <f t="shared" si="603"/>
        <v>0</v>
      </c>
      <c r="AB374" s="9">
        <f t="shared" si="603"/>
        <v>0</v>
      </c>
      <c r="AC374" s="9">
        <f t="shared" si="603"/>
        <v>0</v>
      </c>
      <c r="AD374" s="9">
        <f t="shared" si="603"/>
        <v>0</v>
      </c>
      <c r="AE374" s="9">
        <f t="shared" si="603"/>
        <v>90243</v>
      </c>
      <c r="AF374" s="9">
        <f t="shared" si="603"/>
        <v>0</v>
      </c>
      <c r="AG374" s="9">
        <f t="shared" si="604"/>
        <v>0</v>
      </c>
      <c r="AH374" s="9">
        <f t="shared" si="604"/>
        <v>0</v>
      </c>
      <c r="AI374" s="9">
        <f t="shared" si="604"/>
        <v>0</v>
      </c>
      <c r="AJ374" s="9">
        <f t="shared" si="604"/>
        <v>0</v>
      </c>
      <c r="AK374" s="9">
        <f t="shared" si="604"/>
        <v>90243</v>
      </c>
      <c r="AL374" s="9">
        <f t="shared" si="604"/>
        <v>0</v>
      </c>
      <c r="AM374" s="9">
        <f t="shared" si="604"/>
        <v>0</v>
      </c>
      <c r="AN374" s="9">
        <f t="shared" si="604"/>
        <v>0</v>
      </c>
      <c r="AO374" s="9">
        <f t="shared" si="604"/>
        <v>0</v>
      </c>
      <c r="AP374" s="9">
        <f t="shared" si="604"/>
        <v>0</v>
      </c>
      <c r="AQ374" s="9">
        <f t="shared" si="604"/>
        <v>90243</v>
      </c>
      <c r="AR374" s="9">
        <f t="shared" si="604"/>
        <v>0</v>
      </c>
      <c r="AS374" s="9">
        <f t="shared" si="605"/>
        <v>0</v>
      </c>
      <c r="AT374" s="9">
        <f t="shared" si="605"/>
        <v>0</v>
      </c>
      <c r="AU374" s="9">
        <f t="shared" si="605"/>
        <v>0</v>
      </c>
      <c r="AV374" s="9">
        <f t="shared" si="605"/>
        <v>0</v>
      </c>
      <c r="AW374" s="9">
        <f t="shared" si="605"/>
        <v>90243</v>
      </c>
      <c r="AX374" s="9">
        <f t="shared" si="605"/>
        <v>0</v>
      </c>
    </row>
    <row r="375" spans="1:50" ht="49.5" hidden="1">
      <c r="A375" s="25" t="s">
        <v>407</v>
      </c>
      <c r="B375" s="26">
        <f>B374</f>
        <v>909</v>
      </c>
      <c r="C375" s="26" t="s">
        <v>28</v>
      </c>
      <c r="D375" s="26" t="s">
        <v>20</v>
      </c>
      <c r="E375" s="26" t="s">
        <v>371</v>
      </c>
      <c r="F375" s="26" t="s">
        <v>252</v>
      </c>
      <c r="G375" s="9">
        <f>190243-100000</f>
        <v>90243</v>
      </c>
      <c r="H375" s="10"/>
      <c r="I375" s="84"/>
      <c r="J375" s="84"/>
      <c r="K375" s="84"/>
      <c r="L375" s="84"/>
      <c r="M375" s="9">
        <f>G375+I375+J375+K375+L375</f>
        <v>90243</v>
      </c>
      <c r="N375" s="9">
        <f>H375+L375</f>
        <v>0</v>
      </c>
      <c r="O375" s="85"/>
      <c r="P375" s="85"/>
      <c r="Q375" s="85"/>
      <c r="R375" s="85"/>
      <c r="S375" s="9">
        <f>M375+O375+P375+Q375+R375</f>
        <v>90243</v>
      </c>
      <c r="T375" s="9">
        <f>N375+R375</f>
        <v>0</v>
      </c>
      <c r="U375" s="85"/>
      <c r="V375" s="85"/>
      <c r="W375" s="85"/>
      <c r="X375" s="85"/>
      <c r="Y375" s="9">
        <f>S375+U375+V375+W375+X375</f>
        <v>90243</v>
      </c>
      <c r="Z375" s="9">
        <f>T375+X375</f>
        <v>0</v>
      </c>
      <c r="AA375" s="85"/>
      <c r="AB375" s="85"/>
      <c r="AC375" s="85"/>
      <c r="AD375" s="85"/>
      <c r="AE375" s="9">
        <f>Y375+AA375+AB375+AC375+AD375</f>
        <v>90243</v>
      </c>
      <c r="AF375" s="9">
        <f>Z375+AD375</f>
        <v>0</v>
      </c>
      <c r="AG375" s="85"/>
      <c r="AH375" s="85"/>
      <c r="AI375" s="85"/>
      <c r="AJ375" s="85"/>
      <c r="AK375" s="9">
        <f>AE375+AG375+AH375+AI375+AJ375</f>
        <v>90243</v>
      </c>
      <c r="AL375" s="9">
        <f>AF375+AJ375</f>
        <v>0</v>
      </c>
      <c r="AM375" s="85"/>
      <c r="AN375" s="85"/>
      <c r="AO375" s="85"/>
      <c r="AP375" s="85"/>
      <c r="AQ375" s="9">
        <f>AK375+AM375+AN375+AO375+AP375</f>
        <v>90243</v>
      </c>
      <c r="AR375" s="9">
        <f>AL375+AP375</f>
        <v>0</v>
      </c>
      <c r="AS375" s="85"/>
      <c r="AT375" s="85"/>
      <c r="AU375" s="85"/>
      <c r="AV375" s="85"/>
      <c r="AW375" s="9">
        <f>AQ375+AS375+AT375+AU375+AV375</f>
        <v>90243</v>
      </c>
      <c r="AX375" s="9">
        <f>AR375+AV375</f>
        <v>0</v>
      </c>
    </row>
    <row r="376" spans="1:50" ht="66" hidden="1">
      <c r="A376" s="28" t="s">
        <v>419</v>
      </c>
      <c r="B376" s="26">
        <f>B375</f>
        <v>909</v>
      </c>
      <c r="C376" s="26" t="s">
        <v>28</v>
      </c>
      <c r="D376" s="26" t="s">
        <v>20</v>
      </c>
      <c r="E376" s="26" t="s">
        <v>372</v>
      </c>
      <c r="F376" s="26"/>
      <c r="G376" s="11">
        <f t="shared" ref="G376:V377" si="606">G377</f>
        <v>11647</v>
      </c>
      <c r="H376" s="11">
        <f t="shared" si="606"/>
        <v>0</v>
      </c>
      <c r="I376" s="11">
        <f t="shared" si="606"/>
        <v>0</v>
      </c>
      <c r="J376" s="11">
        <f t="shared" si="606"/>
        <v>0</v>
      </c>
      <c r="K376" s="11">
        <f t="shared" si="606"/>
        <v>0</v>
      </c>
      <c r="L376" s="11">
        <f t="shared" si="606"/>
        <v>0</v>
      </c>
      <c r="M376" s="11">
        <f t="shared" si="606"/>
        <v>11647</v>
      </c>
      <c r="N376" s="11">
        <f t="shared" si="606"/>
        <v>0</v>
      </c>
      <c r="O376" s="11">
        <f t="shared" si="606"/>
        <v>0</v>
      </c>
      <c r="P376" s="11">
        <f t="shared" si="606"/>
        <v>0</v>
      </c>
      <c r="Q376" s="11">
        <f t="shared" si="606"/>
        <v>0</v>
      </c>
      <c r="R376" s="11">
        <f t="shared" si="606"/>
        <v>0</v>
      </c>
      <c r="S376" s="11">
        <f t="shared" si="606"/>
        <v>11647</v>
      </c>
      <c r="T376" s="11">
        <f t="shared" si="606"/>
        <v>0</v>
      </c>
      <c r="U376" s="11">
        <f t="shared" si="606"/>
        <v>0</v>
      </c>
      <c r="V376" s="11">
        <f t="shared" si="606"/>
        <v>0</v>
      </c>
      <c r="W376" s="11">
        <f t="shared" ref="U376:AJ377" si="607">W377</f>
        <v>0</v>
      </c>
      <c r="X376" s="11">
        <f t="shared" si="607"/>
        <v>0</v>
      </c>
      <c r="Y376" s="11">
        <f t="shared" si="607"/>
        <v>11647</v>
      </c>
      <c r="Z376" s="11">
        <f t="shared" si="607"/>
        <v>0</v>
      </c>
      <c r="AA376" s="11">
        <f t="shared" si="607"/>
        <v>0</v>
      </c>
      <c r="AB376" s="11">
        <f t="shared" si="607"/>
        <v>0</v>
      </c>
      <c r="AC376" s="11">
        <f t="shared" si="607"/>
        <v>0</v>
      </c>
      <c r="AD376" s="11">
        <f t="shared" si="607"/>
        <v>0</v>
      </c>
      <c r="AE376" s="11">
        <f t="shared" si="607"/>
        <v>11647</v>
      </c>
      <c r="AF376" s="11">
        <f t="shared" si="607"/>
        <v>0</v>
      </c>
      <c r="AG376" s="11">
        <f t="shared" si="607"/>
        <v>0</v>
      </c>
      <c r="AH376" s="11">
        <f t="shared" si="607"/>
        <v>0</v>
      </c>
      <c r="AI376" s="11">
        <f t="shared" si="607"/>
        <v>0</v>
      </c>
      <c r="AJ376" s="11">
        <f t="shared" si="607"/>
        <v>0</v>
      </c>
      <c r="AK376" s="11">
        <f t="shared" ref="AG376:AV377" si="608">AK377</f>
        <v>11647</v>
      </c>
      <c r="AL376" s="11">
        <f t="shared" si="608"/>
        <v>0</v>
      </c>
      <c r="AM376" s="11">
        <f t="shared" si="608"/>
        <v>0</v>
      </c>
      <c r="AN376" s="11">
        <f t="shared" si="608"/>
        <v>0</v>
      </c>
      <c r="AO376" s="11">
        <f t="shared" si="608"/>
        <v>0</v>
      </c>
      <c r="AP376" s="11">
        <f t="shared" si="608"/>
        <v>0</v>
      </c>
      <c r="AQ376" s="11">
        <f t="shared" si="608"/>
        <v>11647</v>
      </c>
      <c r="AR376" s="11">
        <f t="shared" si="608"/>
        <v>0</v>
      </c>
      <c r="AS376" s="11">
        <f t="shared" si="608"/>
        <v>0</v>
      </c>
      <c r="AT376" s="11">
        <f t="shared" si="608"/>
        <v>0</v>
      </c>
      <c r="AU376" s="11">
        <f t="shared" si="608"/>
        <v>0</v>
      </c>
      <c r="AV376" s="11">
        <f t="shared" si="608"/>
        <v>0</v>
      </c>
      <c r="AW376" s="11">
        <f t="shared" ref="AS376:AX377" si="609">AW377</f>
        <v>11647</v>
      </c>
      <c r="AX376" s="11">
        <f t="shared" si="609"/>
        <v>0</v>
      </c>
    </row>
    <row r="377" spans="1:50" ht="20.100000000000001" hidden="1" customHeight="1">
      <c r="A377" s="28" t="s">
        <v>65</v>
      </c>
      <c r="B377" s="26">
        <f>B376</f>
        <v>909</v>
      </c>
      <c r="C377" s="26" t="s">
        <v>28</v>
      </c>
      <c r="D377" s="26" t="s">
        <v>20</v>
      </c>
      <c r="E377" s="26" t="s">
        <v>372</v>
      </c>
      <c r="F377" s="26" t="s">
        <v>66</v>
      </c>
      <c r="G377" s="9">
        <f t="shared" si="606"/>
        <v>11647</v>
      </c>
      <c r="H377" s="9">
        <f t="shared" si="606"/>
        <v>0</v>
      </c>
      <c r="I377" s="9">
        <f t="shared" si="606"/>
        <v>0</v>
      </c>
      <c r="J377" s="9">
        <f t="shared" si="606"/>
        <v>0</v>
      </c>
      <c r="K377" s="9">
        <f t="shared" si="606"/>
        <v>0</v>
      </c>
      <c r="L377" s="9">
        <f t="shared" si="606"/>
        <v>0</v>
      </c>
      <c r="M377" s="9">
        <f t="shared" si="606"/>
        <v>11647</v>
      </c>
      <c r="N377" s="9">
        <f t="shared" si="606"/>
        <v>0</v>
      </c>
      <c r="O377" s="9">
        <f t="shared" si="606"/>
        <v>0</v>
      </c>
      <c r="P377" s="9">
        <f t="shared" si="606"/>
        <v>0</v>
      </c>
      <c r="Q377" s="9">
        <f t="shared" si="606"/>
        <v>0</v>
      </c>
      <c r="R377" s="9">
        <f t="shared" si="606"/>
        <v>0</v>
      </c>
      <c r="S377" s="9">
        <f t="shared" si="606"/>
        <v>11647</v>
      </c>
      <c r="T377" s="9">
        <f t="shared" si="606"/>
        <v>0</v>
      </c>
      <c r="U377" s="9">
        <f t="shared" si="607"/>
        <v>0</v>
      </c>
      <c r="V377" s="9">
        <f t="shared" si="607"/>
        <v>0</v>
      </c>
      <c r="W377" s="9">
        <f t="shared" si="607"/>
        <v>0</v>
      </c>
      <c r="X377" s="9">
        <f t="shared" si="607"/>
        <v>0</v>
      </c>
      <c r="Y377" s="9">
        <f t="shared" si="607"/>
        <v>11647</v>
      </c>
      <c r="Z377" s="9">
        <f t="shared" si="607"/>
        <v>0</v>
      </c>
      <c r="AA377" s="9">
        <f t="shared" si="607"/>
        <v>0</v>
      </c>
      <c r="AB377" s="9">
        <f t="shared" si="607"/>
        <v>0</v>
      </c>
      <c r="AC377" s="9">
        <f t="shared" si="607"/>
        <v>0</v>
      </c>
      <c r="AD377" s="9">
        <f t="shared" si="607"/>
        <v>0</v>
      </c>
      <c r="AE377" s="9">
        <f t="shared" si="607"/>
        <v>11647</v>
      </c>
      <c r="AF377" s="9">
        <f t="shared" si="607"/>
        <v>0</v>
      </c>
      <c r="AG377" s="9">
        <f t="shared" si="608"/>
        <v>0</v>
      </c>
      <c r="AH377" s="9">
        <f t="shared" si="608"/>
        <v>0</v>
      </c>
      <c r="AI377" s="9">
        <f t="shared" si="608"/>
        <v>0</v>
      </c>
      <c r="AJ377" s="9">
        <f t="shared" si="608"/>
        <v>0</v>
      </c>
      <c r="AK377" s="9">
        <f t="shared" si="608"/>
        <v>11647</v>
      </c>
      <c r="AL377" s="9">
        <f t="shared" si="608"/>
        <v>0</v>
      </c>
      <c r="AM377" s="9">
        <f t="shared" si="608"/>
        <v>0</v>
      </c>
      <c r="AN377" s="9">
        <f t="shared" si="608"/>
        <v>0</v>
      </c>
      <c r="AO377" s="9">
        <f t="shared" si="608"/>
        <v>0</v>
      </c>
      <c r="AP377" s="9">
        <f t="shared" si="608"/>
        <v>0</v>
      </c>
      <c r="AQ377" s="9">
        <f t="shared" si="608"/>
        <v>11647</v>
      </c>
      <c r="AR377" s="9">
        <f t="shared" si="608"/>
        <v>0</v>
      </c>
      <c r="AS377" s="9">
        <f t="shared" si="609"/>
        <v>0</v>
      </c>
      <c r="AT377" s="9">
        <f t="shared" si="609"/>
        <v>0</v>
      </c>
      <c r="AU377" s="9">
        <f t="shared" si="609"/>
        <v>0</v>
      </c>
      <c r="AV377" s="9">
        <f t="shared" si="609"/>
        <v>0</v>
      </c>
      <c r="AW377" s="9">
        <f t="shared" si="609"/>
        <v>11647</v>
      </c>
      <c r="AX377" s="9">
        <f t="shared" si="609"/>
        <v>0</v>
      </c>
    </row>
    <row r="378" spans="1:50" ht="49.5" hidden="1">
      <c r="A378" s="25" t="s">
        <v>407</v>
      </c>
      <c r="B378" s="26">
        <v>909</v>
      </c>
      <c r="C378" s="26" t="s">
        <v>28</v>
      </c>
      <c r="D378" s="26" t="s">
        <v>20</v>
      </c>
      <c r="E378" s="26" t="s">
        <v>372</v>
      </c>
      <c r="F378" s="26" t="s">
        <v>252</v>
      </c>
      <c r="G378" s="9">
        <v>11647</v>
      </c>
      <c r="H378" s="10"/>
      <c r="I378" s="84"/>
      <c r="J378" s="84"/>
      <c r="K378" s="84"/>
      <c r="L378" s="84"/>
      <c r="M378" s="9">
        <f>G378+I378+J378+K378+L378</f>
        <v>11647</v>
      </c>
      <c r="N378" s="9">
        <f>H378+L378</f>
        <v>0</v>
      </c>
      <c r="O378" s="85"/>
      <c r="P378" s="85"/>
      <c r="Q378" s="85"/>
      <c r="R378" s="85"/>
      <c r="S378" s="9">
        <f>M378+O378+P378+Q378+R378</f>
        <v>11647</v>
      </c>
      <c r="T378" s="9">
        <f>N378+R378</f>
        <v>0</v>
      </c>
      <c r="U378" s="85"/>
      <c r="V378" s="85"/>
      <c r="W378" s="85"/>
      <c r="X378" s="85"/>
      <c r="Y378" s="9">
        <f>S378+U378+V378+W378+X378</f>
        <v>11647</v>
      </c>
      <c r="Z378" s="9">
        <f>T378+X378</f>
        <v>0</v>
      </c>
      <c r="AA378" s="85"/>
      <c r="AB378" s="85"/>
      <c r="AC378" s="85"/>
      <c r="AD378" s="85"/>
      <c r="AE378" s="9">
        <f>Y378+AA378+AB378+AC378+AD378</f>
        <v>11647</v>
      </c>
      <c r="AF378" s="9">
        <f>Z378+AD378</f>
        <v>0</v>
      </c>
      <c r="AG378" s="85"/>
      <c r="AH378" s="85"/>
      <c r="AI378" s="85"/>
      <c r="AJ378" s="85"/>
      <c r="AK378" s="9">
        <f>AE378+AG378+AH378+AI378+AJ378</f>
        <v>11647</v>
      </c>
      <c r="AL378" s="9">
        <f>AF378+AJ378</f>
        <v>0</v>
      </c>
      <c r="AM378" s="85"/>
      <c r="AN378" s="85"/>
      <c r="AO378" s="85"/>
      <c r="AP378" s="85"/>
      <c r="AQ378" s="9">
        <f>AK378+AM378+AN378+AO378+AP378</f>
        <v>11647</v>
      </c>
      <c r="AR378" s="9">
        <f>AL378+AP378</f>
        <v>0</v>
      </c>
      <c r="AS378" s="85"/>
      <c r="AT378" s="85"/>
      <c r="AU378" s="85"/>
      <c r="AV378" s="85"/>
      <c r="AW378" s="9">
        <f>AQ378+AS378+AT378+AU378+AV378</f>
        <v>11647</v>
      </c>
      <c r="AX378" s="9">
        <f>AR378+AV378</f>
        <v>0</v>
      </c>
    </row>
    <row r="379" spans="1:50" ht="99" hidden="1">
      <c r="A379" s="28" t="s">
        <v>468</v>
      </c>
      <c r="B379" s="26">
        <v>909</v>
      </c>
      <c r="C379" s="26" t="s">
        <v>28</v>
      </c>
      <c r="D379" s="26" t="s">
        <v>20</v>
      </c>
      <c r="E379" s="26" t="s">
        <v>373</v>
      </c>
      <c r="F379" s="26"/>
      <c r="G379" s="11">
        <f t="shared" ref="G379:AX379" si="610">G380</f>
        <v>1909</v>
      </c>
      <c r="H379" s="11">
        <f t="shared" si="610"/>
        <v>0</v>
      </c>
      <c r="I379" s="11">
        <f t="shared" si="610"/>
        <v>0</v>
      </c>
      <c r="J379" s="11">
        <f t="shared" si="610"/>
        <v>0</v>
      </c>
      <c r="K379" s="11">
        <f t="shared" si="610"/>
        <v>0</v>
      </c>
      <c r="L379" s="11">
        <f t="shared" si="610"/>
        <v>0</v>
      </c>
      <c r="M379" s="11">
        <f t="shared" si="610"/>
        <v>1909</v>
      </c>
      <c r="N379" s="11">
        <f t="shared" si="610"/>
        <v>0</v>
      </c>
      <c r="O379" s="11">
        <f t="shared" si="610"/>
        <v>0</v>
      </c>
      <c r="P379" s="11">
        <f t="shared" si="610"/>
        <v>0</v>
      </c>
      <c r="Q379" s="11">
        <f t="shared" si="610"/>
        <v>0</v>
      </c>
      <c r="R379" s="11">
        <f t="shared" si="610"/>
        <v>0</v>
      </c>
      <c r="S379" s="11">
        <f t="shared" si="610"/>
        <v>1909</v>
      </c>
      <c r="T379" s="11">
        <f t="shared" si="610"/>
        <v>0</v>
      </c>
      <c r="U379" s="11">
        <f t="shared" si="610"/>
        <v>0</v>
      </c>
      <c r="V379" s="11">
        <f t="shared" si="610"/>
        <v>0</v>
      </c>
      <c r="W379" s="11">
        <f t="shared" si="610"/>
        <v>0</v>
      </c>
      <c r="X379" s="11">
        <f t="shared" si="610"/>
        <v>0</v>
      </c>
      <c r="Y379" s="11">
        <f t="shared" si="610"/>
        <v>1909</v>
      </c>
      <c r="Z379" s="11">
        <f t="shared" si="610"/>
        <v>0</v>
      </c>
      <c r="AA379" s="11">
        <f t="shared" si="610"/>
        <v>0</v>
      </c>
      <c r="AB379" s="11">
        <f t="shared" si="610"/>
        <v>0</v>
      </c>
      <c r="AC379" s="11">
        <f t="shared" si="610"/>
        <v>0</v>
      </c>
      <c r="AD379" s="11">
        <f t="shared" si="610"/>
        <v>0</v>
      </c>
      <c r="AE379" s="11">
        <f t="shared" si="610"/>
        <v>1909</v>
      </c>
      <c r="AF379" s="11">
        <f t="shared" si="610"/>
        <v>0</v>
      </c>
      <c r="AG379" s="11">
        <f t="shared" si="610"/>
        <v>0</v>
      </c>
      <c r="AH379" s="11">
        <f t="shared" si="610"/>
        <v>0</v>
      </c>
      <c r="AI379" s="11">
        <f t="shared" si="610"/>
        <v>0</v>
      </c>
      <c r="AJ379" s="11">
        <f t="shared" si="610"/>
        <v>0</v>
      </c>
      <c r="AK379" s="11">
        <f t="shared" si="610"/>
        <v>1909</v>
      </c>
      <c r="AL379" s="11">
        <f t="shared" si="610"/>
        <v>0</v>
      </c>
      <c r="AM379" s="11">
        <f t="shared" si="610"/>
        <v>0</v>
      </c>
      <c r="AN379" s="11">
        <f t="shared" si="610"/>
        <v>0</v>
      </c>
      <c r="AO379" s="11">
        <f t="shared" si="610"/>
        <v>0</v>
      </c>
      <c r="AP379" s="11">
        <f t="shared" si="610"/>
        <v>0</v>
      </c>
      <c r="AQ379" s="11">
        <f t="shared" si="610"/>
        <v>1909</v>
      </c>
      <c r="AR379" s="11">
        <f t="shared" si="610"/>
        <v>0</v>
      </c>
      <c r="AS379" s="11">
        <f t="shared" si="610"/>
        <v>0</v>
      </c>
      <c r="AT379" s="11">
        <f t="shared" si="610"/>
        <v>0</v>
      </c>
      <c r="AU379" s="11">
        <f t="shared" si="610"/>
        <v>0</v>
      </c>
      <c r="AV379" s="11">
        <f t="shared" si="610"/>
        <v>0</v>
      </c>
      <c r="AW379" s="11">
        <f t="shared" si="610"/>
        <v>1909</v>
      </c>
      <c r="AX379" s="11">
        <f t="shared" si="610"/>
        <v>0</v>
      </c>
    </row>
    <row r="380" spans="1:50" ht="20.100000000000001" hidden="1" customHeight="1">
      <c r="A380" s="28" t="s">
        <v>65</v>
      </c>
      <c r="B380" s="26">
        <f>B378</f>
        <v>909</v>
      </c>
      <c r="C380" s="26" t="s">
        <v>28</v>
      </c>
      <c r="D380" s="26" t="s">
        <v>20</v>
      </c>
      <c r="E380" s="26" t="s">
        <v>373</v>
      </c>
      <c r="F380" s="26" t="s">
        <v>66</v>
      </c>
      <c r="G380" s="9">
        <f t="shared" ref="G380:AX380" si="611">SUM(G381:G381)</f>
        <v>1909</v>
      </c>
      <c r="H380" s="9">
        <f t="shared" si="611"/>
        <v>0</v>
      </c>
      <c r="I380" s="9">
        <f t="shared" si="611"/>
        <v>0</v>
      </c>
      <c r="J380" s="9">
        <f t="shared" si="611"/>
        <v>0</v>
      </c>
      <c r="K380" s="9">
        <f t="shared" si="611"/>
        <v>0</v>
      </c>
      <c r="L380" s="9">
        <f t="shared" si="611"/>
        <v>0</v>
      </c>
      <c r="M380" s="9">
        <f t="shared" si="611"/>
        <v>1909</v>
      </c>
      <c r="N380" s="9">
        <f t="shared" si="611"/>
        <v>0</v>
      </c>
      <c r="O380" s="9">
        <f t="shared" si="611"/>
        <v>0</v>
      </c>
      <c r="P380" s="9">
        <f t="shared" si="611"/>
        <v>0</v>
      </c>
      <c r="Q380" s="9">
        <f t="shared" si="611"/>
        <v>0</v>
      </c>
      <c r="R380" s="9">
        <f t="shared" si="611"/>
        <v>0</v>
      </c>
      <c r="S380" s="9">
        <f t="shared" si="611"/>
        <v>1909</v>
      </c>
      <c r="T380" s="9">
        <f t="shared" si="611"/>
        <v>0</v>
      </c>
      <c r="U380" s="9">
        <f t="shared" si="611"/>
        <v>0</v>
      </c>
      <c r="V380" s="9">
        <f t="shared" si="611"/>
        <v>0</v>
      </c>
      <c r="W380" s="9">
        <f t="shared" si="611"/>
        <v>0</v>
      </c>
      <c r="X380" s="9">
        <f t="shared" si="611"/>
        <v>0</v>
      </c>
      <c r="Y380" s="9">
        <f t="shared" si="611"/>
        <v>1909</v>
      </c>
      <c r="Z380" s="9">
        <f t="shared" si="611"/>
        <v>0</v>
      </c>
      <c r="AA380" s="9">
        <f t="shared" si="611"/>
        <v>0</v>
      </c>
      <c r="AB380" s="9">
        <f t="shared" si="611"/>
        <v>0</v>
      </c>
      <c r="AC380" s="9">
        <f t="shared" si="611"/>
        <v>0</v>
      </c>
      <c r="AD380" s="9">
        <f t="shared" si="611"/>
        <v>0</v>
      </c>
      <c r="AE380" s="9">
        <f t="shared" si="611"/>
        <v>1909</v>
      </c>
      <c r="AF380" s="9">
        <f t="shared" si="611"/>
        <v>0</v>
      </c>
      <c r="AG380" s="9">
        <f t="shared" si="611"/>
        <v>0</v>
      </c>
      <c r="AH380" s="9">
        <f t="shared" si="611"/>
        <v>0</v>
      </c>
      <c r="AI380" s="9">
        <f t="shared" si="611"/>
        <v>0</v>
      </c>
      <c r="AJ380" s="9">
        <f t="shared" si="611"/>
        <v>0</v>
      </c>
      <c r="AK380" s="9">
        <f t="shared" si="611"/>
        <v>1909</v>
      </c>
      <c r="AL380" s="9">
        <f t="shared" si="611"/>
        <v>0</v>
      </c>
      <c r="AM380" s="9">
        <f t="shared" si="611"/>
        <v>0</v>
      </c>
      <c r="AN380" s="9">
        <f t="shared" si="611"/>
        <v>0</v>
      </c>
      <c r="AO380" s="9">
        <f t="shared" si="611"/>
        <v>0</v>
      </c>
      <c r="AP380" s="9">
        <f t="shared" si="611"/>
        <v>0</v>
      </c>
      <c r="AQ380" s="9">
        <f t="shared" si="611"/>
        <v>1909</v>
      </c>
      <c r="AR380" s="9">
        <f t="shared" si="611"/>
        <v>0</v>
      </c>
      <c r="AS380" s="9">
        <f t="shared" si="611"/>
        <v>0</v>
      </c>
      <c r="AT380" s="9">
        <f t="shared" si="611"/>
        <v>0</v>
      </c>
      <c r="AU380" s="9">
        <f t="shared" si="611"/>
        <v>0</v>
      </c>
      <c r="AV380" s="9">
        <f t="shared" si="611"/>
        <v>0</v>
      </c>
      <c r="AW380" s="9">
        <f t="shared" si="611"/>
        <v>1909</v>
      </c>
      <c r="AX380" s="9">
        <f t="shared" si="611"/>
        <v>0</v>
      </c>
    </row>
    <row r="381" spans="1:50" ht="49.5" hidden="1">
      <c r="A381" s="25" t="s">
        <v>407</v>
      </c>
      <c r="B381" s="26">
        <f>B379</f>
        <v>909</v>
      </c>
      <c r="C381" s="26" t="s">
        <v>28</v>
      </c>
      <c r="D381" s="26" t="s">
        <v>20</v>
      </c>
      <c r="E381" s="26" t="s">
        <v>373</v>
      </c>
      <c r="F381" s="26" t="s">
        <v>252</v>
      </c>
      <c r="G381" s="9">
        <v>1909</v>
      </c>
      <c r="H381" s="10"/>
      <c r="I381" s="84"/>
      <c r="J381" s="84"/>
      <c r="K381" s="84"/>
      <c r="L381" s="84"/>
      <c r="M381" s="9">
        <f>G381+I381+J381+K381+L381</f>
        <v>1909</v>
      </c>
      <c r="N381" s="9">
        <f>H381+L381</f>
        <v>0</v>
      </c>
      <c r="O381" s="85"/>
      <c r="P381" s="85"/>
      <c r="Q381" s="85"/>
      <c r="R381" s="85"/>
      <c r="S381" s="9">
        <f>M381+O381+P381+Q381+R381</f>
        <v>1909</v>
      </c>
      <c r="T381" s="9">
        <f>N381+R381</f>
        <v>0</v>
      </c>
      <c r="U381" s="85"/>
      <c r="V381" s="85"/>
      <c r="W381" s="85"/>
      <c r="X381" s="85"/>
      <c r="Y381" s="9">
        <f>S381+U381+V381+W381+X381</f>
        <v>1909</v>
      </c>
      <c r="Z381" s="9">
        <f>T381+X381</f>
        <v>0</v>
      </c>
      <c r="AA381" s="85"/>
      <c r="AB381" s="85"/>
      <c r="AC381" s="85"/>
      <c r="AD381" s="85"/>
      <c r="AE381" s="9">
        <f>Y381+AA381+AB381+AC381+AD381</f>
        <v>1909</v>
      </c>
      <c r="AF381" s="9">
        <f>Z381+AD381</f>
        <v>0</v>
      </c>
      <c r="AG381" s="85"/>
      <c r="AH381" s="85"/>
      <c r="AI381" s="85"/>
      <c r="AJ381" s="85"/>
      <c r="AK381" s="9">
        <f>AE381+AG381+AH381+AI381+AJ381</f>
        <v>1909</v>
      </c>
      <c r="AL381" s="9">
        <f>AF381+AJ381</f>
        <v>0</v>
      </c>
      <c r="AM381" s="85"/>
      <c r="AN381" s="85"/>
      <c r="AO381" s="85"/>
      <c r="AP381" s="85"/>
      <c r="AQ381" s="9">
        <f>AK381+AM381+AN381+AO381+AP381</f>
        <v>1909</v>
      </c>
      <c r="AR381" s="9">
        <f>AL381+AP381</f>
        <v>0</v>
      </c>
      <c r="AS381" s="85"/>
      <c r="AT381" s="85"/>
      <c r="AU381" s="85"/>
      <c r="AV381" s="85"/>
      <c r="AW381" s="9">
        <f>AQ381+AS381+AT381+AU381+AV381</f>
        <v>1909</v>
      </c>
      <c r="AX381" s="9">
        <f>AR381+AV381</f>
        <v>0</v>
      </c>
    </row>
    <row r="382" spans="1:50" ht="82.5" hidden="1">
      <c r="A382" s="28" t="s">
        <v>469</v>
      </c>
      <c r="B382" s="26">
        <f>B380</f>
        <v>909</v>
      </c>
      <c r="C382" s="26" t="s">
        <v>28</v>
      </c>
      <c r="D382" s="26" t="s">
        <v>20</v>
      </c>
      <c r="E382" s="26" t="s">
        <v>374</v>
      </c>
      <c r="F382" s="26"/>
      <c r="G382" s="11">
        <f t="shared" ref="G382:V383" si="612">G383</f>
        <v>12953</v>
      </c>
      <c r="H382" s="11">
        <f t="shared" si="612"/>
        <v>0</v>
      </c>
      <c r="I382" s="11">
        <f t="shared" si="612"/>
        <v>0</v>
      </c>
      <c r="J382" s="11">
        <f t="shared" si="612"/>
        <v>0</v>
      </c>
      <c r="K382" s="11">
        <f t="shared" si="612"/>
        <v>0</v>
      </c>
      <c r="L382" s="11">
        <f t="shared" si="612"/>
        <v>0</v>
      </c>
      <c r="M382" s="11">
        <f t="shared" si="612"/>
        <v>12953</v>
      </c>
      <c r="N382" s="11">
        <f t="shared" si="612"/>
        <v>0</v>
      </c>
      <c r="O382" s="11">
        <f t="shared" si="612"/>
        <v>0</v>
      </c>
      <c r="P382" s="11">
        <f t="shared" si="612"/>
        <v>0</v>
      </c>
      <c r="Q382" s="11">
        <f t="shared" si="612"/>
        <v>0</v>
      </c>
      <c r="R382" s="11">
        <f t="shared" si="612"/>
        <v>0</v>
      </c>
      <c r="S382" s="11">
        <f t="shared" si="612"/>
        <v>12953</v>
      </c>
      <c r="T382" s="11">
        <f t="shared" si="612"/>
        <v>0</v>
      </c>
      <c r="U382" s="11">
        <f t="shared" si="612"/>
        <v>0</v>
      </c>
      <c r="V382" s="11">
        <f t="shared" si="612"/>
        <v>0</v>
      </c>
      <c r="W382" s="11">
        <f t="shared" ref="U382:AJ383" si="613">W383</f>
        <v>0</v>
      </c>
      <c r="X382" s="11">
        <f t="shared" si="613"/>
        <v>0</v>
      </c>
      <c r="Y382" s="11">
        <f t="shared" si="613"/>
        <v>12953</v>
      </c>
      <c r="Z382" s="11">
        <f t="shared" si="613"/>
        <v>0</v>
      </c>
      <c r="AA382" s="11">
        <f t="shared" si="613"/>
        <v>0</v>
      </c>
      <c r="AB382" s="11">
        <f t="shared" si="613"/>
        <v>0</v>
      </c>
      <c r="AC382" s="11">
        <f t="shared" si="613"/>
        <v>0</v>
      </c>
      <c r="AD382" s="11">
        <f t="shared" si="613"/>
        <v>0</v>
      </c>
      <c r="AE382" s="11">
        <f t="shared" si="613"/>
        <v>12953</v>
      </c>
      <c r="AF382" s="11">
        <f t="shared" si="613"/>
        <v>0</v>
      </c>
      <c r="AG382" s="11">
        <f t="shared" si="613"/>
        <v>0</v>
      </c>
      <c r="AH382" s="11">
        <f t="shared" si="613"/>
        <v>0</v>
      </c>
      <c r="AI382" s="11">
        <f t="shared" si="613"/>
        <v>0</v>
      </c>
      <c r="AJ382" s="11">
        <f t="shared" si="613"/>
        <v>0</v>
      </c>
      <c r="AK382" s="11">
        <f t="shared" ref="AG382:AV383" si="614">AK383</f>
        <v>12953</v>
      </c>
      <c r="AL382" s="11">
        <f t="shared" si="614"/>
        <v>0</v>
      </c>
      <c r="AM382" s="11">
        <f t="shared" si="614"/>
        <v>0</v>
      </c>
      <c r="AN382" s="11">
        <f t="shared" si="614"/>
        <v>0</v>
      </c>
      <c r="AO382" s="11">
        <f t="shared" si="614"/>
        <v>0</v>
      </c>
      <c r="AP382" s="11">
        <f t="shared" si="614"/>
        <v>0</v>
      </c>
      <c r="AQ382" s="11">
        <f t="shared" si="614"/>
        <v>12953</v>
      </c>
      <c r="AR382" s="11">
        <f t="shared" si="614"/>
        <v>0</v>
      </c>
      <c r="AS382" s="11">
        <f t="shared" si="614"/>
        <v>0</v>
      </c>
      <c r="AT382" s="11">
        <f t="shared" si="614"/>
        <v>0</v>
      </c>
      <c r="AU382" s="11">
        <f t="shared" si="614"/>
        <v>0</v>
      </c>
      <c r="AV382" s="11">
        <f t="shared" si="614"/>
        <v>0</v>
      </c>
      <c r="AW382" s="11">
        <f t="shared" ref="AS382:AX383" si="615">AW383</f>
        <v>12953</v>
      </c>
      <c r="AX382" s="11">
        <f t="shared" si="615"/>
        <v>0</v>
      </c>
    </row>
    <row r="383" spans="1:50" ht="20.100000000000001" hidden="1" customHeight="1">
      <c r="A383" s="28" t="s">
        <v>65</v>
      </c>
      <c r="B383" s="26">
        <f>B382</f>
        <v>909</v>
      </c>
      <c r="C383" s="26" t="s">
        <v>28</v>
      </c>
      <c r="D383" s="26" t="s">
        <v>20</v>
      </c>
      <c r="E383" s="26" t="s">
        <v>374</v>
      </c>
      <c r="F383" s="26" t="s">
        <v>66</v>
      </c>
      <c r="G383" s="9">
        <f t="shared" si="612"/>
        <v>12953</v>
      </c>
      <c r="H383" s="9">
        <f t="shared" si="612"/>
        <v>0</v>
      </c>
      <c r="I383" s="9">
        <f t="shared" si="612"/>
        <v>0</v>
      </c>
      <c r="J383" s="9">
        <f t="shared" si="612"/>
        <v>0</v>
      </c>
      <c r="K383" s="9">
        <f t="shared" si="612"/>
        <v>0</v>
      </c>
      <c r="L383" s="9">
        <f t="shared" si="612"/>
        <v>0</v>
      </c>
      <c r="M383" s="9">
        <f t="shared" si="612"/>
        <v>12953</v>
      </c>
      <c r="N383" s="9">
        <f t="shared" si="612"/>
        <v>0</v>
      </c>
      <c r="O383" s="9">
        <f t="shared" si="612"/>
        <v>0</v>
      </c>
      <c r="P383" s="9">
        <f t="shared" si="612"/>
        <v>0</v>
      </c>
      <c r="Q383" s="9">
        <f t="shared" si="612"/>
        <v>0</v>
      </c>
      <c r="R383" s="9">
        <f t="shared" si="612"/>
        <v>0</v>
      </c>
      <c r="S383" s="9">
        <f t="shared" si="612"/>
        <v>12953</v>
      </c>
      <c r="T383" s="9">
        <f t="shared" si="612"/>
        <v>0</v>
      </c>
      <c r="U383" s="9">
        <f t="shared" si="613"/>
        <v>0</v>
      </c>
      <c r="V383" s="9">
        <f t="shared" si="613"/>
        <v>0</v>
      </c>
      <c r="W383" s="9">
        <f t="shared" si="613"/>
        <v>0</v>
      </c>
      <c r="X383" s="9">
        <f t="shared" si="613"/>
        <v>0</v>
      </c>
      <c r="Y383" s="9">
        <f t="shared" si="613"/>
        <v>12953</v>
      </c>
      <c r="Z383" s="9">
        <f t="shared" si="613"/>
        <v>0</v>
      </c>
      <c r="AA383" s="9">
        <f t="shared" si="613"/>
        <v>0</v>
      </c>
      <c r="AB383" s="9">
        <f t="shared" si="613"/>
        <v>0</v>
      </c>
      <c r="AC383" s="9">
        <f t="shared" si="613"/>
        <v>0</v>
      </c>
      <c r="AD383" s="9">
        <f t="shared" si="613"/>
        <v>0</v>
      </c>
      <c r="AE383" s="9">
        <f t="shared" si="613"/>
        <v>12953</v>
      </c>
      <c r="AF383" s="9">
        <f t="shared" si="613"/>
        <v>0</v>
      </c>
      <c r="AG383" s="9">
        <f t="shared" si="614"/>
        <v>0</v>
      </c>
      <c r="AH383" s="9">
        <f t="shared" si="614"/>
        <v>0</v>
      </c>
      <c r="AI383" s="9">
        <f t="shared" si="614"/>
        <v>0</v>
      </c>
      <c r="AJ383" s="9">
        <f t="shared" si="614"/>
        <v>0</v>
      </c>
      <c r="AK383" s="9">
        <f t="shared" si="614"/>
        <v>12953</v>
      </c>
      <c r="AL383" s="9">
        <f t="shared" si="614"/>
        <v>0</v>
      </c>
      <c r="AM383" s="9">
        <f t="shared" si="614"/>
        <v>0</v>
      </c>
      <c r="AN383" s="9">
        <f t="shared" si="614"/>
        <v>0</v>
      </c>
      <c r="AO383" s="9">
        <f t="shared" si="614"/>
        <v>0</v>
      </c>
      <c r="AP383" s="9">
        <f t="shared" si="614"/>
        <v>0</v>
      </c>
      <c r="AQ383" s="9">
        <f t="shared" si="614"/>
        <v>12953</v>
      </c>
      <c r="AR383" s="9">
        <f t="shared" si="614"/>
        <v>0</v>
      </c>
      <c r="AS383" s="9">
        <f t="shared" si="615"/>
        <v>0</v>
      </c>
      <c r="AT383" s="9">
        <f t="shared" si="615"/>
        <v>0</v>
      </c>
      <c r="AU383" s="9">
        <f t="shared" si="615"/>
        <v>0</v>
      </c>
      <c r="AV383" s="9">
        <f t="shared" si="615"/>
        <v>0</v>
      </c>
      <c r="AW383" s="9">
        <f t="shared" si="615"/>
        <v>12953</v>
      </c>
      <c r="AX383" s="9">
        <f t="shared" si="615"/>
        <v>0</v>
      </c>
    </row>
    <row r="384" spans="1:50" ht="49.5" hidden="1">
      <c r="A384" s="25" t="s">
        <v>407</v>
      </c>
      <c r="B384" s="26">
        <f>B383</f>
        <v>909</v>
      </c>
      <c r="C384" s="26" t="s">
        <v>28</v>
      </c>
      <c r="D384" s="26" t="s">
        <v>20</v>
      </c>
      <c r="E384" s="26" t="s">
        <v>374</v>
      </c>
      <c r="F384" s="26" t="s">
        <v>252</v>
      </c>
      <c r="G384" s="9">
        <v>12953</v>
      </c>
      <c r="H384" s="10"/>
      <c r="I384" s="84"/>
      <c r="J384" s="84"/>
      <c r="K384" s="84"/>
      <c r="L384" s="84"/>
      <c r="M384" s="9">
        <f>G384+I384+J384+K384+L384</f>
        <v>12953</v>
      </c>
      <c r="N384" s="9">
        <f>H384+L384</f>
        <v>0</v>
      </c>
      <c r="O384" s="85"/>
      <c r="P384" s="85"/>
      <c r="Q384" s="85"/>
      <c r="R384" s="85"/>
      <c r="S384" s="9">
        <f>M384+O384+P384+Q384+R384</f>
        <v>12953</v>
      </c>
      <c r="T384" s="9">
        <f>N384+R384</f>
        <v>0</v>
      </c>
      <c r="U384" s="85"/>
      <c r="V384" s="85"/>
      <c r="W384" s="85"/>
      <c r="X384" s="85"/>
      <c r="Y384" s="9">
        <f>S384+U384+V384+W384+X384</f>
        <v>12953</v>
      </c>
      <c r="Z384" s="9">
        <f>T384+X384</f>
        <v>0</v>
      </c>
      <c r="AA384" s="85"/>
      <c r="AB384" s="85"/>
      <c r="AC384" s="85"/>
      <c r="AD384" s="85"/>
      <c r="AE384" s="9">
        <f>Y384+AA384+AB384+AC384+AD384</f>
        <v>12953</v>
      </c>
      <c r="AF384" s="9">
        <f>Z384+AD384</f>
        <v>0</v>
      </c>
      <c r="AG384" s="85"/>
      <c r="AH384" s="85"/>
      <c r="AI384" s="85"/>
      <c r="AJ384" s="85"/>
      <c r="AK384" s="9">
        <f>AE384+AG384+AH384+AI384+AJ384</f>
        <v>12953</v>
      </c>
      <c r="AL384" s="9">
        <f>AF384+AJ384</f>
        <v>0</v>
      </c>
      <c r="AM384" s="85"/>
      <c r="AN384" s="85"/>
      <c r="AO384" s="85"/>
      <c r="AP384" s="85"/>
      <c r="AQ384" s="9">
        <f>AK384+AM384+AN384+AO384+AP384</f>
        <v>12953</v>
      </c>
      <c r="AR384" s="9">
        <f>AL384+AP384</f>
        <v>0</v>
      </c>
      <c r="AS384" s="85"/>
      <c r="AT384" s="85"/>
      <c r="AU384" s="85"/>
      <c r="AV384" s="85"/>
      <c r="AW384" s="9">
        <f>AQ384+AS384+AT384+AU384+AV384</f>
        <v>12953</v>
      </c>
      <c r="AX384" s="9">
        <f>AR384+AV384</f>
        <v>0</v>
      </c>
    </row>
    <row r="385" spans="1:50" ht="82.5" hidden="1">
      <c r="A385" s="28" t="s">
        <v>470</v>
      </c>
      <c r="B385" s="26">
        <f>B384</f>
        <v>909</v>
      </c>
      <c r="C385" s="26" t="s">
        <v>28</v>
      </c>
      <c r="D385" s="26" t="s">
        <v>20</v>
      </c>
      <c r="E385" s="26" t="s">
        <v>411</v>
      </c>
      <c r="F385" s="26"/>
      <c r="G385" s="9">
        <f t="shared" ref="G385:H386" si="616">G386</f>
        <v>0</v>
      </c>
      <c r="H385" s="9">
        <f t="shared" si="616"/>
        <v>0</v>
      </c>
      <c r="I385" s="84"/>
      <c r="J385" s="84"/>
      <c r="K385" s="84"/>
      <c r="L385" s="84"/>
      <c r="M385" s="84"/>
      <c r="N385" s="84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</row>
    <row r="386" spans="1:50" ht="20.100000000000001" hidden="1" customHeight="1">
      <c r="A386" s="28" t="s">
        <v>65</v>
      </c>
      <c r="B386" s="26">
        <f>B385</f>
        <v>909</v>
      </c>
      <c r="C386" s="26" t="s">
        <v>28</v>
      </c>
      <c r="D386" s="26" t="s">
        <v>20</v>
      </c>
      <c r="E386" s="26" t="s">
        <v>411</v>
      </c>
      <c r="F386" s="26" t="s">
        <v>66</v>
      </c>
      <c r="G386" s="9">
        <f t="shared" si="616"/>
        <v>0</v>
      </c>
      <c r="H386" s="9">
        <f t="shared" si="616"/>
        <v>0</v>
      </c>
      <c r="I386" s="84"/>
      <c r="J386" s="84"/>
      <c r="K386" s="84"/>
      <c r="L386" s="84"/>
      <c r="M386" s="84"/>
      <c r="N386" s="84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</row>
    <row r="387" spans="1:50" ht="49.5" hidden="1">
      <c r="A387" s="25" t="s">
        <v>407</v>
      </c>
      <c r="B387" s="26">
        <f>B386</f>
        <v>909</v>
      </c>
      <c r="C387" s="26" t="s">
        <v>28</v>
      </c>
      <c r="D387" s="26" t="s">
        <v>20</v>
      </c>
      <c r="E387" s="26" t="s">
        <v>411</v>
      </c>
      <c r="F387" s="26" t="s">
        <v>252</v>
      </c>
      <c r="G387" s="9"/>
      <c r="H387" s="10"/>
      <c r="I387" s="84"/>
      <c r="J387" s="84"/>
      <c r="K387" s="84"/>
      <c r="L387" s="84"/>
      <c r="M387" s="84"/>
      <c r="N387" s="84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</row>
    <row r="388" spans="1:50" ht="33" hidden="1">
      <c r="A388" s="68" t="s">
        <v>397</v>
      </c>
      <c r="B388" s="26">
        <f t="shared" ref="B388:B391" si="617">B387</f>
        <v>909</v>
      </c>
      <c r="C388" s="26" t="s">
        <v>28</v>
      </c>
      <c r="D388" s="26" t="s">
        <v>20</v>
      </c>
      <c r="E388" s="26" t="s">
        <v>721</v>
      </c>
      <c r="F388" s="9"/>
      <c r="G388" s="9">
        <f t="shared" ref="G388:V389" si="618">G389</f>
        <v>100000</v>
      </c>
      <c r="H388" s="9">
        <f t="shared" si="618"/>
        <v>100000</v>
      </c>
      <c r="I388" s="9">
        <f t="shared" si="618"/>
        <v>0</v>
      </c>
      <c r="J388" s="9">
        <f t="shared" si="618"/>
        <v>0</v>
      </c>
      <c r="K388" s="9">
        <f t="shared" si="618"/>
        <v>0</v>
      </c>
      <c r="L388" s="9">
        <f t="shared" si="618"/>
        <v>0</v>
      </c>
      <c r="M388" s="9">
        <f t="shared" si="618"/>
        <v>100000</v>
      </c>
      <c r="N388" s="9">
        <f t="shared" si="618"/>
        <v>100000</v>
      </c>
      <c r="O388" s="9">
        <f t="shared" si="618"/>
        <v>0</v>
      </c>
      <c r="P388" s="9">
        <f t="shared" si="618"/>
        <v>0</v>
      </c>
      <c r="Q388" s="9">
        <f t="shared" si="618"/>
        <v>0</v>
      </c>
      <c r="R388" s="9">
        <f t="shared" si="618"/>
        <v>0</v>
      </c>
      <c r="S388" s="9">
        <f t="shared" si="618"/>
        <v>100000</v>
      </c>
      <c r="T388" s="9">
        <f t="shared" si="618"/>
        <v>100000</v>
      </c>
      <c r="U388" s="9">
        <f t="shared" si="618"/>
        <v>0</v>
      </c>
      <c r="V388" s="9">
        <f t="shared" si="618"/>
        <v>0</v>
      </c>
      <c r="W388" s="9">
        <f t="shared" ref="U388:AJ389" si="619">W389</f>
        <v>0</v>
      </c>
      <c r="X388" s="9">
        <f t="shared" si="619"/>
        <v>0</v>
      </c>
      <c r="Y388" s="9">
        <f t="shared" si="619"/>
        <v>100000</v>
      </c>
      <c r="Z388" s="9">
        <f t="shared" si="619"/>
        <v>100000</v>
      </c>
      <c r="AA388" s="9">
        <f t="shared" si="619"/>
        <v>0</v>
      </c>
      <c r="AB388" s="9">
        <f t="shared" si="619"/>
        <v>0</v>
      </c>
      <c r="AC388" s="9">
        <f t="shared" si="619"/>
        <v>0</v>
      </c>
      <c r="AD388" s="9">
        <f t="shared" si="619"/>
        <v>0</v>
      </c>
      <c r="AE388" s="9">
        <f t="shared" si="619"/>
        <v>100000</v>
      </c>
      <c r="AF388" s="9">
        <f t="shared" si="619"/>
        <v>100000</v>
      </c>
      <c r="AG388" s="9">
        <f t="shared" si="619"/>
        <v>0</v>
      </c>
      <c r="AH388" s="9">
        <f t="shared" si="619"/>
        <v>0</v>
      </c>
      <c r="AI388" s="9">
        <f t="shared" si="619"/>
        <v>0</v>
      </c>
      <c r="AJ388" s="9">
        <f t="shared" si="619"/>
        <v>0</v>
      </c>
      <c r="AK388" s="9">
        <f t="shared" ref="AG388:AV389" si="620">AK389</f>
        <v>100000</v>
      </c>
      <c r="AL388" s="9">
        <f t="shared" si="620"/>
        <v>100000</v>
      </c>
      <c r="AM388" s="9">
        <f t="shared" si="620"/>
        <v>0</v>
      </c>
      <c r="AN388" s="9">
        <f t="shared" si="620"/>
        <v>0</v>
      </c>
      <c r="AO388" s="9">
        <f t="shared" si="620"/>
        <v>0</v>
      </c>
      <c r="AP388" s="9">
        <f t="shared" si="620"/>
        <v>0</v>
      </c>
      <c r="AQ388" s="9">
        <f t="shared" si="620"/>
        <v>100000</v>
      </c>
      <c r="AR388" s="9">
        <f t="shared" si="620"/>
        <v>100000</v>
      </c>
      <c r="AS388" s="9">
        <f t="shared" si="620"/>
        <v>0</v>
      </c>
      <c r="AT388" s="9">
        <f t="shared" si="620"/>
        <v>0</v>
      </c>
      <c r="AU388" s="9">
        <f t="shared" si="620"/>
        <v>0</v>
      </c>
      <c r="AV388" s="9">
        <f t="shared" si="620"/>
        <v>0</v>
      </c>
      <c r="AW388" s="9">
        <f t="shared" ref="AS388:AX389" si="621">AW389</f>
        <v>100000</v>
      </c>
      <c r="AX388" s="9">
        <f t="shared" si="621"/>
        <v>100000</v>
      </c>
    </row>
    <row r="389" spans="1:50" ht="33" hidden="1">
      <c r="A389" s="38" t="s">
        <v>398</v>
      </c>
      <c r="B389" s="26">
        <f t="shared" si="617"/>
        <v>909</v>
      </c>
      <c r="C389" s="26" t="s">
        <v>28</v>
      </c>
      <c r="D389" s="26" t="s">
        <v>20</v>
      </c>
      <c r="E389" s="26" t="s">
        <v>722</v>
      </c>
      <c r="F389" s="9"/>
      <c r="G389" s="9">
        <f t="shared" si="618"/>
        <v>100000</v>
      </c>
      <c r="H389" s="9">
        <f t="shared" si="618"/>
        <v>100000</v>
      </c>
      <c r="I389" s="9">
        <f t="shared" si="618"/>
        <v>0</v>
      </c>
      <c r="J389" s="9">
        <f t="shared" si="618"/>
        <v>0</v>
      </c>
      <c r="K389" s="9">
        <f t="shared" si="618"/>
        <v>0</v>
      </c>
      <c r="L389" s="9">
        <f t="shared" si="618"/>
        <v>0</v>
      </c>
      <c r="M389" s="9">
        <f t="shared" si="618"/>
        <v>100000</v>
      </c>
      <c r="N389" s="9">
        <f t="shared" si="618"/>
        <v>100000</v>
      </c>
      <c r="O389" s="9">
        <f t="shared" si="618"/>
        <v>0</v>
      </c>
      <c r="P389" s="9">
        <f t="shared" si="618"/>
        <v>0</v>
      </c>
      <c r="Q389" s="9">
        <f t="shared" si="618"/>
        <v>0</v>
      </c>
      <c r="R389" s="9">
        <f t="shared" si="618"/>
        <v>0</v>
      </c>
      <c r="S389" s="9">
        <f t="shared" si="618"/>
        <v>100000</v>
      </c>
      <c r="T389" s="9">
        <f t="shared" si="618"/>
        <v>100000</v>
      </c>
      <c r="U389" s="9">
        <f t="shared" si="619"/>
        <v>0</v>
      </c>
      <c r="V389" s="9">
        <f t="shared" si="619"/>
        <v>0</v>
      </c>
      <c r="W389" s="9">
        <f t="shared" si="619"/>
        <v>0</v>
      </c>
      <c r="X389" s="9">
        <f t="shared" si="619"/>
        <v>0</v>
      </c>
      <c r="Y389" s="9">
        <f t="shared" si="619"/>
        <v>100000</v>
      </c>
      <c r="Z389" s="9">
        <f t="shared" si="619"/>
        <v>100000</v>
      </c>
      <c r="AA389" s="9">
        <f t="shared" si="619"/>
        <v>0</v>
      </c>
      <c r="AB389" s="9">
        <f t="shared" si="619"/>
        <v>0</v>
      </c>
      <c r="AC389" s="9">
        <f t="shared" si="619"/>
        <v>0</v>
      </c>
      <c r="AD389" s="9">
        <f t="shared" si="619"/>
        <v>0</v>
      </c>
      <c r="AE389" s="9">
        <f t="shared" si="619"/>
        <v>100000</v>
      </c>
      <c r="AF389" s="9">
        <f t="shared" si="619"/>
        <v>100000</v>
      </c>
      <c r="AG389" s="9">
        <f t="shared" si="620"/>
        <v>0</v>
      </c>
      <c r="AH389" s="9">
        <f t="shared" si="620"/>
        <v>0</v>
      </c>
      <c r="AI389" s="9">
        <f t="shared" si="620"/>
        <v>0</v>
      </c>
      <c r="AJ389" s="9">
        <f t="shared" si="620"/>
        <v>0</v>
      </c>
      <c r="AK389" s="9">
        <f t="shared" si="620"/>
        <v>100000</v>
      </c>
      <c r="AL389" s="9">
        <f t="shared" si="620"/>
        <v>100000</v>
      </c>
      <c r="AM389" s="9">
        <f t="shared" si="620"/>
        <v>0</v>
      </c>
      <c r="AN389" s="9">
        <f t="shared" si="620"/>
        <v>0</v>
      </c>
      <c r="AO389" s="9">
        <f t="shared" si="620"/>
        <v>0</v>
      </c>
      <c r="AP389" s="9">
        <f t="shared" si="620"/>
        <v>0</v>
      </c>
      <c r="AQ389" s="9">
        <f t="shared" si="620"/>
        <v>100000</v>
      </c>
      <c r="AR389" s="9">
        <f t="shared" si="620"/>
        <v>100000</v>
      </c>
      <c r="AS389" s="9">
        <f t="shared" si="621"/>
        <v>0</v>
      </c>
      <c r="AT389" s="9">
        <f t="shared" si="621"/>
        <v>0</v>
      </c>
      <c r="AU389" s="9">
        <f t="shared" si="621"/>
        <v>0</v>
      </c>
      <c r="AV389" s="9">
        <f t="shared" si="621"/>
        <v>0</v>
      </c>
      <c r="AW389" s="9">
        <f t="shared" si="621"/>
        <v>100000</v>
      </c>
      <c r="AX389" s="9">
        <f t="shared" si="621"/>
        <v>100000</v>
      </c>
    </row>
    <row r="390" spans="1:50" ht="23.25" hidden="1" customHeight="1">
      <c r="A390" s="28" t="s">
        <v>65</v>
      </c>
      <c r="B390" s="26">
        <f t="shared" si="617"/>
        <v>909</v>
      </c>
      <c r="C390" s="26" t="s">
        <v>28</v>
      </c>
      <c r="D390" s="26" t="s">
        <v>20</v>
      </c>
      <c r="E390" s="26" t="s">
        <v>722</v>
      </c>
      <c r="F390" s="26" t="s">
        <v>66</v>
      </c>
      <c r="G390" s="9">
        <f t="shared" ref="G390:H390" si="622">G391+G392</f>
        <v>100000</v>
      </c>
      <c r="H390" s="9">
        <f t="shared" si="622"/>
        <v>100000</v>
      </c>
      <c r="I390" s="9">
        <f t="shared" ref="I390:N390" si="623">I391+I392</f>
        <v>0</v>
      </c>
      <c r="J390" s="9">
        <f t="shared" si="623"/>
        <v>0</v>
      </c>
      <c r="K390" s="9">
        <f t="shared" si="623"/>
        <v>0</v>
      </c>
      <c r="L390" s="9">
        <f t="shared" si="623"/>
        <v>0</v>
      </c>
      <c r="M390" s="9">
        <f t="shared" si="623"/>
        <v>100000</v>
      </c>
      <c r="N390" s="9">
        <f t="shared" si="623"/>
        <v>100000</v>
      </c>
      <c r="O390" s="9">
        <f t="shared" ref="O390:T390" si="624">O391+O392</f>
        <v>0</v>
      </c>
      <c r="P390" s="9">
        <f t="shared" si="624"/>
        <v>0</v>
      </c>
      <c r="Q390" s="9">
        <f t="shared" si="624"/>
        <v>0</v>
      </c>
      <c r="R390" s="9">
        <f t="shared" si="624"/>
        <v>0</v>
      </c>
      <c r="S390" s="9">
        <f t="shared" si="624"/>
        <v>100000</v>
      </c>
      <c r="T390" s="9">
        <f t="shared" si="624"/>
        <v>100000</v>
      </c>
      <c r="U390" s="9">
        <f t="shared" ref="U390:Z390" si="625">U391+U392</f>
        <v>0</v>
      </c>
      <c r="V390" s="9">
        <f t="shared" si="625"/>
        <v>0</v>
      </c>
      <c r="W390" s="9">
        <f t="shared" si="625"/>
        <v>0</v>
      </c>
      <c r="X390" s="9">
        <f t="shared" si="625"/>
        <v>0</v>
      </c>
      <c r="Y390" s="9">
        <f t="shared" si="625"/>
        <v>100000</v>
      </c>
      <c r="Z390" s="9">
        <f t="shared" si="625"/>
        <v>100000</v>
      </c>
      <c r="AA390" s="9">
        <f t="shared" ref="AA390:AF390" si="626">AA391+AA392</f>
        <v>0</v>
      </c>
      <c r="AB390" s="9">
        <f t="shared" si="626"/>
        <v>0</v>
      </c>
      <c r="AC390" s="9">
        <f t="shared" si="626"/>
        <v>0</v>
      </c>
      <c r="AD390" s="9">
        <f t="shared" si="626"/>
        <v>0</v>
      </c>
      <c r="AE390" s="9">
        <f t="shared" si="626"/>
        <v>100000</v>
      </c>
      <c r="AF390" s="9">
        <f t="shared" si="626"/>
        <v>100000</v>
      </c>
      <c r="AG390" s="9">
        <f t="shared" ref="AG390:AL390" si="627">AG391+AG392</f>
        <v>0</v>
      </c>
      <c r="AH390" s="9">
        <f t="shared" si="627"/>
        <v>0</v>
      </c>
      <c r="AI390" s="9">
        <f t="shared" si="627"/>
        <v>0</v>
      </c>
      <c r="AJ390" s="9">
        <f t="shared" si="627"/>
        <v>0</v>
      </c>
      <c r="AK390" s="9">
        <f t="shared" si="627"/>
        <v>100000</v>
      </c>
      <c r="AL390" s="9">
        <f t="shared" si="627"/>
        <v>100000</v>
      </c>
      <c r="AM390" s="9">
        <f t="shared" ref="AM390:AR390" si="628">AM391+AM392</f>
        <v>0</v>
      </c>
      <c r="AN390" s="9">
        <f t="shared" si="628"/>
        <v>0</v>
      </c>
      <c r="AO390" s="9">
        <f t="shared" si="628"/>
        <v>0</v>
      </c>
      <c r="AP390" s="9">
        <f t="shared" si="628"/>
        <v>0</v>
      </c>
      <c r="AQ390" s="9">
        <f t="shared" si="628"/>
        <v>100000</v>
      </c>
      <c r="AR390" s="9">
        <f t="shared" si="628"/>
        <v>100000</v>
      </c>
      <c r="AS390" s="9">
        <f t="shared" ref="AS390:AX390" si="629">AS391+AS392</f>
        <v>0</v>
      </c>
      <c r="AT390" s="9">
        <f t="shared" si="629"/>
        <v>0</v>
      </c>
      <c r="AU390" s="9">
        <f t="shared" si="629"/>
        <v>0</v>
      </c>
      <c r="AV390" s="9">
        <f t="shared" si="629"/>
        <v>0</v>
      </c>
      <c r="AW390" s="9">
        <f t="shared" si="629"/>
        <v>100000</v>
      </c>
      <c r="AX390" s="9">
        <f t="shared" si="629"/>
        <v>100000</v>
      </c>
    </row>
    <row r="391" spans="1:50" ht="49.5" hidden="1">
      <c r="A391" s="25" t="s">
        <v>407</v>
      </c>
      <c r="B391" s="26">
        <f t="shared" si="617"/>
        <v>909</v>
      </c>
      <c r="C391" s="26" t="s">
        <v>28</v>
      </c>
      <c r="D391" s="26" t="s">
        <v>20</v>
      </c>
      <c r="E391" s="26" t="s">
        <v>722</v>
      </c>
      <c r="F391" s="26" t="s">
        <v>252</v>
      </c>
      <c r="G391" s="9">
        <v>100000</v>
      </c>
      <c r="H391" s="9">
        <v>100000</v>
      </c>
      <c r="I391" s="84"/>
      <c r="J391" s="84"/>
      <c r="K391" s="84"/>
      <c r="L391" s="84"/>
      <c r="M391" s="9">
        <f>G391+I391+J391+K391+L391</f>
        <v>100000</v>
      </c>
      <c r="N391" s="9">
        <f>H391+L391</f>
        <v>100000</v>
      </c>
      <c r="O391" s="85"/>
      <c r="P391" s="85"/>
      <c r="Q391" s="85"/>
      <c r="R391" s="85"/>
      <c r="S391" s="9">
        <f>M391+O391+P391+Q391+R391</f>
        <v>100000</v>
      </c>
      <c r="T391" s="9">
        <f>N391+R391</f>
        <v>100000</v>
      </c>
      <c r="U391" s="85"/>
      <c r="V391" s="85"/>
      <c r="W391" s="85"/>
      <c r="X391" s="85"/>
      <c r="Y391" s="9">
        <f>S391+U391+V391+W391+X391</f>
        <v>100000</v>
      </c>
      <c r="Z391" s="9">
        <f>T391+X391</f>
        <v>100000</v>
      </c>
      <c r="AA391" s="85"/>
      <c r="AB391" s="85"/>
      <c r="AC391" s="85"/>
      <c r="AD391" s="85"/>
      <c r="AE391" s="9">
        <f>Y391+AA391+AB391+AC391+AD391</f>
        <v>100000</v>
      </c>
      <c r="AF391" s="9">
        <f>Z391+AD391</f>
        <v>100000</v>
      </c>
      <c r="AG391" s="85"/>
      <c r="AH391" s="85"/>
      <c r="AI391" s="85"/>
      <c r="AJ391" s="85"/>
      <c r="AK391" s="9">
        <f>AE391+AG391+AH391+AI391+AJ391</f>
        <v>100000</v>
      </c>
      <c r="AL391" s="9">
        <f>AF391+AJ391</f>
        <v>100000</v>
      </c>
      <c r="AM391" s="85"/>
      <c r="AN391" s="85"/>
      <c r="AO391" s="85"/>
      <c r="AP391" s="85"/>
      <c r="AQ391" s="9">
        <f>AK391+AM391+AN391+AO391+AP391</f>
        <v>100000</v>
      </c>
      <c r="AR391" s="9">
        <f>AL391+AP391</f>
        <v>100000</v>
      </c>
      <c r="AS391" s="85"/>
      <c r="AT391" s="85"/>
      <c r="AU391" s="85"/>
      <c r="AV391" s="85"/>
      <c r="AW391" s="9">
        <f>AQ391+AS391+AT391+AU391+AV391</f>
        <v>100000</v>
      </c>
      <c r="AX391" s="9">
        <f>AR391+AV391</f>
        <v>100000</v>
      </c>
    </row>
    <row r="392" spans="1:50" hidden="1">
      <c r="A392" s="25"/>
      <c r="B392" s="26"/>
      <c r="C392" s="26"/>
      <c r="D392" s="26"/>
      <c r="E392" s="26"/>
      <c r="F392" s="26"/>
      <c r="G392" s="9"/>
      <c r="H392" s="10"/>
      <c r="I392" s="84"/>
      <c r="J392" s="84"/>
      <c r="K392" s="84"/>
      <c r="L392" s="84"/>
      <c r="M392" s="84"/>
      <c r="N392" s="84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</row>
    <row r="393" spans="1:50" ht="18.75" hidden="1">
      <c r="A393" s="40" t="s">
        <v>320</v>
      </c>
      <c r="B393" s="24">
        <f>B383</f>
        <v>909</v>
      </c>
      <c r="C393" s="24" t="s">
        <v>28</v>
      </c>
      <c r="D393" s="24" t="s">
        <v>117</v>
      </c>
      <c r="E393" s="24"/>
      <c r="F393" s="24"/>
      <c r="G393" s="13">
        <f t="shared" ref="G393" si="630">G394+G399</f>
        <v>528425</v>
      </c>
      <c r="H393" s="13">
        <f t="shared" ref="H393:N393" si="631">H394+H399</f>
        <v>0</v>
      </c>
      <c r="I393" s="13">
        <f t="shared" si="631"/>
        <v>0</v>
      </c>
      <c r="J393" s="13">
        <f t="shared" si="631"/>
        <v>0</v>
      </c>
      <c r="K393" s="13">
        <f t="shared" si="631"/>
        <v>0</v>
      </c>
      <c r="L393" s="13">
        <f t="shared" si="631"/>
        <v>0</v>
      </c>
      <c r="M393" s="13">
        <f t="shared" si="631"/>
        <v>528425</v>
      </c>
      <c r="N393" s="13">
        <f t="shared" si="631"/>
        <v>0</v>
      </c>
      <c r="O393" s="13">
        <f t="shared" ref="O393:T393" si="632">O394+O399</f>
        <v>0</v>
      </c>
      <c r="P393" s="13">
        <f t="shared" si="632"/>
        <v>0</v>
      </c>
      <c r="Q393" s="13">
        <f t="shared" si="632"/>
        <v>0</v>
      </c>
      <c r="R393" s="13">
        <f t="shared" si="632"/>
        <v>0</v>
      </c>
      <c r="S393" s="13">
        <f t="shared" si="632"/>
        <v>528425</v>
      </c>
      <c r="T393" s="13">
        <f t="shared" si="632"/>
        <v>0</v>
      </c>
      <c r="U393" s="13">
        <f t="shared" ref="U393:Z393" si="633">U394+U399</f>
        <v>0</v>
      </c>
      <c r="V393" s="13">
        <f t="shared" si="633"/>
        <v>0</v>
      </c>
      <c r="W393" s="13">
        <f t="shared" si="633"/>
        <v>0</v>
      </c>
      <c r="X393" s="13">
        <f t="shared" si="633"/>
        <v>1000000</v>
      </c>
      <c r="Y393" s="13">
        <f t="shared" si="633"/>
        <v>1528425</v>
      </c>
      <c r="Z393" s="13">
        <f t="shared" si="633"/>
        <v>1000000</v>
      </c>
      <c r="AA393" s="13">
        <f t="shared" ref="AA393:AF393" si="634">AA394+AA399</f>
        <v>0</v>
      </c>
      <c r="AB393" s="13">
        <f t="shared" si="634"/>
        <v>6004</v>
      </c>
      <c r="AC393" s="13">
        <f t="shared" si="634"/>
        <v>0</v>
      </c>
      <c r="AD393" s="13">
        <f t="shared" si="634"/>
        <v>0</v>
      </c>
      <c r="AE393" s="13">
        <f t="shared" si="634"/>
        <v>1534429</v>
      </c>
      <c r="AF393" s="13">
        <f t="shared" si="634"/>
        <v>1000000</v>
      </c>
      <c r="AG393" s="13">
        <f t="shared" ref="AG393:AL393" si="635">AG394+AG399</f>
        <v>0</v>
      </c>
      <c r="AH393" s="13">
        <f t="shared" si="635"/>
        <v>0</v>
      </c>
      <c r="AI393" s="13">
        <f t="shared" si="635"/>
        <v>0</v>
      </c>
      <c r="AJ393" s="13">
        <f t="shared" si="635"/>
        <v>0</v>
      </c>
      <c r="AK393" s="13">
        <f t="shared" si="635"/>
        <v>1534429</v>
      </c>
      <c r="AL393" s="13">
        <f t="shared" si="635"/>
        <v>1000000</v>
      </c>
      <c r="AM393" s="13">
        <f t="shared" ref="AM393:AR393" si="636">AM394+AM399</f>
        <v>0</v>
      </c>
      <c r="AN393" s="13">
        <f t="shared" si="636"/>
        <v>0</v>
      </c>
      <c r="AO393" s="13">
        <f t="shared" si="636"/>
        <v>0</v>
      </c>
      <c r="AP393" s="13">
        <f t="shared" si="636"/>
        <v>0</v>
      </c>
      <c r="AQ393" s="13">
        <f t="shared" si="636"/>
        <v>1534429</v>
      </c>
      <c r="AR393" s="13">
        <f t="shared" si="636"/>
        <v>1000000</v>
      </c>
      <c r="AS393" s="13">
        <f t="shared" ref="AS393:AX393" si="637">AS394+AS399</f>
        <v>0</v>
      </c>
      <c r="AT393" s="13">
        <f t="shared" si="637"/>
        <v>17387</v>
      </c>
      <c r="AU393" s="13">
        <f t="shared" si="637"/>
        <v>-870</v>
      </c>
      <c r="AV393" s="13">
        <f t="shared" si="637"/>
        <v>0</v>
      </c>
      <c r="AW393" s="13">
        <f t="shared" si="637"/>
        <v>1550946</v>
      </c>
      <c r="AX393" s="13">
        <f t="shared" si="637"/>
        <v>1000000</v>
      </c>
    </row>
    <row r="394" spans="1:50" ht="82.5" hidden="1">
      <c r="A394" s="28" t="s">
        <v>33</v>
      </c>
      <c r="B394" s="26">
        <f>B379</f>
        <v>909</v>
      </c>
      <c r="C394" s="26" t="s">
        <v>28</v>
      </c>
      <c r="D394" s="26" t="s">
        <v>117</v>
      </c>
      <c r="E394" s="26" t="s">
        <v>54</v>
      </c>
      <c r="F394" s="26"/>
      <c r="G394" s="11">
        <f t="shared" ref="G394:V397" si="638">G395</f>
        <v>835</v>
      </c>
      <c r="H394" s="11">
        <f t="shared" si="638"/>
        <v>0</v>
      </c>
      <c r="I394" s="11">
        <f t="shared" si="638"/>
        <v>0</v>
      </c>
      <c r="J394" s="11">
        <f t="shared" si="638"/>
        <v>0</v>
      </c>
      <c r="K394" s="11">
        <f t="shared" si="638"/>
        <v>0</v>
      </c>
      <c r="L394" s="11">
        <f t="shared" si="638"/>
        <v>0</v>
      </c>
      <c r="M394" s="11">
        <f t="shared" si="638"/>
        <v>835</v>
      </c>
      <c r="N394" s="11">
        <f t="shared" si="638"/>
        <v>0</v>
      </c>
      <c r="O394" s="11">
        <f t="shared" si="638"/>
        <v>0</v>
      </c>
      <c r="P394" s="11">
        <f t="shared" si="638"/>
        <v>0</v>
      </c>
      <c r="Q394" s="11">
        <f t="shared" si="638"/>
        <v>0</v>
      </c>
      <c r="R394" s="11">
        <f t="shared" si="638"/>
        <v>0</v>
      </c>
      <c r="S394" s="11">
        <f t="shared" si="638"/>
        <v>835</v>
      </c>
      <c r="T394" s="11">
        <f t="shared" si="638"/>
        <v>0</v>
      </c>
      <c r="U394" s="11">
        <f t="shared" si="638"/>
        <v>0</v>
      </c>
      <c r="V394" s="11">
        <f t="shared" si="638"/>
        <v>0</v>
      </c>
      <c r="W394" s="11">
        <f t="shared" ref="U394:AJ397" si="639">W395</f>
        <v>0</v>
      </c>
      <c r="X394" s="11">
        <f t="shared" si="639"/>
        <v>0</v>
      </c>
      <c r="Y394" s="11">
        <f t="shared" si="639"/>
        <v>835</v>
      </c>
      <c r="Z394" s="11">
        <f t="shared" si="639"/>
        <v>0</v>
      </c>
      <c r="AA394" s="11">
        <f t="shared" si="639"/>
        <v>0</v>
      </c>
      <c r="AB394" s="11">
        <f t="shared" si="639"/>
        <v>0</v>
      </c>
      <c r="AC394" s="11">
        <f t="shared" si="639"/>
        <v>0</v>
      </c>
      <c r="AD394" s="11">
        <f t="shared" si="639"/>
        <v>0</v>
      </c>
      <c r="AE394" s="11">
        <f t="shared" si="639"/>
        <v>835</v>
      </c>
      <c r="AF394" s="11">
        <f t="shared" si="639"/>
        <v>0</v>
      </c>
      <c r="AG394" s="11">
        <f t="shared" si="639"/>
        <v>0</v>
      </c>
      <c r="AH394" s="11">
        <f t="shared" si="639"/>
        <v>0</v>
      </c>
      <c r="AI394" s="11">
        <f t="shared" si="639"/>
        <v>0</v>
      </c>
      <c r="AJ394" s="11">
        <f t="shared" si="639"/>
        <v>0</v>
      </c>
      <c r="AK394" s="11">
        <f t="shared" ref="AG394:AV397" si="640">AK395</f>
        <v>835</v>
      </c>
      <c r="AL394" s="11">
        <f t="shared" si="640"/>
        <v>0</v>
      </c>
      <c r="AM394" s="11">
        <f t="shared" si="640"/>
        <v>0</v>
      </c>
      <c r="AN394" s="11">
        <f t="shared" si="640"/>
        <v>0</v>
      </c>
      <c r="AO394" s="11">
        <f t="shared" si="640"/>
        <v>0</v>
      </c>
      <c r="AP394" s="11">
        <f t="shared" si="640"/>
        <v>0</v>
      </c>
      <c r="AQ394" s="11">
        <f t="shared" si="640"/>
        <v>835</v>
      </c>
      <c r="AR394" s="11">
        <f t="shared" si="640"/>
        <v>0</v>
      </c>
      <c r="AS394" s="11">
        <f t="shared" si="640"/>
        <v>0</v>
      </c>
      <c r="AT394" s="11">
        <f t="shared" si="640"/>
        <v>0</v>
      </c>
      <c r="AU394" s="11">
        <f t="shared" si="640"/>
        <v>-102</v>
      </c>
      <c r="AV394" s="11">
        <f t="shared" si="640"/>
        <v>0</v>
      </c>
      <c r="AW394" s="11">
        <f t="shared" ref="AS394:AX397" si="641">AW395</f>
        <v>733</v>
      </c>
      <c r="AX394" s="11">
        <f t="shared" si="641"/>
        <v>0</v>
      </c>
    </row>
    <row r="395" spans="1:50" ht="20.100000000000001" hidden="1" customHeight="1">
      <c r="A395" s="28" t="s">
        <v>14</v>
      </c>
      <c r="B395" s="26">
        <f>B380</f>
        <v>909</v>
      </c>
      <c r="C395" s="26" t="s">
        <v>343</v>
      </c>
      <c r="D395" s="26" t="s">
        <v>117</v>
      </c>
      <c r="E395" s="26" t="s">
        <v>55</v>
      </c>
      <c r="F395" s="26"/>
      <c r="G395" s="9">
        <f t="shared" si="638"/>
        <v>835</v>
      </c>
      <c r="H395" s="9">
        <f t="shared" si="638"/>
        <v>0</v>
      </c>
      <c r="I395" s="9">
        <f t="shared" si="638"/>
        <v>0</v>
      </c>
      <c r="J395" s="9">
        <f t="shared" si="638"/>
        <v>0</v>
      </c>
      <c r="K395" s="9">
        <f t="shared" si="638"/>
        <v>0</v>
      </c>
      <c r="L395" s="9">
        <f t="shared" si="638"/>
        <v>0</v>
      </c>
      <c r="M395" s="9">
        <f t="shared" si="638"/>
        <v>835</v>
      </c>
      <c r="N395" s="9">
        <f t="shared" si="638"/>
        <v>0</v>
      </c>
      <c r="O395" s="9">
        <f t="shared" si="638"/>
        <v>0</v>
      </c>
      <c r="P395" s="9">
        <f t="shared" si="638"/>
        <v>0</v>
      </c>
      <c r="Q395" s="9">
        <f t="shared" si="638"/>
        <v>0</v>
      </c>
      <c r="R395" s="9">
        <f t="shared" si="638"/>
        <v>0</v>
      </c>
      <c r="S395" s="9">
        <f t="shared" si="638"/>
        <v>835</v>
      </c>
      <c r="T395" s="9">
        <f t="shared" si="638"/>
        <v>0</v>
      </c>
      <c r="U395" s="9">
        <f t="shared" si="639"/>
        <v>0</v>
      </c>
      <c r="V395" s="9">
        <f t="shared" si="639"/>
        <v>0</v>
      </c>
      <c r="W395" s="9">
        <f t="shared" si="639"/>
        <v>0</v>
      </c>
      <c r="X395" s="9">
        <f t="shared" si="639"/>
        <v>0</v>
      </c>
      <c r="Y395" s="9">
        <f t="shared" si="639"/>
        <v>835</v>
      </c>
      <c r="Z395" s="9">
        <f t="shared" si="639"/>
        <v>0</v>
      </c>
      <c r="AA395" s="9">
        <f t="shared" si="639"/>
        <v>0</v>
      </c>
      <c r="AB395" s="9">
        <f t="shared" si="639"/>
        <v>0</v>
      </c>
      <c r="AC395" s="9">
        <f t="shared" si="639"/>
        <v>0</v>
      </c>
      <c r="AD395" s="9">
        <f t="shared" si="639"/>
        <v>0</v>
      </c>
      <c r="AE395" s="9">
        <f t="shared" si="639"/>
        <v>835</v>
      </c>
      <c r="AF395" s="9">
        <f t="shared" si="639"/>
        <v>0</v>
      </c>
      <c r="AG395" s="9">
        <f t="shared" si="640"/>
        <v>0</v>
      </c>
      <c r="AH395" s="9">
        <f t="shared" si="640"/>
        <v>0</v>
      </c>
      <c r="AI395" s="9">
        <f t="shared" si="640"/>
        <v>0</v>
      </c>
      <c r="AJ395" s="9">
        <f t="shared" si="640"/>
        <v>0</v>
      </c>
      <c r="AK395" s="9">
        <f t="shared" si="640"/>
        <v>835</v>
      </c>
      <c r="AL395" s="9">
        <f t="shared" si="640"/>
        <v>0</v>
      </c>
      <c r="AM395" s="9">
        <f t="shared" si="640"/>
        <v>0</v>
      </c>
      <c r="AN395" s="9">
        <f t="shared" si="640"/>
        <v>0</v>
      </c>
      <c r="AO395" s="9">
        <f t="shared" si="640"/>
        <v>0</v>
      </c>
      <c r="AP395" s="9">
        <f t="shared" si="640"/>
        <v>0</v>
      </c>
      <c r="AQ395" s="9">
        <f t="shared" si="640"/>
        <v>835</v>
      </c>
      <c r="AR395" s="9">
        <f t="shared" si="640"/>
        <v>0</v>
      </c>
      <c r="AS395" s="9">
        <f t="shared" si="641"/>
        <v>0</v>
      </c>
      <c r="AT395" s="9">
        <f t="shared" si="641"/>
        <v>0</v>
      </c>
      <c r="AU395" s="9">
        <f t="shared" si="641"/>
        <v>-102</v>
      </c>
      <c r="AV395" s="9">
        <f t="shared" si="641"/>
        <v>0</v>
      </c>
      <c r="AW395" s="9">
        <f t="shared" si="641"/>
        <v>733</v>
      </c>
      <c r="AX395" s="9">
        <f t="shared" si="641"/>
        <v>0</v>
      </c>
    </row>
    <row r="396" spans="1:50" ht="20.100000000000001" hidden="1" customHeight="1">
      <c r="A396" s="28" t="s">
        <v>321</v>
      </c>
      <c r="B396" s="26">
        <f>B382</f>
        <v>909</v>
      </c>
      <c r="C396" s="26" t="s">
        <v>28</v>
      </c>
      <c r="D396" s="26" t="s">
        <v>117</v>
      </c>
      <c r="E396" s="26" t="s">
        <v>345</v>
      </c>
      <c r="F396" s="26"/>
      <c r="G396" s="9">
        <f t="shared" si="638"/>
        <v>835</v>
      </c>
      <c r="H396" s="9">
        <f t="shared" si="638"/>
        <v>0</v>
      </c>
      <c r="I396" s="9">
        <f t="shared" si="638"/>
        <v>0</v>
      </c>
      <c r="J396" s="9">
        <f t="shared" si="638"/>
        <v>0</v>
      </c>
      <c r="K396" s="9">
        <f t="shared" si="638"/>
        <v>0</v>
      </c>
      <c r="L396" s="9">
        <f t="shared" si="638"/>
        <v>0</v>
      </c>
      <c r="M396" s="9">
        <f t="shared" si="638"/>
        <v>835</v>
      </c>
      <c r="N396" s="9">
        <f t="shared" si="638"/>
        <v>0</v>
      </c>
      <c r="O396" s="9">
        <f t="shared" si="638"/>
        <v>0</v>
      </c>
      <c r="P396" s="9">
        <f t="shared" si="638"/>
        <v>0</v>
      </c>
      <c r="Q396" s="9">
        <f t="shared" si="638"/>
        <v>0</v>
      </c>
      <c r="R396" s="9">
        <f t="shared" si="638"/>
        <v>0</v>
      </c>
      <c r="S396" s="9">
        <f t="shared" si="638"/>
        <v>835</v>
      </c>
      <c r="T396" s="9">
        <f t="shared" si="638"/>
        <v>0</v>
      </c>
      <c r="U396" s="9">
        <f t="shared" si="639"/>
        <v>0</v>
      </c>
      <c r="V396" s="9">
        <f t="shared" si="639"/>
        <v>0</v>
      </c>
      <c r="W396" s="9">
        <f t="shared" si="639"/>
        <v>0</v>
      </c>
      <c r="X396" s="9">
        <f t="shared" si="639"/>
        <v>0</v>
      </c>
      <c r="Y396" s="9">
        <f t="shared" si="639"/>
        <v>835</v>
      </c>
      <c r="Z396" s="9">
        <f t="shared" si="639"/>
        <v>0</v>
      </c>
      <c r="AA396" s="9">
        <f t="shared" si="639"/>
        <v>0</v>
      </c>
      <c r="AB396" s="9">
        <f t="shared" si="639"/>
        <v>0</v>
      </c>
      <c r="AC396" s="9">
        <f t="shared" si="639"/>
        <v>0</v>
      </c>
      <c r="AD396" s="9">
        <f t="shared" si="639"/>
        <v>0</v>
      </c>
      <c r="AE396" s="9">
        <f t="shared" si="639"/>
        <v>835</v>
      </c>
      <c r="AF396" s="9">
        <f t="shared" si="639"/>
        <v>0</v>
      </c>
      <c r="AG396" s="9">
        <f t="shared" si="640"/>
        <v>0</v>
      </c>
      <c r="AH396" s="9">
        <f t="shared" si="640"/>
        <v>0</v>
      </c>
      <c r="AI396" s="9">
        <f t="shared" si="640"/>
        <v>0</v>
      </c>
      <c r="AJ396" s="9">
        <f t="shared" si="640"/>
        <v>0</v>
      </c>
      <c r="AK396" s="9">
        <f t="shared" si="640"/>
        <v>835</v>
      </c>
      <c r="AL396" s="9">
        <f t="shared" si="640"/>
        <v>0</v>
      </c>
      <c r="AM396" s="9">
        <f t="shared" si="640"/>
        <v>0</v>
      </c>
      <c r="AN396" s="9">
        <f t="shared" si="640"/>
        <v>0</v>
      </c>
      <c r="AO396" s="9">
        <f t="shared" si="640"/>
        <v>0</v>
      </c>
      <c r="AP396" s="9">
        <f t="shared" si="640"/>
        <v>0</v>
      </c>
      <c r="AQ396" s="9">
        <f t="shared" si="640"/>
        <v>835</v>
      </c>
      <c r="AR396" s="9">
        <f t="shared" si="640"/>
        <v>0</v>
      </c>
      <c r="AS396" s="9">
        <f t="shared" si="641"/>
        <v>0</v>
      </c>
      <c r="AT396" s="9">
        <f t="shared" si="641"/>
        <v>0</v>
      </c>
      <c r="AU396" s="9">
        <f t="shared" si="641"/>
        <v>-102</v>
      </c>
      <c r="AV396" s="9">
        <f t="shared" si="641"/>
        <v>0</v>
      </c>
      <c r="AW396" s="9">
        <f t="shared" si="641"/>
        <v>733</v>
      </c>
      <c r="AX396" s="9">
        <f t="shared" si="641"/>
        <v>0</v>
      </c>
    </row>
    <row r="397" spans="1:50" ht="33" hidden="1">
      <c r="A397" s="25" t="s">
        <v>242</v>
      </c>
      <c r="B397" s="26">
        <f>B383</f>
        <v>909</v>
      </c>
      <c r="C397" s="26" t="s">
        <v>28</v>
      </c>
      <c r="D397" s="26" t="s">
        <v>117</v>
      </c>
      <c r="E397" s="26" t="s">
        <v>345</v>
      </c>
      <c r="F397" s="26" t="s">
        <v>30</v>
      </c>
      <c r="G397" s="11">
        <f t="shared" si="638"/>
        <v>835</v>
      </c>
      <c r="H397" s="11">
        <f t="shared" si="638"/>
        <v>0</v>
      </c>
      <c r="I397" s="11">
        <f t="shared" si="638"/>
        <v>0</v>
      </c>
      <c r="J397" s="11">
        <f t="shared" si="638"/>
        <v>0</v>
      </c>
      <c r="K397" s="11">
        <f t="shared" si="638"/>
        <v>0</v>
      </c>
      <c r="L397" s="11">
        <f t="shared" si="638"/>
        <v>0</v>
      </c>
      <c r="M397" s="11">
        <f t="shared" si="638"/>
        <v>835</v>
      </c>
      <c r="N397" s="11">
        <f t="shared" si="638"/>
        <v>0</v>
      </c>
      <c r="O397" s="11">
        <f t="shared" si="638"/>
        <v>0</v>
      </c>
      <c r="P397" s="11">
        <f t="shared" si="638"/>
        <v>0</v>
      </c>
      <c r="Q397" s="11">
        <f t="shared" si="638"/>
        <v>0</v>
      </c>
      <c r="R397" s="11">
        <f t="shared" si="638"/>
        <v>0</v>
      </c>
      <c r="S397" s="11">
        <f t="shared" si="638"/>
        <v>835</v>
      </c>
      <c r="T397" s="11">
        <f t="shared" si="638"/>
        <v>0</v>
      </c>
      <c r="U397" s="11">
        <f t="shared" si="639"/>
        <v>0</v>
      </c>
      <c r="V397" s="11">
        <f t="shared" si="639"/>
        <v>0</v>
      </c>
      <c r="W397" s="11">
        <f t="shared" si="639"/>
        <v>0</v>
      </c>
      <c r="X397" s="11">
        <f t="shared" si="639"/>
        <v>0</v>
      </c>
      <c r="Y397" s="11">
        <f t="shared" si="639"/>
        <v>835</v>
      </c>
      <c r="Z397" s="11">
        <f t="shared" si="639"/>
        <v>0</v>
      </c>
      <c r="AA397" s="11">
        <f t="shared" si="639"/>
        <v>0</v>
      </c>
      <c r="AB397" s="11">
        <f t="shared" si="639"/>
        <v>0</v>
      </c>
      <c r="AC397" s="11">
        <f t="shared" si="639"/>
        <v>0</v>
      </c>
      <c r="AD397" s="11">
        <f t="shared" si="639"/>
        <v>0</v>
      </c>
      <c r="AE397" s="11">
        <f t="shared" si="639"/>
        <v>835</v>
      </c>
      <c r="AF397" s="11">
        <f t="shared" si="639"/>
        <v>0</v>
      </c>
      <c r="AG397" s="11">
        <f t="shared" si="640"/>
        <v>0</v>
      </c>
      <c r="AH397" s="11">
        <f t="shared" si="640"/>
        <v>0</v>
      </c>
      <c r="AI397" s="11">
        <f t="shared" si="640"/>
        <v>0</v>
      </c>
      <c r="AJ397" s="11">
        <f t="shared" si="640"/>
        <v>0</v>
      </c>
      <c r="AK397" s="11">
        <f t="shared" si="640"/>
        <v>835</v>
      </c>
      <c r="AL397" s="11">
        <f t="shared" si="640"/>
        <v>0</v>
      </c>
      <c r="AM397" s="11">
        <f t="shared" si="640"/>
        <v>0</v>
      </c>
      <c r="AN397" s="11">
        <f t="shared" si="640"/>
        <v>0</v>
      </c>
      <c r="AO397" s="11">
        <f t="shared" si="640"/>
        <v>0</v>
      </c>
      <c r="AP397" s="11">
        <f t="shared" si="640"/>
        <v>0</v>
      </c>
      <c r="AQ397" s="11">
        <f t="shared" si="640"/>
        <v>835</v>
      </c>
      <c r="AR397" s="11">
        <f t="shared" si="640"/>
        <v>0</v>
      </c>
      <c r="AS397" s="11">
        <f t="shared" si="641"/>
        <v>0</v>
      </c>
      <c r="AT397" s="11">
        <f t="shared" si="641"/>
        <v>0</v>
      </c>
      <c r="AU397" s="11">
        <f t="shared" si="641"/>
        <v>-102</v>
      </c>
      <c r="AV397" s="11">
        <f t="shared" si="641"/>
        <v>0</v>
      </c>
      <c r="AW397" s="11">
        <f t="shared" si="641"/>
        <v>733</v>
      </c>
      <c r="AX397" s="11">
        <f t="shared" si="641"/>
        <v>0</v>
      </c>
    </row>
    <row r="398" spans="1:50" ht="33" hidden="1">
      <c r="A398" s="28" t="s">
        <v>36</v>
      </c>
      <c r="B398" s="26">
        <f>B393</f>
        <v>909</v>
      </c>
      <c r="C398" s="26" t="s">
        <v>28</v>
      </c>
      <c r="D398" s="26" t="s">
        <v>117</v>
      </c>
      <c r="E398" s="26" t="s">
        <v>345</v>
      </c>
      <c r="F398" s="26" t="s">
        <v>37</v>
      </c>
      <c r="G398" s="9">
        <v>835</v>
      </c>
      <c r="H398" s="10"/>
      <c r="I398" s="84"/>
      <c r="J398" s="84"/>
      <c r="K398" s="84"/>
      <c r="L398" s="84"/>
      <c r="M398" s="9">
        <f>G398+I398+J398+K398+L398</f>
        <v>835</v>
      </c>
      <c r="N398" s="9">
        <f>H398+L398</f>
        <v>0</v>
      </c>
      <c r="O398" s="85"/>
      <c r="P398" s="85"/>
      <c r="Q398" s="85"/>
      <c r="R398" s="85"/>
      <c r="S398" s="9">
        <f>M398+O398+P398+Q398+R398</f>
        <v>835</v>
      </c>
      <c r="T398" s="9">
        <f>N398+R398</f>
        <v>0</v>
      </c>
      <c r="U398" s="85"/>
      <c r="V398" s="85"/>
      <c r="W398" s="85"/>
      <c r="X398" s="85"/>
      <c r="Y398" s="9">
        <f>S398+U398+V398+W398+X398</f>
        <v>835</v>
      </c>
      <c r="Z398" s="9">
        <f>T398+X398</f>
        <v>0</v>
      </c>
      <c r="AA398" s="85"/>
      <c r="AB398" s="85"/>
      <c r="AC398" s="85"/>
      <c r="AD398" s="85"/>
      <c r="AE398" s="9">
        <f>Y398+AA398+AB398+AC398+AD398</f>
        <v>835</v>
      </c>
      <c r="AF398" s="9">
        <f>Z398+AD398</f>
        <v>0</v>
      </c>
      <c r="AG398" s="85"/>
      <c r="AH398" s="85"/>
      <c r="AI398" s="85"/>
      <c r="AJ398" s="85"/>
      <c r="AK398" s="9">
        <f>AE398+AG398+AH398+AI398+AJ398</f>
        <v>835</v>
      </c>
      <c r="AL398" s="9">
        <f>AF398+AJ398</f>
        <v>0</v>
      </c>
      <c r="AM398" s="85"/>
      <c r="AN398" s="85"/>
      <c r="AO398" s="85"/>
      <c r="AP398" s="85"/>
      <c r="AQ398" s="9">
        <f>AK398+AM398+AN398+AO398+AP398</f>
        <v>835</v>
      </c>
      <c r="AR398" s="9">
        <f>AL398+AP398</f>
        <v>0</v>
      </c>
      <c r="AS398" s="85"/>
      <c r="AT398" s="85"/>
      <c r="AU398" s="11">
        <v>-102</v>
      </c>
      <c r="AV398" s="85"/>
      <c r="AW398" s="9">
        <f>AQ398+AS398+AT398+AU398+AV398</f>
        <v>733</v>
      </c>
      <c r="AX398" s="9">
        <f>AR398+AV398</f>
        <v>0</v>
      </c>
    </row>
    <row r="399" spans="1:50" ht="49.5" hidden="1">
      <c r="A399" s="28" t="s">
        <v>564</v>
      </c>
      <c r="B399" s="26">
        <v>909</v>
      </c>
      <c r="C399" s="26" t="s">
        <v>28</v>
      </c>
      <c r="D399" s="26" t="s">
        <v>117</v>
      </c>
      <c r="E399" s="26" t="s">
        <v>171</v>
      </c>
      <c r="F399" s="26"/>
      <c r="G399" s="9">
        <f t="shared" ref="G399:Z399" si="642">G405+G428+G400+G423</f>
        <v>527590</v>
      </c>
      <c r="H399" s="9">
        <f t="shared" si="642"/>
        <v>0</v>
      </c>
      <c r="I399" s="9">
        <f t="shared" si="642"/>
        <v>0</v>
      </c>
      <c r="J399" s="9">
        <f t="shared" si="642"/>
        <v>0</v>
      </c>
      <c r="K399" s="9">
        <f t="shared" si="642"/>
        <v>0</v>
      </c>
      <c r="L399" s="9">
        <f t="shared" si="642"/>
        <v>0</v>
      </c>
      <c r="M399" s="9">
        <f t="shared" si="642"/>
        <v>527590</v>
      </c>
      <c r="N399" s="9">
        <f t="shared" si="642"/>
        <v>0</v>
      </c>
      <c r="O399" s="9">
        <f t="shared" si="642"/>
        <v>0</v>
      </c>
      <c r="P399" s="9">
        <f t="shared" si="642"/>
        <v>0</v>
      </c>
      <c r="Q399" s="9">
        <f t="shared" si="642"/>
        <v>0</v>
      </c>
      <c r="R399" s="9">
        <f t="shared" si="642"/>
        <v>0</v>
      </c>
      <c r="S399" s="9">
        <f t="shared" si="642"/>
        <v>527590</v>
      </c>
      <c r="T399" s="9">
        <f t="shared" si="642"/>
        <v>0</v>
      </c>
      <c r="U399" s="9">
        <f t="shared" si="642"/>
        <v>0</v>
      </c>
      <c r="V399" s="9">
        <f t="shared" si="642"/>
        <v>0</v>
      </c>
      <c r="W399" s="9">
        <f t="shared" si="642"/>
        <v>0</v>
      </c>
      <c r="X399" s="9">
        <f t="shared" si="642"/>
        <v>1000000</v>
      </c>
      <c r="Y399" s="9">
        <f t="shared" si="642"/>
        <v>1527590</v>
      </c>
      <c r="Z399" s="9">
        <f t="shared" si="642"/>
        <v>1000000</v>
      </c>
      <c r="AA399" s="9">
        <f t="shared" ref="AA399:AF399" si="643">AA405+AA428+AA400+AA423</f>
        <v>0</v>
      </c>
      <c r="AB399" s="9">
        <f t="shared" si="643"/>
        <v>6004</v>
      </c>
      <c r="AC399" s="9">
        <f t="shared" si="643"/>
        <v>0</v>
      </c>
      <c r="AD399" s="9">
        <f t="shared" si="643"/>
        <v>0</v>
      </c>
      <c r="AE399" s="9">
        <f t="shared" si="643"/>
        <v>1533594</v>
      </c>
      <c r="AF399" s="9">
        <f t="shared" si="643"/>
        <v>1000000</v>
      </c>
      <c r="AG399" s="9">
        <f t="shared" ref="AG399:AL399" si="644">AG405+AG428+AG400+AG423</f>
        <v>0</v>
      </c>
      <c r="AH399" s="9">
        <f t="shared" si="644"/>
        <v>0</v>
      </c>
      <c r="AI399" s="9">
        <f t="shared" si="644"/>
        <v>0</v>
      </c>
      <c r="AJ399" s="9">
        <f t="shared" si="644"/>
        <v>0</v>
      </c>
      <c r="AK399" s="9">
        <f t="shared" si="644"/>
        <v>1533594</v>
      </c>
      <c r="AL399" s="9">
        <f t="shared" si="644"/>
        <v>1000000</v>
      </c>
      <c r="AM399" s="9">
        <f t="shared" ref="AM399:AR399" si="645">AM405+AM428+AM400+AM423</f>
        <v>0</v>
      </c>
      <c r="AN399" s="9">
        <f t="shared" si="645"/>
        <v>0</v>
      </c>
      <c r="AO399" s="9">
        <f t="shared" si="645"/>
        <v>0</v>
      </c>
      <c r="AP399" s="9">
        <f t="shared" si="645"/>
        <v>0</v>
      </c>
      <c r="AQ399" s="9">
        <f t="shared" si="645"/>
        <v>1533594</v>
      </c>
      <c r="AR399" s="9">
        <f t="shared" si="645"/>
        <v>1000000</v>
      </c>
      <c r="AS399" s="9">
        <f t="shared" ref="AS399:AX399" si="646">AS405+AS428+AS400+AS423</f>
        <v>0</v>
      </c>
      <c r="AT399" s="9">
        <f t="shared" si="646"/>
        <v>17387</v>
      </c>
      <c r="AU399" s="9">
        <f t="shared" si="646"/>
        <v>-768</v>
      </c>
      <c r="AV399" s="9">
        <f t="shared" si="646"/>
        <v>0</v>
      </c>
      <c r="AW399" s="9">
        <f t="shared" si="646"/>
        <v>1550213</v>
      </c>
      <c r="AX399" s="9">
        <f t="shared" si="646"/>
        <v>1000000</v>
      </c>
    </row>
    <row r="400" spans="1:50" ht="33" hidden="1">
      <c r="A400" s="28" t="s">
        <v>460</v>
      </c>
      <c r="B400" s="26">
        <v>909</v>
      </c>
      <c r="C400" s="26" t="s">
        <v>28</v>
      </c>
      <c r="D400" s="26" t="s">
        <v>117</v>
      </c>
      <c r="E400" s="26" t="s">
        <v>452</v>
      </c>
      <c r="F400" s="27"/>
      <c r="G400" s="11">
        <f t="shared" ref="G400:V403" si="647">G401</f>
        <v>368100</v>
      </c>
      <c r="H400" s="11">
        <f t="shared" si="647"/>
        <v>0</v>
      </c>
      <c r="I400" s="11">
        <f t="shared" si="647"/>
        <v>0</v>
      </c>
      <c r="J400" s="11">
        <f t="shared" si="647"/>
        <v>0</v>
      </c>
      <c r="K400" s="11">
        <f t="shared" si="647"/>
        <v>0</v>
      </c>
      <c r="L400" s="11">
        <f t="shared" si="647"/>
        <v>0</v>
      </c>
      <c r="M400" s="11">
        <f t="shared" si="647"/>
        <v>368100</v>
      </c>
      <c r="N400" s="11">
        <f t="shared" si="647"/>
        <v>0</v>
      </c>
      <c r="O400" s="11">
        <f t="shared" si="647"/>
        <v>0</v>
      </c>
      <c r="P400" s="11">
        <f t="shared" si="647"/>
        <v>0</v>
      </c>
      <c r="Q400" s="11">
        <f t="shared" si="647"/>
        <v>0</v>
      </c>
      <c r="R400" s="11">
        <f t="shared" si="647"/>
        <v>0</v>
      </c>
      <c r="S400" s="11">
        <f t="shared" si="647"/>
        <v>368100</v>
      </c>
      <c r="T400" s="11">
        <f t="shared" si="647"/>
        <v>0</v>
      </c>
      <c r="U400" s="11">
        <f t="shared" si="647"/>
        <v>0</v>
      </c>
      <c r="V400" s="11">
        <f t="shared" si="647"/>
        <v>0</v>
      </c>
      <c r="W400" s="11">
        <f t="shared" ref="U400:AJ403" si="648">W401</f>
        <v>0</v>
      </c>
      <c r="X400" s="11">
        <f t="shared" si="648"/>
        <v>0</v>
      </c>
      <c r="Y400" s="11">
        <f t="shared" si="648"/>
        <v>368100</v>
      </c>
      <c r="Z400" s="11">
        <f t="shared" si="648"/>
        <v>0</v>
      </c>
      <c r="AA400" s="11">
        <f t="shared" si="648"/>
        <v>0</v>
      </c>
      <c r="AB400" s="11">
        <f t="shared" si="648"/>
        <v>0</v>
      </c>
      <c r="AC400" s="11">
        <f t="shared" si="648"/>
        <v>0</v>
      </c>
      <c r="AD400" s="11">
        <f t="shared" si="648"/>
        <v>0</v>
      </c>
      <c r="AE400" s="11">
        <f t="shared" si="648"/>
        <v>368100</v>
      </c>
      <c r="AF400" s="11">
        <f t="shared" si="648"/>
        <v>0</v>
      </c>
      <c r="AG400" s="11">
        <f t="shared" si="648"/>
        <v>0</v>
      </c>
      <c r="AH400" s="11">
        <f t="shared" si="648"/>
        <v>0</v>
      </c>
      <c r="AI400" s="11">
        <f t="shared" si="648"/>
        <v>0</v>
      </c>
      <c r="AJ400" s="11">
        <f t="shared" si="648"/>
        <v>0</v>
      </c>
      <c r="AK400" s="11">
        <f t="shared" ref="AG400:AV403" si="649">AK401</f>
        <v>368100</v>
      </c>
      <c r="AL400" s="11">
        <f t="shared" si="649"/>
        <v>0</v>
      </c>
      <c r="AM400" s="11">
        <f t="shared" si="649"/>
        <v>0</v>
      </c>
      <c r="AN400" s="11">
        <f t="shared" si="649"/>
        <v>0</v>
      </c>
      <c r="AO400" s="11">
        <f t="shared" si="649"/>
        <v>0</v>
      </c>
      <c r="AP400" s="11">
        <f t="shared" si="649"/>
        <v>0</v>
      </c>
      <c r="AQ400" s="11">
        <f t="shared" si="649"/>
        <v>368100</v>
      </c>
      <c r="AR400" s="11">
        <f t="shared" si="649"/>
        <v>0</v>
      </c>
      <c r="AS400" s="11">
        <f t="shared" si="649"/>
        <v>3247</v>
      </c>
      <c r="AT400" s="11">
        <f t="shared" si="649"/>
        <v>17387</v>
      </c>
      <c r="AU400" s="11">
        <f t="shared" si="649"/>
        <v>-83</v>
      </c>
      <c r="AV400" s="11">
        <f t="shared" si="649"/>
        <v>0</v>
      </c>
      <c r="AW400" s="11">
        <f t="shared" ref="AS400:AX403" si="650">AW401</f>
        <v>388651</v>
      </c>
      <c r="AX400" s="11">
        <f t="shared" si="650"/>
        <v>0</v>
      </c>
    </row>
    <row r="401" spans="1:50" ht="20.100000000000001" hidden="1" customHeight="1">
      <c r="A401" s="28" t="s">
        <v>14</v>
      </c>
      <c r="B401" s="26">
        <v>909</v>
      </c>
      <c r="C401" s="26" t="s">
        <v>28</v>
      </c>
      <c r="D401" s="26" t="s">
        <v>117</v>
      </c>
      <c r="E401" s="26" t="s">
        <v>453</v>
      </c>
      <c r="F401" s="26"/>
      <c r="G401" s="9">
        <f t="shared" si="647"/>
        <v>368100</v>
      </c>
      <c r="H401" s="9">
        <f t="shared" si="647"/>
        <v>0</v>
      </c>
      <c r="I401" s="9">
        <f t="shared" si="647"/>
        <v>0</v>
      </c>
      <c r="J401" s="9">
        <f t="shared" si="647"/>
        <v>0</v>
      </c>
      <c r="K401" s="9">
        <f t="shared" si="647"/>
        <v>0</v>
      </c>
      <c r="L401" s="9">
        <f t="shared" si="647"/>
        <v>0</v>
      </c>
      <c r="M401" s="9">
        <f t="shared" si="647"/>
        <v>368100</v>
      </c>
      <c r="N401" s="9">
        <f t="shared" si="647"/>
        <v>0</v>
      </c>
      <c r="O401" s="9">
        <f t="shared" si="647"/>
        <v>0</v>
      </c>
      <c r="P401" s="9">
        <f t="shared" si="647"/>
        <v>0</v>
      </c>
      <c r="Q401" s="9">
        <f t="shared" si="647"/>
        <v>0</v>
      </c>
      <c r="R401" s="9">
        <f t="shared" si="647"/>
        <v>0</v>
      </c>
      <c r="S401" s="9">
        <f t="shared" si="647"/>
        <v>368100</v>
      </c>
      <c r="T401" s="9">
        <f t="shared" si="647"/>
        <v>0</v>
      </c>
      <c r="U401" s="9">
        <f t="shared" si="648"/>
        <v>0</v>
      </c>
      <c r="V401" s="9">
        <f t="shared" si="648"/>
        <v>0</v>
      </c>
      <c r="W401" s="9">
        <f t="shared" si="648"/>
        <v>0</v>
      </c>
      <c r="X401" s="9">
        <f t="shared" si="648"/>
        <v>0</v>
      </c>
      <c r="Y401" s="9">
        <f t="shared" si="648"/>
        <v>368100</v>
      </c>
      <c r="Z401" s="9">
        <f t="shared" si="648"/>
        <v>0</v>
      </c>
      <c r="AA401" s="9">
        <f t="shared" si="648"/>
        <v>0</v>
      </c>
      <c r="AB401" s="9">
        <f t="shared" si="648"/>
        <v>0</v>
      </c>
      <c r="AC401" s="9">
        <f t="shared" si="648"/>
        <v>0</v>
      </c>
      <c r="AD401" s="9">
        <f t="shared" si="648"/>
        <v>0</v>
      </c>
      <c r="AE401" s="9">
        <f t="shared" si="648"/>
        <v>368100</v>
      </c>
      <c r="AF401" s="9">
        <f t="shared" si="648"/>
        <v>0</v>
      </c>
      <c r="AG401" s="9">
        <f t="shared" si="649"/>
        <v>0</v>
      </c>
      <c r="AH401" s="9">
        <f t="shared" si="649"/>
        <v>0</v>
      </c>
      <c r="AI401" s="9">
        <f t="shared" si="649"/>
        <v>0</v>
      </c>
      <c r="AJ401" s="9">
        <f t="shared" si="649"/>
        <v>0</v>
      </c>
      <c r="AK401" s="9">
        <f t="shared" si="649"/>
        <v>368100</v>
      </c>
      <c r="AL401" s="9">
        <f t="shared" si="649"/>
        <v>0</v>
      </c>
      <c r="AM401" s="9">
        <f t="shared" si="649"/>
        <v>0</v>
      </c>
      <c r="AN401" s="9">
        <f t="shared" si="649"/>
        <v>0</v>
      </c>
      <c r="AO401" s="9">
        <f t="shared" si="649"/>
        <v>0</v>
      </c>
      <c r="AP401" s="9">
        <f t="shared" si="649"/>
        <v>0</v>
      </c>
      <c r="AQ401" s="9">
        <f t="shared" si="649"/>
        <v>368100</v>
      </c>
      <c r="AR401" s="9">
        <f t="shared" si="649"/>
        <v>0</v>
      </c>
      <c r="AS401" s="9">
        <f t="shared" si="650"/>
        <v>3247</v>
      </c>
      <c r="AT401" s="9">
        <f t="shared" si="650"/>
        <v>17387</v>
      </c>
      <c r="AU401" s="9">
        <f t="shared" si="650"/>
        <v>-83</v>
      </c>
      <c r="AV401" s="9">
        <f t="shared" si="650"/>
        <v>0</v>
      </c>
      <c r="AW401" s="9">
        <f t="shared" si="650"/>
        <v>388651</v>
      </c>
      <c r="AX401" s="9">
        <f t="shared" si="650"/>
        <v>0</v>
      </c>
    </row>
    <row r="402" spans="1:50" ht="20.100000000000001" hidden="1" customHeight="1">
      <c r="A402" s="28" t="s">
        <v>321</v>
      </c>
      <c r="B402" s="26">
        <v>909</v>
      </c>
      <c r="C402" s="26" t="s">
        <v>28</v>
      </c>
      <c r="D402" s="26" t="s">
        <v>117</v>
      </c>
      <c r="E402" s="26" t="s">
        <v>454</v>
      </c>
      <c r="F402" s="26"/>
      <c r="G402" s="9">
        <f t="shared" si="647"/>
        <v>368100</v>
      </c>
      <c r="H402" s="9">
        <f t="shared" si="647"/>
        <v>0</v>
      </c>
      <c r="I402" s="9">
        <f t="shared" si="647"/>
        <v>0</v>
      </c>
      <c r="J402" s="9">
        <f t="shared" si="647"/>
        <v>0</v>
      </c>
      <c r="K402" s="9">
        <f t="shared" si="647"/>
        <v>0</v>
      </c>
      <c r="L402" s="9">
        <f t="shared" si="647"/>
        <v>0</v>
      </c>
      <c r="M402" s="9">
        <f t="shared" si="647"/>
        <v>368100</v>
      </c>
      <c r="N402" s="9">
        <f t="shared" si="647"/>
        <v>0</v>
      </c>
      <c r="O402" s="9">
        <f t="shared" si="647"/>
        <v>0</v>
      </c>
      <c r="P402" s="9">
        <f t="shared" si="647"/>
        <v>0</v>
      </c>
      <c r="Q402" s="9">
        <f t="shared" si="647"/>
        <v>0</v>
      </c>
      <c r="R402" s="9">
        <f t="shared" si="647"/>
        <v>0</v>
      </c>
      <c r="S402" s="9">
        <f t="shared" si="647"/>
        <v>368100</v>
      </c>
      <c r="T402" s="9">
        <f t="shared" si="647"/>
        <v>0</v>
      </c>
      <c r="U402" s="9">
        <f t="shared" si="648"/>
        <v>0</v>
      </c>
      <c r="V402" s="9">
        <f t="shared" si="648"/>
        <v>0</v>
      </c>
      <c r="W402" s="9">
        <f t="shared" si="648"/>
        <v>0</v>
      </c>
      <c r="X402" s="9">
        <f t="shared" si="648"/>
        <v>0</v>
      </c>
      <c r="Y402" s="9">
        <f t="shared" si="648"/>
        <v>368100</v>
      </c>
      <c r="Z402" s="9">
        <f t="shared" si="648"/>
        <v>0</v>
      </c>
      <c r="AA402" s="9">
        <f t="shared" si="648"/>
        <v>0</v>
      </c>
      <c r="AB402" s="9">
        <f t="shared" si="648"/>
        <v>0</v>
      </c>
      <c r="AC402" s="9">
        <f t="shared" si="648"/>
        <v>0</v>
      </c>
      <c r="AD402" s="9">
        <f t="shared" si="648"/>
        <v>0</v>
      </c>
      <c r="AE402" s="9">
        <f t="shared" si="648"/>
        <v>368100</v>
      </c>
      <c r="AF402" s="9">
        <f t="shared" si="648"/>
        <v>0</v>
      </c>
      <c r="AG402" s="9">
        <f t="shared" si="649"/>
        <v>0</v>
      </c>
      <c r="AH402" s="9">
        <f t="shared" si="649"/>
        <v>0</v>
      </c>
      <c r="AI402" s="9">
        <f t="shared" si="649"/>
        <v>0</v>
      </c>
      <c r="AJ402" s="9">
        <f t="shared" si="649"/>
        <v>0</v>
      </c>
      <c r="AK402" s="9">
        <f t="shared" si="649"/>
        <v>368100</v>
      </c>
      <c r="AL402" s="9">
        <f t="shared" si="649"/>
        <v>0</v>
      </c>
      <c r="AM402" s="9">
        <f t="shared" si="649"/>
        <v>0</v>
      </c>
      <c r="AN402" s="9">
        <f t="shared" si="649"/>
        <v>0</v>
      </c>
      <c r="AO402" s="9">
        <f t="shared" si="649"/>
        <v>0</v>
      </c>
      <c r="AP402" s="9">
        <f t="shared" si="649"/>
        <v>0</v>
      </c>
      <c r="AQ402" s="9">
        <f t="shared" si="649"/>
        <v>368100</v>
      </c>
      <c r="AR402" s="9">
        <f t="shared" si="649"/>
        <v>0</v>
      </c>
      <c r="AS402" s="9">
        <f t="shared" si="650"/>
        <v>3247</v>
      </c>
      <c r="AT402" s="9">
        <f t="shared" si="650"/>
        <v>17387</v>
      </c>
      <c r="AU402" s="9">
        <f t="shared" si="650"/>
        <v>-83</v>
      </c>
      <c r="AV402" s="9">
        <f t="shared" si="650"/>
        <v>0</v>
      </c>
      <c r="AW402" s="9">
        <f t="shared" si="650"/>
        <v>388651</v>
      </c>
      <c r="AX402" s="9">
        <f t="shared" si="650"/>
        <v>0</v>
      </c>
    </row>
    <row r="403" spans="1:50" ht="33" hidden="1">
      <c r="A403" s="25" t="s">
        <v>242</v>
      </c>
      <c r="B403" s="26">
        <v>909</v>
      </c>
      <c r="C403" s="26" t="s">
        <v>28</v>
      </c>
      <c r="D403" s="26" t="s">
        <v>117</v>
      </c>
      <c r="E403" s="26" t="s">
        <v>454</v>
      </c>
      <c r="F403" s="26" t="s">
        <v>30</v>
      </c>
      <c r="G403" s="11">
        <f t="shared" si="647"/>
        <v>368100</v>
      </c>
      <c r="H403" s="11">
        <f t="shared" si="647"/>
        <v>0</v>
      </c>
      <c r="I403" s="11">
        <f t="shared" si="647"/>
        <v>0</v>
      </c>
      <c r="J403" s="11">
        <f t="shared" si="647"/>
        <v>0</v>
      </c>
      <c r="K403" s="11">
        <f t="shared" si="647"/>
        <v>0</v>
      </c>
      <c r="L403" s="11">
        <f t="shared" si="647"/>
        <v>0</v>
      </c>
      <c r="M403" s="11">
        <f t="shared" si="647"/>
        <v>368100</v>
      </c>
      <c r="N403" s="11">
        <f t="shared" si="647"/>
        <v>0</v>
      </c>
      <c r="O403" s="11">
        <f t="shared" si="647"/>
        <v>0</v>
      </c>
      <c r="P403" s="11">
        <f t="shared" si="647"/>
        <v>0</v>
      </c>
      <c r="Q403" s="11">
        <f t="shared" si="647"/>
        <v>0</v>
      </c>
      <c r="R403" s="11">
        <f t="shared" si="647"/>
        <v>0</v>
      </c>
      <c r="S403" s="11">
        <f t="shared" si="647"/>
        <v>368100</v>
      </c>
      <c r="T403" s="11">
        <f t="shared" si="647"/>
        <v>0</v>
      </c>
      <c r="U403" s="11">
        <f t="shared" si="648"/>
        <v>0</v>
      </c>
      <c r="V403" s="11">
        <f t="shared" si="648"/>
        <v>0</v>
      </c>
      <c r="W403" s="11">
        <f t="shared" si="648"/>
        <v>0</v>
      </c>
      <c r="X403" s="11">
        <f t="shared" si="648"/>
        <v>0</v>
      </c>
      <c r="Y403" s="11">
        <f t="shared" si="648"/>
        <v>368100</v>
      </c>
      <c r="Z403" s="11">
        <f t="shared" si="648"/>
        <v>0</v>
      </c>
      <c r="AA403" s="11">
        <f t="shared" si="648"/>
        <v>0</v>
      </c>
      <c r="AB403" s="11">
        <f t="shared" si="648"/>
        <v>0</v>
      </c>
      <c r="AC403" s="11">
        <f t="shared" si="648"/>
        <v>0</v>
      </c>
      <c r="AD403" s="11">
        <f t="shared" si="648"/>
        <v>0</v>
      </c>
      <c r="AE403" s="11">
        <f t="shared" si="648"/>
        <v>368100</v>
      </c>
      <c r="AF403" s="11">
        <f t="shared" si="648"/>
        <v>0</v>
      </c>
      <c r="AG403" s="11">
        <f t="shared" si="649"/>
        <v>0</v>
      </c>
      <c r="AH403" s="11">
        <f t="shared" si="649"/>
        <v>0</v>
      </c>
      <c r="AI403" s="11">
        <f t="shared" si="649"/>
        <v>0</v>
      </c>
      <c r="AJ403" s="11">
        <f t="shared" si="649"/>
        <v>0</v>
      </c>
      <c r="AK403" s="11">
        <f t="shared" si="649"/>
        <v>368100</v>
      </c>
      <c r="AL403" s="11">
        <f t="shared" si="649"/>
        <v>0</v>
      </c>
      <c r="AM403" s="11">
        <f t="shared" si="649"/>
        <v>0</v>
      </c>
      <c r="AN403" s="11">
        <f t="shared" si="649"/>
        <v>0</v>
      </c>
      <c r="AO403" s="11">
        <f t="shared" si="649"/>
        <v>0</v>
      </c>
      <c r="AP403" s="11">
        <f t="shared" si="649"/>
        <v>0</v>
      </c>
      <c r="AQ403" s="11">
        <f t="shared" si="649"/>
        <v>368100</v>
      </c>
      <c r="AR403" s="11">
        <f t="shared" si="649"/>
        <v>0</v>
      </c>
      <c r="AS403" s="11">
        <f t="shared" si="650"/>
        <v>3247</v>
      </c>
      <c r="AT403" s="11">
        <f t="shared" si="650"/>
        <v>17387</v>
      </c>
      <c r="AU403" s="11">
        <f t="shared" si="650"/>
        <v>-83</v>
      </c>
      <c r="AV403" s="11">
        <f t="shared" si="650"/>
        <v>0</v>
      </c>
      <c r="AW403" s="11">
        <f t="shared" si="650"/>
        <v>388651</v>
      </c>
      <c r="AX403" s="11">
        <f t="shared" si="650"/>
        <v>0</v>
      </c>
    </row>
    <row r="404" spans="1:50" ht="33" hidden="1">
      <c r="A404" s="25" t="s">
        <v>36</v>
      </c>
      <c r="B404" s="26">
        <v>909</v>
      </c>
      <c r="C404" s="26" t="s">
        <v>28</v>
      </c>
      <c r="D404" s="26" t="s">
        <v>117</v>
      </c>
      <c r="E404" s="26" t="s">
        <v>454</v>
      </c>
      <c r="F404" s="26" t="s">
        <v>37</v>
      </c>
      <c r="G404" s="9">
        <v>368100</v>
      </c>
      <c r="H404" s="10"/>
      <c r="I404" s="84"/>
      <c r="J404" s="84"/>
      <c r="K404" s="84"/>
      <c r="L404" s="84"/>
      <c r="M404" s="9">
        <f>G404+I404+J404+K404+L404</f>
        <v>368100</v>
      </c>
      <c r="N404" s="9">
        <f>H404+L404</f>
        <v>0</v>
      </c>
      <c r="O404" s="85"/>
      <c r="P404" s="85"/>
      <c r="Q404" s="85"/>
      <c r="R404" s="85"/>
      <c r="S404" s="9">
        <f>M404+O404+P404+Q404+R404</f>
        <v>368100</v>
      </c>
      <c r="T404" s="9">
        <f>N404+R404</f>
        <v>0</v>
      </c>
      <c r="U404" s="85"/>
      <c r="V404" s="85"/>
      <c r="W404" s="85"/>
      <c r="X404" s="85"/>
      <c r="Y404" s="9">
        <f>S404+U404+V404+W404+X404</f>
        <v>368100</v>
      </c>
      <c r="Z404" s="9">
        <f>T404+X404</f>
        <v>0</v>
      </c>
      <c r="AA404" s="85"/>
      <c r="AB404" s="85"/>
      <c r="AC404" s="85"/>
      <c r="AD404" s="85"/>
      <c r="AE404" s="9">
        <f>Y404+AA404+AB404+AC404+AD404</f>
        <v>368100</v>
      </c>
      <c r="AF404" s="9">
        <f>Z404+AD404</f>
        <v>0</v>
      </c>
      <c r="AG404" s="85"/>
      <c r="AH404" s="85"/>
      <c r="AI404" s="85"/>
      <c r="AJ404" s="85"/>
      <c r="AK404" s="9">
        <f>AE404+AG404+AH404+AI404+AJ404</f>
        <v>368100</v>
      </c>
      <c r="AL404" s="9">
        <f>AF404+AJ404</f>
        <v>0</v>
      </c>
      <c r="AM404" s="85"/>
      <c r="AN404" s="85"/>
      <c r="AO404" s="85"/>
      <c r="AP404" s="85"/>
      <c r="AQ404" s="9">
        <f>AK404+AM404+AN404+AO404+AP404</f>
        <v>368100</v>
      </c>
      <c r="AR404" s="9">
        <f>AL404+AP404</f>
        <v>0</v>
      </c>
      <c r="AS404" s="11">
        <v>3247</v>
      </c>
      <c r="AT404" s="9">
        <v>17387</v>
      </c>
      <c r="AU404" s="9">
        <v>-83</v>
      </c>
      <c r="AV404" s="85"/>
      <c r="AW404" s="9">
        <f>AQ404+AS404+AT404+AU404+AV404</f>
        <v>388651</v>
      </c>
      <c r="AX404" s="9">
        <f>AR404+AV404</f>
        <v>0</v>
      </c>
    </row>
    <row r="405" spans="1:50" ht="49.5" hidden="1">
      <c r="A405" s="28" t="s">
        <v>567</v>
      </c>
      <c r="B405" s="26">
        <v>909</v>
      </c>
      <c r="C405" s="26" t="s">
        <v>343</v>
      </c>
      <c r="D405" s="26" t="s">
        <v>117</v>
      </c>
      <c r="E405" s="26" t="s">
        <v>172</v>
      </c>
      <c r="F405" s="26"/>
      <c r="G405" s="9">
        <f t="shared" ref="G405" si="651">G406+G413</f>
        <v>54720</v>
      </c>
      <c r="H405" s="9">
        <f t="shared" ref="H405:L405" si="652">H406+H413</f>
        <v>0</v>
      </c>
      <c r="I405" s="9">
        <f t="shared" si="652"/>
        <v>0</v>
      </c>
      <c r="J405" s="9">
        <f t="shared" si="652"/>
        <v>0</v>
      </c>
      <c r="K405" s="9">
        <f t="shared" si="652"/>
        <v>0</v>
      </c>
      <c r="L405" s="9">
        <f t="shared" si="652"/>
        <v>0</v>
      </c>
      <c r="M405" s="9">
        <f t="shared" ref="M405:R405" si="653">M406+M413</f>
        <v>54720</v>
      </c>
      <c r="N405" s="9">
        <f t="shared" si="653"/>
        <v>0</v>
      </c>
      <c r="O405" s="9">
        <f t="shared" si="653"/>
        <v>0</v>
      </c>
      <c r="P405" s="9">
        <f t="shared" si="653"/>
        <v>0</v>
      </c>
      <c r="Q405" s="9">
        <f t="shared" si="653"/>
        <v>0</v>
      </c>
      <c r="R405" s="9">
        <f t="shared" si="653"/>
        <v>0</v>
      </c>
      <c r="S405" s="9">
        <f t="shared" ref="S405:T405" si="654">S406+S413</f>
        <v>54720</v>
      </c>
      <c r="T405" s="9">
        <f t="shared" si="654"/>
        <v>0</v>
      </c>
      <c r="U405" s="9">
        <f>U406+U413+U418</f>
        <v>0</v>
      </c>
      <c r="V405" s="9">
        <f t="shared" ref="V405:Z405" si="655">V406+V413+V418</f>
        <v>0</v>
      </c>
      <c r="W405" s="9">
        <f t="shared" si="655"/>
        <v>0</v>
      </c>
      <c r="X405" s="9">
        <f t="shared" si="655"/>
        <v>1000000</v>
      </c>
      <c r="Y405" s="9">
        <f t="shared" si="655"/>
        <v>1054720</v>
      </c>
      <c r="Z405" s="9">
        <f t="shared" si="655"/>
        <v>1000000</v>
      </c>
      <c r="AA405" s="9">
        <f>AA406+AA413+AA418</f>
        <v>0</v>
      </c>
      <c r="AB405" s="9">
        <f t="shared" ref="AB405:AF405" si="656">AB406+AB413+AB418</f>
        <v>6004</v>
      </c>
      <c r="AC405" s="9">
        <f t="shared" si="656"/>
        <v>0</v>
      </c>
      <c r="AD405" s="9">
        <f t="shared" si="656"/>
        <v>0</v>
      </c>
      <c r="AE405" s="9">
        <f t="shared" si="656"/>
        <v>1060724</v>
      </c>
      <c r="AF405" s="9">
        <f t="shared" si="656"/>
        <v>1000000</v>
      </c>
      <c r="AG405" s="9">
        <f>AG406+AG413+AG418</f>
        <v>0</v>
      </c>
      <c r="AH405" s="9">
        <f t="shared" ref="AH405:AL405" si="657">AH406+AH413+AH418</f>
        <v>0</v>
      </c>
      <c r="AI405" s="9">
        <f t="shared" si="657"/>
        <v>0</v>
      </c>
      <c r="AJ405" s="9">
        <f t="shared" si="657"/>
        <v>0</v>
      </c>
      <c r="AK405" s="9">
        <f t="shared" si="657"/>
        <v>1060724</v>
      </c>
      <c r="AL405" s="9">
        <f t="shared" si="657"/>
        <v>1000000</v>
      </c>
      <c r="AM405" s="9">
        <f>AM406+AM413+AM418</f>
        <v>0</v>
      </c>
      <c r="AN405" s="9">
        <f t="shared" ref="AN405:AR405" si="658">AN406+AN413+AN418</f>
        <v>0</v>
      </c>
      <c r="AO405" s="9">
        <f t="shared" si="658"/>
        <v>0</v>
      </c>
      <c r="AP405" s="9">
        <f t="shared" si="658"/>
        <v>0</v>
      </c>
      <c r="AQ405" s="9">
        <f t="shared" si="658"/>
        <v>1060724</v>
      </c>
      <c r="AR405" s="9">
        <f t="shared" si="658"/>
        <v>1000000</v>
      </c>
      <c r="AS405" s="9">
        <f>AS406+AS413+AS418</f>
        <v>0</v>
      </c>
      <c r="AT405" s="9">
        <f t="shared" ref="AT405:AX405" si="659">AT406+AT413+AT418</f>
        <v>0</v>
      </c>
      <c r="AU405" s="9">
        <f t="shared" si="659"/>
        <v>0</v>
      </c>
      <c r="AV405" s="9">
        <f t="shared" si="659"/>
        <v>0</v>
      </c>
      <c r="AW405" s="9">
        <f t="shared" si="659"/>
        <v>1060724</v>
      </c>
      <c r="AX405" s="9">
        <f t="shared" si="659"/>
        <v>1000000</v>
      </c>
    </row>
    <row r="406" spans="1:50" ht="20.100000000000001" hidden="1" customHeight="1">
      <c r="A406" s="28" t="s">
        <v>14</v>
      </c>
      <c r="B406" s="26">
        <v>909</v>
      </c>
      <c r="C406" s="26" t="s">
        <v>343</v>
      </c>
      <c r="D406" s="26" t="s">
        <v>117</v>
      </c>
      <c r="E406" s="26" t="s">
        <v>173</v>
      </c>
      <c r="F406" s="26"/>
      <c r="G406" s="9">
        <f t="shared" ref="G406" si="660">G407+G410</f>
        <v>4300</v>
      </c>
      <c r="H406" s="9">
        <f t="shared" ref="H406:L406" si="661">H407+H410</f>
        <v>0</v>
      </c>
      <c r="I406" s="9">
        <f t="shared" si="661"/>
        <v>0</v>
      </c>
      <c r="J406" s="9">
        <f t="shared" si="661"/>
        <v>0</v>
      </c>
      <c r="K406" s="9">
        <f t="shared" si="661"/>
        <v>0</v>
      </c>
      <c r="L406" s="9">
        <f t="shared" si="661"/>
        <v>0</v>
      </c>
      <c r="M406" s="9">
        <f t="shared" ref="M406:R406" si="662">M407+M410</f>
        <v>4300</v>
      </c>
      <c r="N406" s="9">
        <f t="shared" si="662"/>
        <v>0</v>
      </c>
      <c r="O406" s="9">
        <f t="shared" si="662"/>
        <v>0</v>
      </c>
      <c r="P406" s="9">
        <f t="shared" si="662"/>
        <v>0</v>
      </c>
      <c r="Q406" s="9">
        <f t="shared" si="662"/>
        <v>0</v>
      </c>
      <c r="R406" s="9">
        <f t="shared" si="662"/>
        <v>0</v>
      </c>
      <c r="S406" s="9">
        <f t="shared" ref="S406:X406" si="663">S407+S410</f>
        <v>4300</v>
      </c>
      <c r="T406" s="9">
        <f t="shared" si="663"/>
        <v>0</v>
      </c>
      <c r="U406" s="9">
        <f t="shared" si="663"/>
        <v>0</v>
      </c>
      <c r="V406" s="9">
        <f t="shared" si="663"/>
        <v>0</v>
      </c>
      <c r="W406" s="9">
        <f t="shared" si="663"/>
        <v>0</v>
      </c>
      <c r="X406" s="9">
        <f t="shared" si="663"/>
        <v>0</v>
      </c>
      <c r="Y406" s="9">
        <f t="shared" ref="Y406:AD406" si="664">Y407+Y410</f>
        <v>4300</v>
      </c>
      <c r="Z406" s="9">
        <f t="shared" si="664"/>
        <v>0</v>
      </c>
      <c r="AA406" s="9">
        <f t="shared" si="664"/>
        <v>0</v>
      </c>
      <c r="AB406" s="9">
        <f t="shared" si="664"/>
        <v>6004</v>
      </c>
      <c r="AC406" s="9">
        <f t="shared" si="664"/>
        <v>0</v>
      </c>
      <c r="AD406" s="9">
        <f t="shared" si="664"/>
        <v>0</v>
      </c>
      <c r="AE406" s="9">
        <f t="shared" ref="AE406:AJ406" si="665">AE407+AE410</f>
        <v>10304</v>
      </c>
      <c r="AF406" s="9">
        <f t="shared" si="665"/>
        <v>0</v>
      </c>
      <c r="AG406" s="9">
        <f t="shared" si="665"/>
        <v>0</v>
      </c>
      <c r="AH406" s="9">
        <f t="shared" si="665"/>
        <v>0</v>
      </c>
      <c r="AI406" s="9">
        <f t="shared" si="665"/>
        <v>0</v>
      </c>
      <c r="AJ406" s="9">
        <f t="shared" si="665"/>
        <v>0</v>
      </c>
      <c r="AK406" s="9">
        <f t="shared" ref="AK406:AP406" si="666">AK407+AK410</f>
        <v>10304</v>
      </c>
      <c r="AL406" s="9">
        <f t="shared" si="666"/>
        <v>0</v>
      </c>
      <c r="AM406" s="9">
        <f t="shared" si="666"/>
        <v>0</v>
      </c>
      <c r="AN406" s="9">
        <f t="shared" si="666"/>
        <v>0</v>
      </c>
      <c r="AO406" s="9">
        <f t="shared" si="666"/>
        <v>0</v>
      </c>
      <c r="AP406" s="9">
        <f t="shared" si="666"/>
        <v>0</v>
      </c>
      <c r="AQ406" s="9">
        <f t="shared" ref="AQ406:AV406" si="667">AQ407+AQ410</f>
        <v>10304</v>
      </c>
      <c r="AR406" s="9">
        <f t="shared" si="667"/>
        <v>0</v>
      </c>
      <c r="AS406" s="9">
        <f t="shared" si="667"/>
        <v>0</v>
      </c>
      <c r="AT406" s="9">
        <f t="shared" si="667"/>
        <v>0</v>
      </c>
      <c r="AU406" s="9">
        <f t="shared" si="667"/>
        <v>0</v>
      </c>
      <c r="AV406" s="9">
        <f t="shared" si="667"/>
        <v>0</v>
      </c>
      <c r="AW406" s="9">
        <f t="shared" ref="AW406:AX406" si="668">AW407+AW410</f>
        <v>10304</v>
      </c>
      <c r="AX406" s="9">
        <f t="shared" si="668"/>
        <v>0</v>
      </c>
    </row>
    <row r="407" spans="1:50" ht="20.100000000000001" hidden="1" customHeight="1">
      <c r="A407" s="28" t="s">
        <v>167</v>
      </c>
      <c r="B407" s="26">
        <v>909</v>
      </c>
      <c r="C407" s="26" t="s">
        <v>343</v>
      </c>
      <c r="D407" s="26" t="s">
        <v>117</v>
      </c>
      <c r="E407" s="26" t="s">
        <v>363</v>
      </c>
      <c r="F407" s="26"/>
      <c r="G407" s="9">
        <f t="shared" ref="G407:V408" si="669">G408</f>
        <v>3573</v>
      </c>
      <c r="H407" s="9">
        <f t="shared" si="669"/>
        <v>0</v>
      </c>
      <c r="I407" s="9">
        <f t="shared" si="669"/>
        <v>0</v>
      </c>
      <c r="J407" s="9">
        <f t="shared" si="669"/>
        <v>0</v>
      </c>
      <c r="K407" s="9">
        <f t="shared" si="669"/>
        <v>0</v>
      </c>
      <c r="L407" s="9">
        <f t="shared" si="669"/>
        <v>0</v>
      </c>
      <c r="M407" s="9">
        <f t="shared" si="669"/>
        <v>3573</v>
      </c>
      <c r="N407" s="9">
        <f t="shared" si="669"/>
        <v>0</v>
      </c>
      <c r="O407" s="9">
        <f t="shared" si="669"/>
        <v>0</v>
      </c>
      <c r="P407" s="9">
        <f t="shared" si="669"/>
        <v>0</v>
      </c>
      <c r="Q407" s="9">
        <f t="shared" si="669"/>
        <v>0</v>
      </c>
      <c r="R407" s="9">
        <f t="shared" si="669"/>
        <v>0</v>
      </c>
      <c r="S407" s="9">
        <f t="shared" si="669"/>
        <v>3573</v>
      </c>
      <c r="T407" s="9">
        <f t="shared" si="669"/>
        <v>0</v>
      </c>
      <c r="U407" s="9">
        <f t="shared" si="669"/>
        <v>0</v>
      </c>
      <c r="V407" s="9">
        <f t="shared" si="669"/>
        <v>0</v>
      </c>
      <c r="W407" s="9">
        <f t="shared" ref="U407:AJ408" si="670">W408</f>
        <v>0</v>
      </c>
      <c r="X407" s="9">
        <f t="shared" si="670"/>
        <v>0</v>
      </c>
      <c r="Y407" s="9">
        <f t="shared" si="670"/>
        <v>3573</v>
      </c>
      <c r="Z407" s="9">
        <f t="shared" si="670"/>
        <v>0</v>
      </c>
      <c r="AA407" s="9">
        <f t="shared" si="670"/>
        <v>0</v>
      </c>
      <c r="AB407" s="9">
        <f t="shared" si="670"/>
        <v>1170</v>
      </c>
      <c r="AC407" s="9">
        <f t="shared" si="670"/>
        <v>0</v>
      </c>
      <c r="AD407" s="9">
        <f t="shared" si="670"/>
        <v>0</v>
      </c>
      <c r="AE407" s="9">
        <f t="shared" si="670"/>
        <v>4743</v>
      </c>
      <c r="AF407" s="9">
        <f t="shared" si="670"/>
        <v>0</v>
      </c>
      <c r="AG407" s="9">
        <f t="shared" si="670"/>
        <v>0</v>
      </c>
      <c r="AH407" s="9">
        <f t="shared" si="670"/>
        <v>0</v>
      </c>
      <c r="AI407" s="9">
        <f t="shared" si="670"/>
        <v>0</v>
      </c>
      <c r="AJ407" s="9">
        <f t="shared" si="670"/>
        <v>0</v>
      </c>
      <c r="AK407" s="9">
        <f t="shared" ref="AG407:AV408" si="671">AK408</f>
        <v>4743</v>
      </c>
      <c r="AL407" s="9">
        <f t="shared" si="671"/>
        <v>0</v>
      </c>
      <c r="AM407" s="9">
        <f t="shared" si="671"/>
        <v>0</v>
      </c>
      <c r="AN407" s="9">
        <f t="shared" si="671"/>
        <v>0</v>
      </c>
      <c r="AO407" s="9">
        <f t="shared" si="671"/>
        <v>0</v>
      </c>
      <c r="AP407" s="9">
        <f t="shared" si="671"/>
        <v>0</v>
      </c>
      <c r="AQ407" s="9">
        <f t="shared" si="671"/>
        <v>4743</v>
      </c>
      <c r="AR407" s="9">
        <f t="shared" si="671"/>
        <v>0</v>
      </c>
      <c r="AS407" s="9">
        <f t="shared" si="671"/>
        <v>0</v>
      </c>
      <c r="AT407" s="9">
        <f t="shared" si="671"/>
        <v>0</v>
      </c>
      <c r="AU407" s="9">
        <f t="shared" si="671"/>
        <v>0</v>
      </c>
      <c r="AV407" s="9">
        <f t="shared" si="671"/>
        <v>0</v>
      </c>
      <c r="AW407" s="9">
        <f t="shared" ref="AS407:AX408" si="672">AW408</f>
        <v>4743</v>
      </c>
      <c r="AX407" s="9">
        <f t="shared" si="672"/>
        <v>0</v>
      </c>
    </row>
    <row r="408" spans="1:50" ht="33" hidden="1">
      <c r="A408" s="28" t="s">
        <v>179</v>
      </c>
      <c r="B408" s="26">
        <v>909</v>
      </c>
      <c r="C408" s="26" t="s">
        <v>343</v>
      </c>
      <c r="D408" s="26" t="s">
        <v>117</v>
      </c>
      <c r="E408" s="26" t="s">
        <v>363</v>
      </c>
      <c r="F408" s="26" t="s">
        <v>180</v>
      </c>
      <c r="G408" s="9">
        <f t="shared" si="669"/>
        <v>3573</v>
      </c>
      <c r="H408" s="9">
        <f t="shared" si="669"/>
        <v>0</v>
      </c>
      <c r="I408" s="9">
        <f t="shared" si="669"/>
        <v>0</v>
      </c>
      <c r="J408" s="9">
        <f t="shared" si="669"/>
        <v>0</v>
      </c>
      <c r="K408" s="9">
        <f t="shared" si="669"/>
        <v>0</v>
      </c>
      <c r="L408" s="9">
        <f t="shared" si="669"/>
        <v>0</v>
      </c>
      <c r="M408" s="9">
        <f t="shared" si="669"/>
        <v>3573</v>
      </c>
      <c r="N408" s="9">
        <f t="shared" si="669"/>
        <v>0</v>
      </c>
      <c r="O408" s="9">
        <f t="shared" si="669"/>
        <v>0</v>
      </c>
      <c r="P408" s="9">
        <f t="shared" si="669"/>
        <v>0</v>
      </c>
      <c r="Q408" s="9">
        <f t="shared" si="669"/>
        <v>0</v>
      </c>
      <c r="R408" s="9">
        <f t="shared" si="669"/>
        <v>0</v>
      </c>
      <c r="S408" s="9">
        <f t="shared" si="669"/>
        <v>3573</v>
      </c>
      <c r="T408" s="9">
        <f t="shared" si="669"/>
        <v>0</v>
      </c>
      <c r="U408" s="9">
        <f t="shared" si="670"/>
        <v>0</v>
      </c>
      <c r="V408" s="9">
        <f t="shared" si="670"/>
        <v>0</v>
      </c>
      <c r="W408" s="9">
        <f t="shared" si="670"/>
        <v>0</v>
      </c>
      <c r="X408" s="9">
        <f t="shared" si="670"/>
        <v>0</v>
      </c>
      <c r="Y408" s="9">
        <f t="shared" si="670"/>
        <v>3573</v>
      </c>
      <c r="Z408" s="9">
        <f t="shared" si="670"/>
        <v>0</v>
      </c>
      <c r="AA408" s="9">
        <f t="shared" si="670"/>
        <v>0</v>
      </c>
      <c r="AB408" s="9">
        <f t="shared" si="670"/>
        <v>1170</v>
      </c>
      <c r="AC408" s="9">
        <f t="shared" si="670"/>
        <v>0</v>
      </c>
      <c r="AD408" s="9">
        <f t="shared" si="670"/>
        <v>0</v>
      </c>
      <c r="AE408" s="9">
        <f t="shared" si="670"/>
        <v>4743</v>
      </c>
      <c r="AF408" s="9">
        <f t="shared" si="670"/>
        <v>0</v>
      </c>
      <c r="AG408" s="9">
        <f t="shared" si="671"/>
        <v>0</v>
      </c>
      <c r="AH408" s="9">
        <f t="shared" si="671"/>
        <v>0</v>
      </c>
      <c r="AI408" s="9">
        <f t="shared" si="671"/>
        <v>0</v>
      </c>
      <c r="AJ408" s="9">
        <f t="shared" si="671"/>
        <v>0</v>
      </c>
      <c r="AK408" s="9">
        <f t="shared" si="671"/>
        <v>4743</v>
      </c>
      <c r="AL408" s="9">
        <f t="shared" si="671"/>
        <v>0</v>
      </c>
      <c r="AM408" s="9">
        <f t="shared" si="671"/>
        <v>0</v>
      </c>
      <c r="AN408" s="9">
        <f t="shared" si="671"/>
        <v>0</v>
      </c>
      <c r="AO408" s="9">
        <f t="shared" si="671"/>
        <v>0</v>
      </c>
      <c r="AP408" s="9">
        <f t="shared" si="671"/>
        <v>0</v>
      </c>
      <c r="AQ408" s="9">
        <f t="shared" si="671"/>
        <v>4743</v>
      </c>
      <c r="AR408" s="9">
        <f t="shared" si="671"/>
        <v>0</v>
      </c>
      <c r="AS408" s="9">
        <f t="shared" si="672"/>
        <v>0</v>
      </c>
      <c r="AT408" s="9">
        <f t="shared" si="672"/>
        <v>0</v>
      </c>
      <c r="AU408" s="9">
        <f t="shared" si="672"/>
        <v>0</v>
      </c>
      <c r="AV408" s="9">
        <f t="shared" si="672"/>
        <v>0</v>
      </c>
      <c r="AW408" s="9">
        <f t="shared" si="672"/>
        <v>4743</v>
      </c>
      <c r="AX408" s="9">
        <f t="shared" si="672"/>
        <v>0</v>
      </c>
    </row>
    <row r="409" spans="1:50" ht="20.100000000000001" hidden="1" customHeight="1">
      <c r="A409" s="28" t="s">
        <v>167</v>
      </c>
      <c r="B409" s="26">
        <v>909</v>
      </c>
      <c r="C409" s="26" t="s">
        <v>343</v>
      </c>
      <c r="D409" s="26" t="s">
        <v>117</v>
      </c>
      <c r="E409" s="26" t="s">
        <v>363</v>
      </c>
      <c r="F409" s="26" t="s">
        <v>181</v>
      </c>
      <c r="G409" s="9">
        <f>3500+73</f>
        <v>3573</v>
      </c>
      <c r="H409" s="9"/>
      <c r="I409" s="84"/>
      <c r="J409" s="84"/>
      <c r="K409" s="84"/>
      <c r="L409" s="84"/>
      <c r="M409" s="9">
        <f>G409+I409+J409+K409+L409</f>
        <v>3573</v>
      </c>
      <c r="N409" s="9">
        <f>H409+L409</f>
        <v>0</v>
      </c>
      <c r="O409" s="85"/>
      <c r="P409" s="85"/>
      <c r="Q409" s="85"/>
      <c r="R409" s="85"/>
      <c r="S409" s="9">
        <f>M409+O409+P409+Q409+R409</f>
        <v>3573</v>
      </c>
      <c r="T409" s="9">
        <f>N409+R409</f>
        <v>0</v>
      </c>
      <c r="U409" s="85"/>
      <c r="V409" s="85"/>
      <c r="W409" s="85"/>
      <c r="X409" s="85"/>
      <c r="Y409" s="9">
        <f>S409+U409+V409+W409+X409</f>
        <v>3573</v>
      </c>
      <c r="Z409" s="9">
        <f>T409+X409</f>
        <v>0</v>
      </c>
      <c r="AA409" s="85"/>
      <c r="AB409" s="9">
        <v>1170</v>
      </c>
      <c r="AC409" s="85"/>
      <c r="AD409" s="85"/>
      <c r="AE409" s="9">
        <f>Y409+AA409+AB409+AC409+AD409</f>
        <v>4743</v>
      </c>
      <c r="AF409" s="9">
        <f>Z409+AD409</f>
        <v>0</v>
      </c>
      <c r="AG409" s="85"/>
      <c r="AH409" s="9"/>
      <c r="AI409" s="85"/>
      <c r="AJ409" s="85"/>
      <c r="AK409" s="9">
        <f>AE409+AG409+AH409+AI409+AJ409</f>
        <v>4743</v>
      </c>
      <c r="AL409" s="9">
        <f>AF409+AJ409</f>
        <v>0</v>
      </c>
      <c r="AM409" s="85"/>
      <c r="AN409" s="9"/>
      <c r="AO409" s="85"/>
      <c r="AP409" s="85"/>
      <c r="AQ409" s="9">
        <f>AK409+AM409+AN409+AO409+AP409</f>
        <v>4743</v>
      </c>
      <c r="AR409" s="9">
        <f>AL409+AP409</f>
        <v>0</v>
      </c>
      <c r="AS409" s="85"/>
      <c r="AT409" s="9"/>
      <c r="AU409" s="85"/>
      <c r="AV409" s="85"/>
      <c r="AW409" s="9">
        <f>AQ409+AS409+AT409+AU409+AV409</f>
        <v>4743</v>
      </c>
      <c r="AX409" s="9">
        <f>AR409+AV409</f>
        <v>0</v>
      </c>
    </row>
    <row r="410" spans="1:50" ht="20.100000000000001" hidden="1" customHeight="1">
      <c r="A410" s="28" t="s">
        <v>321</v>
      </c>
      <c r="B410" s="26">
        <v>909</v>
      </c>
      <c r="C410" s="26" t="s">
        <v>343</v>
      </c>
      <c r="D410" s="26" t="s">
        <v>117</v>
      </c>
      <c r="E410" s="26" t="s">
        <v>364</v>
      </c>
      <c r="F410" s="26"/>
      <c r="G410" s="9">
        <f t="shared" ref="G410:V411" si="673">G411</f>
        <v>727</v>
      </c>
      <c r="H410" s="9">
        <f t="shared" si="673"/>
        <v>0</v>
      </c>
      <c r="I410" s="9">
        <f t="shared" si="673"/>
        <v>0</v>
      </c>
      <c r="J410" s="9">
        <f t="shared" si="673"/>
        <v>0</v>
      </c>
      <c r="K410" s="9">
        <f t="shared" si="673"/>
        <v>0</v>
      </c>
      <c r="L410" s="9">
        <f t="shared" si="673"/>
        <v>0</v>
      </c>
      <c r="M410" s="9">
        <f t="shared" si="673"/>
        <v>727</v>
      </c>
      <c r="N410" s="9">
        <f t="shared" si="673"/>
        <v>0</v>
      </c>
      <c r="O410" s="9">
        <f t="shared" si="673"/>
        <v>0</v>
      </c>
      <c r="P410" s="9">
        <f t="shared" si="673"/>
        <v>0</v>
      </c>
      <c r="Q410" s="9">
        <f t="shared" si="673"/>
        <v>0</v>
      </c>
      <c r="R410" s="9">
        <f t="shared" si="673"/>
        <v>0</v>
      </c>
      <c r="S410" s="9">
        <f t="shared" si="673"/>
        <v>727</v>
      </c>
      <c r="T410" s="9">
        <f t="shared" si="673"/>
        <v>0</v>
      </c>
      <c r="U410" s="9">
        <f t="shared" si="673"/>
        <v>0</v>
      </c>
      <c r="V410" s="9">
        <f t="shared" si="673"/>
        <v>0</v>
      </c>
      <c r="W410" s="9">
        <f t="shared" ref="U410:AJ411" si="674">W411</f>
        <v>0</v>
      </c>
      <c r="X410" s="9">
        <f t="shared" si="674"/>
        <v>0</v>
      </c>
      <c r="Y410" s="9">
        <f t="shared" si="674"/>
        <v>727</v>
      </c>
      <c r="Z410" s="9">
        <f t="shared" si="674"/>
        <v>0</v>
      </c>
      <c r="AA410" s="9">
        <f t="shared" si="674"/>
        <v>0</v>
      </c>
      <c r="AB410" s="9">
        <f t="shared" si="674"/>
        <v>4834</v>
      </c>
      <c r="AC410" s="9">
        <f t="shared" si="674"/>
        <v>0</v>
      </c>
      <c r="AD410" s="9">
        <f t="shared" si="674"/>
        <v>0</v>
      </c>
      <c r="AE410" s="9">
        <f t="shared" si="674"/>
        <v>5561</v>
      </c>
      <c r="AF410" s="9">
        <f t="shared" si="674"/>
        <v>0</v>
      </c>
      <c r="AG410" s="9">
        <f t="shared" si="674"/>
        <v>0</v>
      </c>
      <c r="AH410" s="9">
        <f t="shared" si="674"/>
        <v>0</v>
      </c>
      <c r="AI410" s="9">
        <f t="shared" si="674"/>
        <v>0</v>
      </c>
      <c r="AJ410" s="9">
        <f t="shared" si="674"/>
        <v>0</v>
      </c>
      <c r="AK410" s="9">
        <f t="shared" ref="AG410:AV411" si="675">AK411</f>
        <v>5561</v>
      </c>
      <c r="AL410" s="9">
        <f t="shared" si="675"/>
        <v>0</v>
      </c>
      <c r="AM410" s="9">
        <f t="shared" si="675"/>
        <v>0</v>
      </c>
      <c r="AN410" s="9">
        <f t="shared" si="675"/>
        <v>0</v>
      </c>
      <c r="AO410" s="9">
        <f t="shared" si="675"/>
        <v>0</v>
      </c>
      <c r="AP410" s="9">
        <f t="shared" si="675"/>
        <v>0</v>
      </c>
      <c r="AQ410" s="9">
        <f t="shared" si="675"/>
        <v>5561</v>
      </c>
      <c r="AR410" s="9">
        <f t="shared" si="675"/>
        <v>0</v>
      </c>
      <c r="AS410" s="9">
        <f t="shared" si="675"/>
        <v>0</v>
      </c>
      <c r="AT410" s="9">
        <f t="shared" si="675"/>
        <v>0</v>
      </c>
      <c r="AU410" s="9">
        <f t="shared" si="675"/>
        <v>0</v>
      </c>
      <c r="AV410" s="9">
        <f t="shared" si="675"/>
        <v>0</v>
      </c>
      <c r="AW410" s="9">
        <f t="shared" ref="AS410:AX411" si="676">AW411</f>
        <v>5561</v>
      </c>
      <c r="AX410" s="9">
        <f t="shared" si="676"/>
        <v>0</v>
      </c>
    </row>
    <row r="411" spans="1:50" ht="33" hidden="1">
      <c r="A411" s="25" t="s">
        <v>242</v>
      </c>
      <c r="B411" s="26">
        <v>909</v>
      </c>
      <c r="C411" s="26" t="s">
        <v>343</v>
      </c>
      <c r="D411" s="26" t="s">
        <v>117</v>
      </c>
      <c r="E411" s="26" t="s">
        <v>364</v>
      </c>
      <c r="F411" s="26" t="s">
        <v>30</v>
      </c>
      <c r="G411" s="9">
        <f t="shared" si="673"/>
        <v>727</v>
      </c>
      <c r="H411" s="9">
        <f t="shared" si="673"/>
        <v>0</v>
      </c>
      <c r="I411" s="9">
        <f t="shared" si="673"/>
        <v>0</v>
      </c>
      <c r="J411" s="9">
        <f t="shared" si="673"/>
        <v>0</v>
      </c>
      <c r="K411" s="9">
        <f t="shared" si="673"/>
        <v>0</v>
      </c>
      <c r="L411" s="9">
        <f t="shared" si="673"/>
        <v>0</v>
      </c>
      <c r="M411" s="9">
        <f t="shared" ref="M411" si="677">G411+K411</f>
        <v>727</v>
      </c>
      <c r="N411" s="9">
        <f t="shared" si="673"/>
        <v>0</v>
      </c>
      <c r="O411" s="9">
        <f t="shared" si="673"/>
        <v>0</v>
      </c>
      <c r="P411" s="9">
        <f t="shared" si="673"/>
        <v>0</v>
      </c>
      <c r="Q411" s="9">
        <f t="shared" si="673"/>
        <v>0</v>
      </c>
      <c r="R411" s="9">
        <f t="shared" si="673"/>
        <v>0</v>
      </c>
      <c r="S411" s="9">
        <f t="shared" ref="S411" si="678">M411+Q411</f>
        <v>727</v>
      </c>
      <c r="T411" s="9">
        <f t="shared" si="673"/>
        <v>0</v>
      </c>
      <c r="U411" s="9">
        <f t="shared" si="674"/>
        <v>0</v>
      </c>
      <c r="V411" s="9">
        <f t="shared" si="674"/>
        <v>0</v>
      </c>
      <c r="W411" s="9">
        <f t="shared" si="674"/>
        <v>0</v>
      </c>
      <c r="X411" s="9">
        <f t="shared" si="674"/>
        <v>0</v>
      </c>
      <c r="Y411" s="9">
        <f t="shared" ref="Y411" si="679">S411+W411</f>
        <v>727</v>
      </c>
      <c r="Z411" s="9">
        <f t="shared" si="674"/>
        <v>0</v>
      </c>
      <c r="AA411" s="9">
        <f t="shared" si="674"/>
        <v>0</v>
      </c>
      <c r="AB411" s="9">
        <f t="shared" si="674"/>
        <v>4834</v>
      </c>
      <c r="AC411" s="9">
        <f t="shared" si="674"/>
        <v>0</v>
      </c>
      <c r="AD411" s="9">
        <f t="shared" si="674"/>
        <v>0</v>
      </c>
      <c r="AE411" s="9">
        <f t="shared" si="674"/>
        <v>5561</v>
      </c>
      <c r="AF411" s="9">
        <f t="shared" si="674"/>
        <v>0</v>
      </c>
      <c r="AG411" s="9">
        <f t="shared" si="675"/>
        <v>0</v>
      </c>
      <c r="AH411" s="9">
        <f t="shared" si="675"/>
        <v>0</v>
      </c>
      <c r="AI411" s="9">
        <f t="shared" si="675"/>
        <v>0</v>
      </c>
      <c r="AJ411" s="9">
        <f t="shared" si="675"/>
        <v>0</v>
      </c>
      <c r="AK411" s="9">
        <f t="shared" si="675"/>
        <v>5561</v>
      </c>
      <c r="AL411" s="9">
        <f t="shared" si="675"/>
        <v>0</v>
      </c>
      <c r="AM411" s="9">
        <f t="shared" si="675"/>
        <v>0</v>
      </c>
      <c r="AN411" s="9">
        <f t="shared" si="675"/>
        <v>0</v>
      </c>
      <c r="AO411" s="9">
        <f t="shared" si="675"/>
        <v>0</v>
      </c>
      <c r="AP411" s="9">
        <f t="shared" si="675"/>
        <v>0</v>
      </c>
      <c r="AQ411" s="9">
        <f t="shared" si="675"/>
        <v>5561</v>
      </c>
      <c r="AR411" s="9">
        <f t="shared" si="675"/>
        <v>0</v>
      </c>
      <c r="AS411" s="9">
        <f t="shared" si="676"/>
        <v>0</v>
      </c>
      <c r="AT411" s="9">
        <f t="shared" si="676"/>
        <v>0</v>
      </c>
      <c r="AU411" s="9">
        <f t="shared" si="676"/>
        <v>0</v>
      </c>
      <c r="AV411" s="9">
        <f t="shared" si="676"/>
        <v>0</v>
      </c>
      <c r="AW411" s="9">
        <f t="shared" si="676"/>
        <v>5561</v>
      </c>
      <c r="AX411" s="9">
        <f t="shared" si="676"/>
        <v>0</v>
      </c>
    </row>
    <row r="412" spans="1:50" ht="33" hidden="1">
      <c r="A412" s="28" t="s">
        <v>36</v>
      </c>
      <c r="B412" s="26">
        <v>909</v>
      </c>
      <c r="C412" s="26" t="s">
        <v>343</v>
      </c>
      <c r="D412" s="26" t="s">
        <v>117</v>
      </c>
      <c r="E412" s="26" t="s">
        <v>364</v>
      </c>
      <c r="F412" s="26" t="s">
        <v>37</v>
      </c>
      <c r="G412" s="9">
        <f>353+374</f>
        <v>727</v>
      </c>
      <c r="H412" s="10"/>
      <c r="I412" s="84"/>
      <c r="J412" s="84"/>
      <c r="K412" s="84"/>
      <c r="L412" s="9"/>
      <c r="M412" s="9">
        <f>G412+I412+J412+K412+L412</f>
        <v>727</v>
      </c>
      <c r="N412" s="9">
        <f>H412+L412</f>
        <v>0</v>
      </c>
      <c r="O412" s="85"/>
      <c r="P412" s="85"/>
      <c r="Q412" s="85"/>
      <c r="R412" s="9"/>
      <c r="S412" s="9">
        <f>M412+O412+P412+Q412+R412</f>
        <v>727</v>
      </c>
      <c r="T412" s="9">
        <f>N412+R412</f>
        <v>0</v>
      </c>
      <c r="U412" s="85"/>
      <c r="V412" s="85"/>
      <c r="W412" s="85"/>
      <c r="X412" s="9"/>
      <c r="Y412" s="9">
        <f>S412+U412+V412+W412+X412</f>
        <v>727</v>
      </c>
      <c r="Z412" s="9">
        <f>T412+X412</f>
        <v>0</v>
      </c>
      <c r="AA412" s="85"/>
      <c r="AB412" s="9">
        <v>4834</v>
      </c>
      <c r="AC412" s="85"/>
      <c r="AD412" s="9"/>
      <c r="AE412" s="9">
        <f>Y412+AA412+AB412+AC412+AD412</f>
        <v>5561</v>
      </c>
      <c r="AF412" s="9">
        <f>Z412+AD412</f>
        <v>0</v>
      </c>
      <c r="AG412" s="85"/>
      <c r="AH412" s="9"/>
      <c r="AI412" s="85"/>
      <c r="AJ412" s="9"/>
      <c r="AK412" s="9">
        <f>AE412+AG412+AH412+AI412+AJ412</f>
        <v>5561</v>
      </c>
      <c r="AL412" s="9">
        <f>AF412+AJ412</f>
        <v>0</v>
      </c>
      <c r="AM412" s="85"/>
      <c r="AN412" s="9"/>
      <c r="AO412" s="85"/>
      <c r="AP412" s="9"/>
      <c r="AQ412" s="9">
        <f>AK412+AM412+AN412+AO412+AP412</f>
        <v>5561</v>
      </c>
      <c r="AR412" s="9">
        <f>AL412+AP412</f>
        <v>0</v>
      </c>
      <c r="AS412" s="85"/>
      <c r="AT412" s="9"/>
      <c r="AU412" s="85"/>
      <c r="AV412" s="9"/>
      <c r="AW412" s="9">
        <f>AQ412+AS412+AT412+AU412+AV412</f>
        <v>5561</v>
      </c>
      <c r="AX412" s="9">
        <f>AR412+AV412</f>
        <v>0</v>
      </c>
    </row>
    <row r="413" spans="1:50" ht="102" hidden="1">
      <c r="A413" s="25" t="s">
        <v>566</v>
      </c>
      <c r="B413" s="26">
        <v>909</v>
      </c>
      <c r="C413" s="26" t="s">
        <v>343</v>
      </c>
      <c r="D413" s="26" t="s">
        <v>117</v>
      </c>
      <c r="E413" s="46" t="s">
        <v>516</v>
      </c>
      <c r="F413" s="26"/>
      <c r="G413" s="9">
        <f>G414+G416</f>
        <v>50420</v>
      </c>
      <c r="H413" s="9">
        <f t="shared" ref="H413:N413" si="680">H414+H416</f>
        <v>0</v>
      </c>
      <c r="I413" s="9">
        <f t="shared" si="680"/>
        <v>0</v>
      </c>
      <c r="J413" s="9">
        <f t="shared" si="680"/>
        <v>0</v>
      </c>
      <c r="K413" s="9">
        <f t="shared" si="680"/>
        <v>0</v>
      </c>
      <c r="L413" s="9">
        <f t="shared" si="680"/>
        <v>0</v>
      </c>
      <c r="M413" s="9">
        <f t="shared" si="680"/>
        <v>50420</v>
      </c>
      <c r="N413" s="9">
        <f t="shared" si="680"/>
        <v>0</v>
      </c>
      <c r="O413" s="9">
        <f t="shared" ref="O413:T413" si="681">O414+O416</f>
        <v>0</v>
      </c>
      <c r="P413" s="9">
        <f t="shared" si="681"/>
        <v>0</v>
      </c>
      <c r="Q413" s="9">
        <f t="shared" si="681"/>
        <v>0</v>
      </c>
      <c r="R413" s="9">
        <f t="shared" si="681"/>
        <v>0</v>
      </c>
      <c r="S413" s="9">
        <f t="shared" si="681"/>
        <v>50420</v>
      </c>
      <c r="T413" s="9">
        <f t="shared" si="681"/>
        <v>0</v>
      </c>
      <c r="U413" s="9">
        <f t="shared" ref="U413:Z413" si="682">U414+U416</f>
        <v>-34306</v>
      </c>
      <c r="V413" s="9">
        <f t="shared" si="682"/>
        <v>0</v>
      </c>
      <c r="W413" s="9">
        <f t="shared" si="682"/>
        <v>0</v>
      </c>
      <c r="X413" s="9">
        <f t="shared" si="682"/>
        <v>319600</v>
      </c>
      <c r="Y413" s="9">
        <f t="shared" si="682"/>
        <v>335714</v>
      </c>
      <c r="Z413" s="9">
        <f t="shared" si="682"/>
        <v>319600</v>
      </c>
      <c r="AA413" s="9">
        <f t="shared" ref="AA413:AF413" si="683">AA414+AA416</f>
        <v>0</v>
      </c>
      <c r="AB413" s="9">
        <f t="shared" si="683"/>
        <v>0</v>
      </c>
      <c r="AC413" s="9">
        <f t="shared" si="683"/>
        <v>0</v>
      </c>
      <c r="AD413" s="9">
        <f t="shared" si="683"/>
        <v>0</v>
      </c>
      <c r="AE413" s="9">
        <f t="shared" si="683"/>
        <v>335714</v>
      </c>
      <c r="AF413" s="9">
        <f t="shared" si="683"/>
        <v>319600</v>
      </c>
      <c r="AG413" s="9">
        <f t="shared" ref="AG413:AL413" si="684">AG414+AG416</f>
        <v>0</v>
      </c>
      <c r="AH413" s="9">
        <f t="shared" si="684"/>
        <v>0</v>
      </c>
      <c r="AI413" s="9">
        <f t="shared" si="684"/>
        <v>0</v>
      </c>
      <c r="AJ413" s="9">
        <f t="shared" si="684"/>
        <v>0</v>
      </c>
      <c r="AK413" s="9">
        <f t="shared" si="684"/>
        <v>335714</v>
      </c>
      <c r="AL413" s="9">
        <f t="shared" si="684"/>
        <v>319600</v>
      </c>
      <c r="AM413" s="9">
        <f t="shared" ref="AM413:AR413" si="685">AM414+AM416</f>
        <v>0</v>
      </c>
      <c r="AN413" s="9">
        <f t="shared" si="685"/>
        <v>0</v>
      </c>
      <c r="AO413" s="9">
        <f t="shared" si="685"/>
        <v>0</v>
      </c>
      <c r="AP413" s="9">
        <f t="shared" si="685"/>
        <v>0</v>
      </c>
      <c r="AQ413" s="9">
        <f t="shared" si="685"/>
        <v>335714</v>
      </c>
      <c r="AR413" s="9">
        <f t="shared" si="685"/>
        <v>319600</v>
      </c>
      <c r="AS413" s="9">
        <f t="shared" ref="AS413:AX413" si="686">AS414+AS416</f>
        <v>-1694</v>
      </c>
      <c r="AT413" s="9">
        <f t="shared" si="686"/>
        <v>0</v>
      </c>
      <c r="AU413" s="9">
        <f t="shared" si="686"/>
        <v>0</v>
      </c>
      <c r="AV413" s="9">
        <f t="shared" si="686"/>
        <v>-33600</v>
      </c>
      <c r="AW413" s="9">
        <f t="shared" si="686"/>
        <v>300420</v>
      </c>
      <c r="AX413" s="9">
        <f t="shared" si="686"/>
        <v>286000</v>
      </c>
    </row>
    <row r="414" spans="1:50" ht="33" hidden="1">
      <c r="A414" s="25" t="s">
        <v>242</v>
      </c>
      <c r="B414" s="26">
        <v>909</v>
      </c>
      <c r="C414" s="26" t="s">
        <v>343</v>
      </c>
      <c r="D414" s="26" t="s">
        <v>117</v>
      </c>
      <c r="E414" s="46" t="s">
        <v>516</v>
      </c>
      <c r="F414" s="26" t="s">
        <v>30</v>
      </c>
      <c r="G414" s="9">
        <f t="shared" ref="G414:AX414" si="687">G415</f>
        <v>48020</v>
      </c>
      <c r="H414" s="9">
        <f t="shared" si="687"/>
        <v>0</v>
      </c>
      <c r="I414" s="9">
        <f t="shared" si="687"/>
        <v>0</v>
      </c>
      <c r="J414" s="9">
        <f t="shared" si="687"/>
        <v>0</v>
      </c>
      <c r="K414" s="9">
        <f t="shared" si="687"/>
        <v>0</v>
      </c>
      <c r="L414" s="9">
        <f t="shared" si="687"/>
        <v>0</v>
      </c>
      <c r="M414" s="9">
        <f t="shared" si="687"/>
        <v>48020</v>
      </c>
      <c r="N414" s="9">
        <f t="shared" si="687"/>
        <v>0</v>
      </c>
      <c r="O414" s="9">
        <f t="shared" si="687"/>
        <v>0</v>
      </c>
      <c r="P414" s="9">
        <f t="shared" si="687"/>
        <v>0</v>
      </c>
      <c r="Q414" s="9">
        <f t="shared" si="687"/>
        <v>0</v>
      </c>
      <c r="R414" s="9">
        <f t="shared" si="687"/>
        <v>0</v>
      </c>
      <c r="S414" s="9">
        <f t="shared" si="687"/>
        <v>48020</v>
      </c>
      <c r="T414" s="9">
        <f t="shared" si="687"/>
        <v>0</v>
      </c>
      <c r="U414" s="9">
        <f t="shared" si="687"/>
        <v>-33600</v>
      </c>
      <c r="V414" s="9">
        <f t="shared" si="687"/>
        <v>0</v>
      </c>
      <c r="W414" s="9">
        <f t="shared" si="687"/>
        <v>0</v>
      </c>
      <c r="X414" s="9">
        <f t="shared" si="687"/>
        <v>286000</v>
      </c>
      <c r="Y414" s="9">
        <f t="shared" si="687"/>
        <v>300420</v>
      </c>
      <c r="Z414" s="9">
        <f t="shared" si="687"/>
        <v>286000</v>
      </c>
      <c r="AA414" s="9">
        <f t="shared" si="687"/>
        <v>0</v>
      </c>
      <c r="AB414" s="9">
        <f t="shared" si="687"/>
        <v>0</v>
      </c>
      <c r="AC414" s="9">
        <f t="shared" si="687"/>
        <v>0</v>
      </c>
      <c r="AD414" s="9">
        <f t="shared" si="687"/>
        <v>0</v>
      </c>
      <c r="AE414" s="9">
        <f t="shared" si="687"/>
        <v>300420</v>
      </c>
      <c r="AF414" s="9">
        <f t="shared" si="687"/>
        <v>286000</v>
      </c>
      <c r="AG414" s="9">
        <f t="shared" si="687"/>
        <v>0</v>
      </c>
      <c r="AH414" s="9">
        <f t="shared" si="687"/>
        <v>0</v>
      </c>
      <c r="AI414" s="9">
        <f t="shared" si="687"/>
        <v>0</v>
      </c>
      <c r="AJ414" s="9">
        <f t="shared" si="687"/>
        <v>0</v>
      </c>
      <c r="AK414" s="9">
        <f t="shared" si="687"/>
        <v>300420</v>
      </c>
      <c r="AL414" s="9">
        <f t="shared" si="687"/>
        <v>286000</v>
      </c>
      <c r="AM414" s="9">
        <f t="shared" si="687"/>
        <v>0</v>
      </c>
      <c r="AN414" s="9">
        <f t="shared" si="687"/>
        <v>0</v>
      </c>
      <c r="AO414" s="9">
        <f t="shared" si="687"/>
        <v>0</v>
      </c>
      <c r="AP414" s="9">
        <f t="shared" si="687"/>
        <v>0</v>
      </c>
      <c r="AQ414" s="9">
        <f t="shared" si="687"/>
        <v>300420</v>
      </c>
      <c r="AR414" s="9">
        <f t="shared" si="687"/>
        <v>286000</v>
      </c>
      <c r="AS414" s="9">
        <f t="shared" si="687"/>
        <v>0</v>
      </c>
      <c r="AT414" s="9">
        <f t="shared" si="687"/>
        <v>0</v>
      </c>
      <c r="AU414" s="9">
        <f t="shared" si="687"/>
        <v>0</v>
      </c>
      <c r="AV414" s="9">
        <f t="shared" si="687"/>
        <v>0</v>
      </c>
      <c r="AW414" s="9">
        <f t="shared" si="687"/>
        <v>300420</v>
      </c>
      <c r="AX414" s="9">
        <f t="shared" si="687"/>
        <v>286000</v>
      </c>
    </row>
    <row r="415" spans="1:50" ht="33" hidden="1">
      <c r="A415" s="25" t="s">
        <v>36</v>
      </c>
      <c r="B415" s="26">
        <v>909</v>
      </c>
      <c r="C415" s="26" t="s">
        <v>343</v>
      </c>
      <c r="D415" s="26" t="s">
        <v>117</v>
      </c>
      <c r="E415" s="46" t="s">
        <v>516</v>
      </c>
      <c r="F415" s="26" t="s">
        <v>37</v>
      </c>
      <c r="G415" s="9">
        <f>40178+7842</f>
        <v>48020</v>
      </c>
      <c r="H415" s="9"/>
      <c r="I415" s="84"/>
      <c r="J415" s="84"/>
      <c r="K415" s="84"/>
      <c r="L415" s="84"/>
      <c r="M415" s="9">
        <f>G415+I415+J415+K415+L415</f>
        <v>48020</v>
      </c>
      <c r="N415" s="9">
        <f>H415+L415</f>
        <v>0</v>
      </c>
      <c r="O415" s="85"/>
      <c r="P415" s="85"/>
      <c r="Q415" s="85"/>
      <c r="R415" s="85"/>
      <c r="S415" s="9">
        <f>M415+O415+P415+Q415+R415</f>
        <v>48020</v>
      </c>
      <c r="T415" s="9">
        <f>N415+R415</f>
        <v>0</v>
      </c>
      <c r="U415" s="9">
        <v>-33600</v>
      </c>
      <c r="V415" s="9"/>
      <c r="W415" s="9"/>
      <c r="X415" s="9">
        <v>286000</v>
      </c>
      <c r="Y415" s="9">
        <f>S415+U415+V415+W415+X415</f>
        <v>300420</v>
      </c>
      <c r="Z415" s="9">
        <f>T415+X415</f>
        <v>286000</v>
      </c>
      <c r="AA415" s="9"/>
      <c r="AB415" s="9"/>
      <c r="AC415" s="9"/>
      <c r="AD415" s="9"/>
      <c r="AE415" s="9">
        <f>Y415+AA415+AB415+AC415+AD415</f>
        <v>300420</v>
      </c>
      <c r="AF415" s="9">
        <f>Z415+AD415</f>
        <v>286000</v>
      </c>
      <c r="AG415" s="9"/>
      <c r="AH415" s="9"/>
      <c r="AI415" s="9"/>
      <c r="AJ415" s="9"/>
      <c r="AK415" s="9">
        <f>AE415+AG415+AH415+AI415+AJ415</f>
        <v>300420</v>
      </c>
      <c r="AL415" s="9">
        <f>AF415+AJ415</f>
        <v>286000</v>
      </c>
      <c r="AM415" s="9"/>
      <c r="AN415" s="9"/>
      <c r="AO415" s="9"/>
      <c r="AP415" s="9"/>
      <c r="AQ415" s="9">
        <f>AK415+AM415+AN415+AO415+AP415</f>
        <v>300420</v>
      </c>
      <c r="AR415" s="9">
        <f>AL415+AP415</f>
        <v>286000</v>
      </c>
      <c r="AS415" s="9"/>
      <c r="AT415" s="9"/>
      <c r="AU415" s="9"/>
      <c r="AV415" s="9"/>
      <c r="AW415" s="9">
        <f>AQ415+AS415+AT415+AU415+AV415</f>
        <v>300420</v>
      </c>
      <c r="AX415" s="9">
        <f>AR415+AV415</f>
        <v>286000</v>
      </c>
    </row>
    <row r="416" spans="1:50" ht="33" hidden="1">
      <c r="A416" s="28" t="s">
        <v>179</v>
      </c>
      <c r="B416" s="26">
        <v>909</v>
      </c>
      <c r="C416" s="26" t="s">
        <v>343</v>
      </c>
      <c r="D416" s="26" t="s">
        <v>117</v>
      </c>
      <c r="E416" s="46" t="s">
        <v>516</v>
      </c>
      <c r="F416" s="26" t="s">
        <v>180</v>
      </c>
      <c r="G416" s="9">
        <f>G417</f>
        <v>2400</v>
      </c>
      <c r="H416" s="9">
        <f t="shared" ref="H416:AX416" si="688">H417</f>
        <v>0</v>
      </c>
      <c r="I416" s="9">
        <f t="shared" si="688"/>
        <v>0</v>
      </c>
      <c r="J416" s="9">
        <f t="shared" si="688"/>
        <v>0</v>
      </c>
      <c r="K416" s="9">
        <f t="shared" si="688"/>
        <v>0</v>
      </c>
      <c r="L416" s="9">
        <f t="shared" si="688"/>
        <v>0</v>
      </c>
      <c r="M416" s="9">
        <f t="shared" si="688"/>
        <v>2400</v>
      </c>
      <c r="N416" s="9">
        <f t="shared" si="688"/>
        <v>0</v>
      </c>
      <c r="O416" s="9">
        <f t="shared" si="688"/>
        <v>0</v>
      </c>
      <c r="P416" s="9">
        <f t="shared" si="688"/>
        <v>0</v>
      </c>
      <c r="Q416" s="9">
        <f t="shared" si="688"/>
        <v>0</v>
      </c>
      <c r="R416" s="9">
        <f t="shared" si="688"/>
        <v>0</v>
      </c>
      <c r="S416" s="9">
        <f t="shared" si="688"/>
        <v>2400</v>
      </c>
      <c r="T416" s="9">
        <f t="shared" si="688"/>
        <v>0</v>
      </c>
      <c r="U416" s="9">
        <f t="shared" si="688"/>
        <v>-706</v>
      </c>
      <c r="V416" s="9">
        <f t="shared" si="688"/>
        <v>0</v>
      </c>
      <c r="W416" s="9">
        <f t="shared" si="688"/>
        <v>0</v>
      </c>
      <c r="X416" s="9">
        <f t="shared" si="688"/>
        <v>33600</v>
      </c>
      <c r="Y416" s="9">
        <f t="shared" si="688"/>
        <v>35294</v>
      </c>
      <c r="Z416" s="9">
        <f t="shared" si="688"/>
        <v>33600</v>
      </c>
      <c r="AA416" s="9">
        <f t="shared" si="688"/>
        <v>0</v>
      </c>
      <c r="AB416" s="9">
        <f t="shared" si="688"/>
        <v>0</v>
      </c>
      <c r="AC416" s="9">
        <f t="shared" si="688"/>
        <v>0</v>
      </c>
      <c r="AD416" s="9">
        <f t="shared" si="688"/>
        <v>0</v>
      </c>
      <c r="AE416" s="9">
        <f t="shared" si="688"/>
        <v>35294</v>
      </c>
      <c r="AF416" s="9">
        <f t="shared" si="688"/>
        <v>33600</v>
      </c>
      <c r="AG416" s="9">
        <f t="shared" si="688"/>
        <v>0</v>
      </c>
      <c r="AH416" s="9">
        <f t="shared" si="688"/>
        <v>0</v>
      </c>
      <c r="AI416" s="9">
        <f t="shared" si="688"/>
        <v>0</v>
      </c>
      <c r="AJ416" s="9">
        <f t="shared" si="688"/>
        <v>0</v>
      </c>
      <c r="AK416" s="9">
        <f t="shared" si="688"/>
        <v>35294</v>
      </c>
      <c r="AL416" s="9">
        <f t="shared" si="688"/>
        <v>33600</v>
      </c>
      <c r="AM416" s="9">
        <f t="shared" si="688"/>
        <v>0</v>
      </c>
      <c r="AN416" s="9">
        <f t="shared" si="688"/>
        <v>0</v>
      </c>
      <c r="AO416" s="9">
        <f t="shared" si="688"/>
        <v>0</v>
      </c>
      <c r="AP416" s="9">
        <f t="shared" si="688"/>
        <v>0</v>
      </c>
      <c r="AQ416" s="9">
        <f t="shared" si="688"/>
        <v>35294</v>
      </c>
      <c r="AR416" s="9">
        <f t="shared" si="688"/>
        <v>33600</v>
      </c>
      <c r="AS416" s="9">
        <f t="shared" si="688"/>
        <v>-1694</v>
      </c>
      <c r="AT416" s="9">
        <f t="shared" si="688"/>
        <v>0</v>
      </c>
      <c r="AU416" s="9">
        <f t="shared" si="688"/>
        <v>0</v>
      </c>
      <c r="AV416" s="9">
        <f t="shared" si="688"/>
        <v>-33600</v>
      </c>
      <c r="AW416" s="9">
        <f t="shared" si="688"/>
        <v>0</v>
      </c>
      <c r="AX416" s="9">
        <f t="shared" si="688"/>
        <v>0</v>
      </c>
    </row>
    <row r="417" spans="1:50" ht="27" hidden="1" customHeight="1">
      <c r="A417" s="28" t="s">
        <v>167</v>
      </c>
      <c r="B417" s="26">
        <v>909</v>
      </c>
      <c r="C417" s="26" t="s">
        <v>343</v>
      </c>
      <c r="D417" s="26" t="s">
        <v>117</v>
      </c>
      <c r="E417" s="46" t="s">
        <v>516</v>
      </c>
      <c r="F417" s="26" t="s">
        <v>181</v>
      </c>
      <c r="G417" s="9">
        <f>10315-7915</f>
        <v>2400</v>
      </c>
      <c r="H417" s="9"/>
      <c r="I417" s="84"/>
      <c r="J417" s="84"/>
      <c r="K417" s="84"/>
      <c r="L417" s="84"/>
      <c r="M417" s="9">
        <f>G417+I417+J417+K417+L417</f>
        <v>2400</v>
      </c>
      <c r="N417" s="9">
        <f>H417+L417</f>
        <v>0</v>
      </c>
      <c r="O417" s="85"/>
      <c r="P417" s="85"/>
      <c r="Q417" s="85"/>
      <c r="R417" s="85"/>
      <c r="S417" s="9">
        <f>M417+O417+P417+Q417+R417</f>
        <v>2400</v>
      </c>
      <c r="T417" s="9">
        <f>N417+R417</f>
        <v>0</v>
      </c>
      <c r="U417" s="9">
        <v>-706</v>
      </c>
      <c r="V417" s="9"/>
      <c r="W417" s="9"/>
      <c r="X417" s="9">
        <v>33600</v>
      </c>
      <c r="Y417" s="9">
        <f>S417+U417+V417+W417+X417</f>
        <v>35294</v>
      </c>
      <c r="Z417" s="9">
        <f>T417+X417</f>
        <v>33600</v>
      </c>
      <c r="AA417" s="9"/>
      <c r="AB417" s="9"/>
      <c r="AC417" s="9"/>
      <c r="AD417" s="9"/>
      <c r="AE417" s="9">
        <f>Y417+AA417+AB417+AC417+AD417</f>
        <v>35294</v>
      </c>
      <c r="AF417" s="9">
        <f>Z417+AD417</f>
        <v>33600</v>
      </c>
      <c r="AG417" s="9"/>
      <c r="AH417" s="9"/>
      <c r="AI417" s="9"/>
      <c r="AJ417" s="9"/>
      <c r="AK417" s="9">
        <f>AE417+AG417+AH417+AI417+AJ417</f>
        <v>35294</v>
      </c>
      <c r="AL417" s="9">
        <f>AF417+AJ417</f>
        <v>33600</v>
      </c>
      <c r="AM417" s="9"/>
      <c r="AN417" s="9"/>
      <c r="AO417" s="9"/>
      <c r="AP417" s="9"/>
      <c r="AQ417" s="9">
        <f>AK417+AM417+AN417+AO417+AP417</f>
        <v>35294</v>
      </c>
      <c r="AR417" s="9">
        <f>AL417+AP417</f>
        <v>33600</v>
      </c>
      <c r="AS417" s="9">
        <v>-1694</v>
      </c>
      <c r="AT417" s="9"/>
      <c r="AU417" s="9"/>
      <c r="AV417" s="9">
        <v>-33600</v>
      </c>
      <c r="AW417" s="9">
        <f>AQ417+AS417+AT417+AU417+AV417</f>
        <v>0</v>
      </c>
      <c r="AX417" s="9">
        <f>AR417+AV417</f>
        <v>0</v>
      </c>
    </row>
    <row r="418" spans="1:50" ht="54.75" hidden="1" customHeight="1">
      <c r="A418" s="28" t="s">
        <v>768</v>
      </c>
      <c r="B418" s="26">
        <v>909</v>
      </c>
      <c r="C418" s="26" t="s">
        <v>343</v>
      </c>
      <c r="D418" s="26" t="s">
        <v>117</v>
      </c>
      <c r="E418" s="46" t="s">
        <v>769</v>
      </c>
      <c r="F418" s="26"/>
      <c r="G418" s="9"/>
      <c r="H418" s="9"/>
      <c r="I418" s="84"/>
      <c r="J418" s="84"/>
      <c r="K418" s="84"/>
      <c r="L418" s="84"/>
      <c r="M418" s="9"/>
      <c r="N418" s="9"/>
      <c r="O418" s="85"/>
      <c r="P418" s="85"/>
      <c r="Q418" s="85"/>
      <c r="R418" s="85"/>
      <c r="S418" s="9"/>
      <c r="T418" s="9"/>
      <c r="U418" s="9">
        <f>U419+U421</f>
        <v>34306</v>
      </c>
      <c r="V418" s="9">
        <f t="shared" ref="V418:Z418" si="689">V419+V421</f>
        <v>0</v>
      </c>
      <c r="W418" s="9">
        <f t="shared" si="689"/>
        <v>0</v>
      </c>
      <c r="X418" s="9">
        <f t="shared" si="689"/>
        <v>680400</v>
      </c>
      <c r="Y418" s="9">
        <f t="shared" si="689"/>
        <v>714706</v>
      </c>
      <c r="Z418" s="9">
        <f t="shared" si="689"/>
        <v>680400</v>
      </c>
      <c r="AA418" s="9">
        <f>AA419+AA421</f>
        <v>0</v>
      </c>
      <c r="AB418" s="9">
        <f t="shared" ref="AB418:AF418" si="690">AB419+AB421</f>
        <v>0</v>
      </c>
      <c r="AC418" s="9">
        <f t="shared" si="690"/>
        <v>0</v>
      </c>
      <c r="AD418" s="9">
        <f t="shared" si="690"/>
        <v>0</v>
      </c>
      <c r="AE418" s="9">
        <f t="shared" si="690"/>
        <v>714706</v>
      </c>
      <c r="AF418" s="9">
        <f t="shared" si="690"/>
        <v>680400</v>
      </c>
      <c r="AG418" s="9">
        <f>AG419+AG421</f>
        <v>0</v>
      </c>
      <c r="AH418" s="9">
        <f t="shared" ref="AH418:AL418" si="691">AH419+AH421</f>
        <v>0</v>
      </c>
      <c r="AI418" s="9">
        <f t="shared" si="691"/>
        <v>0</v>
      </c>
      <c r="AJ418" s="9">
        <f t="shared" si="691"/>
        <v>0</v>
      </c>
      <c r="AK418" s="9">
        <f t="shared" si="691"/>
        <v>714706</v>
      </c>
      <c r="AL418" s="9">
        <f t="shared" si="691"/>
        <v>680400</v>
      </c>
      <c r="AM418" s="9">
        <f>AM419+AM421</f>
        <v>0</v>
      </c>
      <c r="AN418" s="9">
        <f t="shared" ref="AN418:AR418" si="692">AN419+AN421</f>
        <v>0</v>
      </c>
      <c r="AO418" s="9">
        <f t="shared" si="692"/>
        <v>0</v>
      </c>
      <c r="AP418" s="9">
        <f t="shared" si="692"/>
        <v>0</v>
      </c>
      <c r="AQ418" s="9">
        <f t="shared" si="692"/>
        <v>714706</v>
      </c>
      <c r="AR418" s="9">
        <f t="shared" si="692"/>
        <v>680400</v>
      </c>
      <c r="AS418" s="9">
        <f>AS419+AS421</f>
        <v>1694</v>
      </c>
      <c r="AT418" s="9">
        <f t="shared" ref="AT418:AX418" si="693">AT419+AT421</f>
        <v>0</v>
      </c>
      <c r="AU418" s="9">
        <f t="shared" si="693"/>
        <v>0</v>
      </c>
      <c r="AV418" s="9">
        <f t="shared" si="693"/>
        <v>33600</v>
      </c>
      <c r="AW418" s="9">
        <f t="shared" si="693"/>
        <v>750000</v>
      </c>
      <c r="AX418" s="9">
        <f t="shared" si="693"/>
        <v>714000</v>
      </c>
    </row>
    <row r="419" spans="1:50" ht="33" hidden="1">
      <c r="A419" s="25" t="s">
        <v>242</v>
      </c>
      <c r="B419" s="26">
        <v>909</v>
      </c>
      <c r="C419" s="26" t="s">
        <v>343</v>
      </c>
      <c r="D419" s="26" t="s">
        <v>117</v>
      </c>
      <c r="E419" s="46" t="s">
        <v>769</v>
      </c>
      <c r="F419" s="26" t="s">
        <v>30</v>
      </c>
      <c r="G419" s="9"/>
      <c r="H419" s="9"/>
      <c r="I419" s="84"/>
      <c r="J419" s="84"/>
      <c r="K419" s="84"/>
      <c r="L419" s="84"/>
      <c r="M419" s="9"/>
      <c r="N419" s="9"/>
      <c r="O419" s="85"/>
      <c r="P419" s="85"/>
      <c r="Q419" s="85"/>
      <c r="R419" s="85"/>
      <c r="S419" s="9"/>
      <c r="T419" s="9"/>
      <c r="U419" s="9">
        <f>U420</f>
        <v>33600</v>
      </c>
      <c r="V419" s="9">
        <f t="shared" ref="V419:AX419" si="694">V420</f>
        <v>0</v>
      </c>
      <c r="W419" s="9">
        <f t="shared" si="694"/>
        <v>0</v>
      </c>
      <c r="X419" s="9">
        <f t="shared" si="694"/>
        <v>666400</v>
      </c>
      <c r="Y419" s="9">
        <f t="shared" si="694"/>
        <v>700000</v>
      </c>
      <c r="Z419" s="9">
        <f t="shared" si="694"/>
        <v>666400</v>
      </c>
      <c r="AA419" s="9">
        <f>AA420</f>
        <v>0</v>
      </c>
      <c r="AB419" s="9">
        <f t="shared" si="694"/>
        <v>0</v>
      </c>
      <c r="AC419" s="9">
        <f t="shared" si="694"/>
        <v>0</v>
      </c>
      <c r="AD419" s="9">
        <f t="shared" si="694"/>
        <v>0</v>
      </c>
      <c r="AE419" s="9">
        <f t="shared" si="694"/>
        <v>700000</v>
      </c>
      <c r="AF419" s="9">
        <f t="shared" si="694"/>
        <v>666400</v>
      </c>
      <c r="AG419" s="9">
        <f>AG420</f>
        <v>0</v>
      </c>
      <c r="AH419" s="9">
        <f t="shared" si="694"/>
        <v>0</v>
      </c>
      <c r="AI419" s="9">
        <f t="shared" si="694"/>
        <v>0</v>
      </c>
      <c r="AJ419" s="9">
        <f t="shared" si="694"/>
        <v>0</v>
      </c>
      <c r="AK419" s="9">
        <f t="shared" si="694"/>
        <v>700000</v>
      </c>
      <c r="AL419" s="9">
        <f t="shared" si="694"/>
        <v>666400</v>
      </c>
      <c r="AM419" s="9">
        <f>AM420</f>
        <v>0</v>
      </c>
      <c r="AN419" s="9">
        <f t="shared" si="694"/>
        <v>0</v>
      </c>
      <c r="AO419" s="9">
        <f t="shared" si="694"/>
        <v>0</v>
      </c>
      <c r="AP419" s="9">
        <f t="shared" si="694"/>
        <v>0</v>
      </c>
      <c r="AQ419" s="9">
        <f t="shared" si="694"/>
        <v>700000</v>
      </c>
      <c r="AR419" s="9">
        <f t="shared" si="694"/>
        <v>666400</v>
      </c>
      <c r="AS419" s="9">
        <f>AS420</f>
        <v>0</v>
      </c>
      <c r="AT419" s="9">
        <f t="shared" si="694"/>
        <v>0</v>
      </c>
      <c r="AU419" s="9">
        <f t="shared" si="694"/>
        <v>0</v>
      </c>
      <c r="AV419" s="9">
        <f t="shared" si="694"/>
        <v>0</v>
      </c>
      <c r="AW419" s="9">
        <f t="shared" si="694"/>
        <v>700000</v>
      </c>
      <c r="AX419" s="9">
        <f t="shared" si="694"/>
        <v>666400</v>
      </c>
    </row>
    <row r="420" spans="1:50" ht="33" hidden="1">
      <c r="A420" s="25" t="s">
        <v>36</v>
      </c>
      <c r="B420" s="26">
        <v>909</v>
      </c>
      <c r="C420" s="26" t="s">
        <v>343</v>
      </c>
      <c r="D420" s="26" t="s">
        <v>117</v>
      </c>
      <c r="E420" s="46" t="s">
        <v>769</v>
      </c>
      <c r="F420" s="26" t="s">
        <v>37</v>
      </c>
      <c r="G420" s="9"/>
      <c r="H420" s="9"/>
      <c r="I420" s="84"/>
      <c r="J420" s="84"/>
      <c r="K420" s="84"/>
      <c r="L420" s="84"/>
      <c r="M420" s="9"/>
      <c r="N420" s="9"/>
      <c r="O420" s="85"/>
      <c r="P420" s="85"/>
      <c r="Q420" s="85"/>
      <c r="R420" s="85"/>
      <c r="S420" s="9"/>
      <c r="T420" s="9"/>
      <c r="U420" s="9">
        <v>33600</v>
      </c>
      <c r="V420" s="9"/>
      <c r="W420" s="9"/>
      <c r="X420" s="9">
        <v>666400</v>
      </c>
      <c r="Y420" s="9">
        <f>S420+U420+V420+W420+X420</f>
        <v>700000</v>
      </c>
      <c r="Z420" s="9">
        <f>T420+X420</f>
        <v>666400</v>
      </c>
      <c r="AA420" s="9"/>
      <c r="AB420" s="9"/>
      <c r="AC420" s="9"/>
      <c r="AD420" s="9"/>
      <c r="AE420" s="9">
        <f>Y420+AA420+AB420+AC420+AD420</f>
        <v>700000</v>
      </c>
      <c r="AF420" s="9">
        <f>Z420+AD420</f>
        <v>666400</v>
      </c>
      <c r="AG420" s="9"/>
      <c r="AH420" s="9"/>
      <c r="AI420" s="9"/>
      <c r="AJ420" s="9"/>
      <c r="AK420" s="9">
        <f>AE420+AG420+AH420+AI420+AJ420</f>
        <v>700000</v>
      </c>
      <c r="AL420" s="9">
        <f>AF420+AJ420</f>
        <v>666400</v>
      </c>
      <c r="AM420" s="9"/>
      <c r="AN420" s="9"/>
      <c r="AO420" s="9"/>
      <c r="AP420" s="9"/>
      <c r="AQ420" s="9">
        <f>AK420+AM420+AN420+AO420+AP420</f>
        <v>700000</v>
      </c>
      <c r="AR420" s="9">
        <f>AL420+AP420</f>
        <v>666400</v>
      </c>
      <c r="AS420" s="9"/>
      <c r="AT420" s="9"/>
      <c r="AU420" s="9"/>
      <c r="AV420" s="9"/>
      <c r="AW420" s="9">
        <f>AQ420+AS420+AT420+AU420+AV420</f>
        <v>700000</v>
      </c>
      <c r="AX420" s="9">
        <f>AR420+AV420</f>
        <v>666400</v>
      </c>
    </row>
    <row r="421" spans="1:50" ht="33" hidden="1">
      <c r="A421" s="28" t="s">
        <v>179</v>
      </c>
      <c r="B421" s="26">
        <v>909</v>
      </c>
      <c r="C421" s="26" t="s">
        <v>343</v>
      </c>
      <c r="D421" s="26" t="s">
        <v>117</v>
      </c>
      <c r="E421" s="46" t="s">
        <v>769</v>
      </c>
      <c r="F421" s="26" t="s">
        <v>180</v>
      </c>
      <c r="G421" s="9"/>
      <c r="H421" s="9"/>
      <c r="I421" s="84"/>
      <c r="J421" s="84"/>
      <c r="K421" s="84"/>
      <c r="L421" s="84"/>
      <c r="M421" s="9"/>
      <c r="N421" s="9"/>
      <c r="O421" s="85"/>
      <c r="P421" s="85"/>
      <c r="Q421" s="85"/>
      <c r="R421" s="85"/>
      <c r="S421" s="9"/>
      <c r="T421" s="9"/>
      <c r="U421" s="9">
        <f>U422</f>
        <v>706</v>
      </c>
      <c r="V421" s="9">
        <f t="shared" ref="V421:AX421" si="695">V422</f>
        <v>0</v>
      </c>
      <c r="W421" s="9">
        <f t="shared" si="695"/>
        <v>0</v>
      </c>
      <c r="X421" s="9">
        <f t="shared" si="695"/>
        <v>14000</v>
      </c>
      <c r="Y421" s="9">
        <f t="shared" si="695"/>
        <v>14706</v>
      </c>
      <c r="Z421" s="9">
        <f t="shared" si="695"/>
        <v>14000</v>
      </c>
      <c r="AA421" s="9">
        <f>AA422</f>
        <v>0</v>
      </c>
      <c r="AB421" s="9">
        <f t="shared" si="695"/>
        <v>0</v>
      </c>
      <c r="AC421" s="9">
        <f t="shared" si="695"/>
        <v>0</v>
      </c>
      <c r="AD421" s="9">
        <f t="shared" si="695"/>
        <v>0</v>
      </c>
      <c r="AE421" s="9">
        <f t="shared" si="695"/>
        <v>14706</v>
      </c>
      <c r="AF421" s="9">
        <f t="shared" si="695"/>
        <v>14000</v>
      </c>
      <c r="AG421" s="9">
        <f>AG422</f>
        <v>0</v>
      </c>
      <c r="AH421" s="9">
        <f t="shared" si="695"/>
        <v>0</v>
      </c>
      <c r="AI421" s="9">
        <f t="shared" si="695"/>
        <v>0</v>
      </c>
      <c r="AJ421" s="9">
        <f t="shared" si="695"/>
        <v>0</v>
      </c>
      <c r="AK421" s="9">
        <f t="shared" si="695"/>
        <v>14706</v>
      </c>
      <c r="AL421" s="9">
        <f t="shared" si="695"/>
        <v>14000</v>
      </c>
      <c r="AM421" s="9">
        <f>AM422</f>
        <v>0</v>
      </c>
      <c r="AN421" s="9">
        <f t="shared" si="695"/>
        <v>0</v>
      </c>
      <c r="AO421" s="9">
        <f t="shared" si="695"/>
        <v>0</v>
      </c>
      <c r="AP421" s="9">
        <f t="shared" si="695"/>
        <v>0</v>
      </c>
      <c r="AQ421" s="9">
        <f t="shared" si="695"/>
        <v>14706</v>
      </c>
      <c r="AR421" s="9">
        <f t="shared" si="695"/>
        <v>14000</v>
      </c>
      <c r="AS421" s="9">
        <f>AS422</f>
        <v>1694</v>
      </c>
      <c r="AT421" s="9">
        <f t="shared" si="695"/>
        <v>0</v>
      </c>
      <c r="AU421" s="9">
        <f t="shared" si="695"/>
        <v>0</v>
      </c>
      <c r="AV421" s="9">
        <f t="shared" si="695"/>
        <v>33600</v>
      </c>
      <c r="AW421" s="9">
        <f t="shared" si="695"/>
        <v>50000</v>
      </c>
      <c r="AX421" s="9">
        <f t="shared" si="695"/>
        <v>47600</v>
      </c>
    </row>
    <row r="422" spans="1:50" ht="27" hidden="1" customHeight="1">
      <c r="A422" s="28" t="s">
        <v>167</v>
      </c>
      <c r="B422" s="26">
        <v>909</v>
      </c>
      <c r="C422" s="26" t="s">
        <v>343</v>
      </c>
      <c r="D422" s="26" t="s">
        <v>117</v>
      </c>
      <c r="E422" s="46" t="s">
        <v>769</v>
      </c>
      <c r="F422" s="26" t="s">
        <v>181</v>
      </c>
      <c r="G422" s="9"/>
      <c r="H422" s="9"/>
      <c r="I422" s="84"/>
      <c r="J422" s="84"/>
      <c r="K422" s="84"/>
      <c r="L422" s="84"/>
      <c r="M422" s="9"/>
      <c r="N422" s="9"/>
      <c r="O422" s="85"/>
      <c r="P422" s="85"/>
      <c r="Q422" s="85"/>
      <c r="R422" s="85"/>
      <c r="S422" s="9"/>
      <c r="T422" s="9"/>
      <c r="U422" s="9">
        <v>706</v>
      </c>
      <c r="V422" s="9"/>
      <c r="W422" s="9"/>
      <c r="X422" s="9">
        <v>14000</v>
      </c>
      <c r="Y422" s="9">
        <f>S422+U422+V422+W422+X422</f>
        <v>14706</v>
      </c>
      <c r="Z422" s="9">
        <f>T422+X422</f>
        <v>14000</v>
      </c>
      <c r="AA422" s="9"/>
      <c r="AB422" s="9"/>
      <c r="AC422" s="9"/>
      <c r="AD422" s="9"/>
      <c r="AE422" s="9">
        <f>Y422+AA422+AB422+AC422+AD422</f>
        <v>14706</v>
      </c>
      <c r="AF422" s="9">
        <f>Z422+AD422</f>
        <v>14000</v>
      </c>
      <c r="AG422" s="9"/>
      <c r="AH422" s="9"/>
      <c r="AI422" s="9"/>
      <c r="AJ422" s="9"/>
      <c r="AK422" s="9">
        <f>AE422+AG422+AH422+AI422+AJ422</f>
        <v>14706</v>
      </c>
      <c r="AL422" s="9">
        <f>AF422+AJ422</f>
        <v>14000</v>
      </c>
      <c r="AM422" s="9"/>
      <c r="AN422" s="9"/>
      <c r="AO422" s="9"/>
      <c r="AP422" s="9"/>
      <c r="AQ422" s="9">
        <f>AK422+AM422+AN422+AO422+AP422</f>
        <v>14706</v>
      </c>
      <c r="AR422" s="9">
        <f>AL422+AP422</f>
        <v>14000</v>
      </c>
      <c r="AS422" s="9">
        <v>1694</v>
      </c>
      <c r="AT422" s="9"/>
      <c r="AU422" s="9"/>
      <c r="AV422" s="9">
        <v>33600</v>
      </c>
      <c r="AW422" s="9">
        <f>AQ422+AS422+AT422+AU422+AV422</f>
        <v>50000</v>
      </c>
      <c r="AX422" s="9">
        <f>AR422+AV422</f>
        <v>47600</v>
      </c>
    </row>
    <row r="423" spans="1:50" ht="49.5" hidden="1">
      <c r="A423" s="25" t="s">
        <v>678</v>
      </c>
      <c r="B423" s="26">
        <f>B411</f>
        <v>909</v>
      </c>
      <c r="C423" s="26" t="s">
        <v>343</v>
      </c>
      <c r="D423" s="26" t="s">
        <v>117</v>
      </c>
      <c r="E423" s="46" t="s">
        <v>679</v>
      </c>
      <c r="F423" s="26"/>
      <c r="G423" s="9">
        <f t="shared" ref="G423:H426" si="696">G424</f>
        <v>0</v>
      </c>
      <c r="H423" s="9">
        <f t="shared" si="696"/>
        <v>0</v>
      </c>
      <c r="I423" s="84"/>
      <c r="J423" s="84"/>
      <c r="K423" s="84"/>
      <c r="L423" s="84"/>
      <c r="M423" s="84"/>
      <c r="N423" s="84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</row>
    <row r="424" spans="1:50" ht="20.100000000000001" hidden="1" customHeight="1">
      <c r="A424" s="28" t="s">
        <v>14</v>
      </c>
      <c r="B424" s="26">
        <f>B412</f>
        <v>909</v>
      </c>
      <c r="C424" s="26" t="s">
        <v>343</v>
      </c>
      <c r="D424" s="26" t="s">
        <v>117</v>
      </c>
      <c r="E424" s="26" t="s">
        <v>680</v>
      </c>
      <c r="F424" s="26"/>
      <c r="G424" s="9">
        <f t="shared" si="696"/>
        <v>0</v>
      </c>
      <c r="H424" s="9">
        <f t="shared" si="696"/>
        <v>0</v>
      </c>
      <c r="I424" s="84"/>
      <c r="J424" s="84"/>
      <c r="K424" s="84"/>
      <c r="L424" s="84"/>
      <c r="M424" s="84"/>
      <c r="N424" s="84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</row>
    <row r="425" spans="1:50" ht="20.100000000000001" hidden="1" customHeight="1">
      <c r="A425" s="28" t="s">
        <v>321</v>
      </c>
      <c r="B425" s="26">
        <f>B423</f>
        <v>909</v>
      </c>
      <c r="C425" s="26" t="s">
        <v>343</v>
      </c>
      <c r="D425" s="26" t="s">
        <v>117</v>
      </c>
      <c r="E425" s="26" t="s">
        <v>681</v>
      </c>
      <c r="F425" s="26"/>
      <c r="G425" s="9">
        <f t="shared" si="696"/>
        <v>0</v>
      </c>
      <c r="H425" s="9">
        <f t="shared" si="696"/>
        <v>0</v>
      </c>
      <c r="I425" s="84"/>
      <c r="J425" s="84"/>
      <c r="K425" s="84"/>
      <c r="L425" s="84"/>
      <c r="M425" s="84"/>
      <c r="N425" s="84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</row>
    <row r="426" spans="1:50" ht="33" hidden="1">
      <c r="A426" s="25" t="s">
        <v>682</v>
      </c>
      <c r="B426" s="26">
        <f>B424</f>
        <v>909</v>
      </c>
      <c r="C426" s="26" t="s">
        <v>343</v>
      </c>
      <c r="D426" s="26" t="s">
        <v>117</v>
      </c>
      <c r="E426" s="46" t="s">
        <v>681</v>
      </c>
      <c r="F426" s="26" t="s">
        <v>30</v>
      </c>
      <c r="G426" s="9">
        <f t="shared" si="696"/>
        <v>0</v>
      </c>
      <c r="H426" s="9">
        <f t="shared" si="696"/>
        <v>0</v>
      </c>
      <c r="I426" s="84"/>
      <c r="J426" s="84"/>
      <c r="K426" s="84"/>
      <c r="L426" s="84"/>
      <c r="M426" s="84"/>
      <c r="N426" s="84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</row>
    <row r="427" spans="1:50" ht="33" hidden="1">
      <c r="A427" s="25" t="s">
        <v>36</v>
      </c>
      <c r="B427" s="26">
        <f>B425</f>
        <v>909</v>
      </c>
      <c r="C427" s="26" t="s">
        <v>343</v>
      </c>
      <c r="D427" s="26" t="s">
        <v>117</v>
      </c>
      <c r="E427" s="46" t="s">
        <v>681</v>
      </c>
      <c r="F427" s="26" t="s">
        <v>37</v>
      </c>
      <c r="G427" s="9"/>
      <c r="H427" s="9"/>
      <c r="I427" s="84"/>
      <c r="J427" s="84"/>
      <c r="K427" s="84"/>
      <c r="L427" s="84"/>
      <c r="M427" s="84"/>
      <c r="N427" s="84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</row>
    <row r="428" spans="1:50" ht="33" hidden="1">
      <c r="A428" s="28" t="s">
        <v>568</v>
      </c>
      <c r="B428" s="26">
        <v>909</v>
      </c>
      <c r="C428" s="26" t="s">
        <v>343</v>
      </c>
      <c r="D428" s="26" t="s">
        <v>117</v>
      </c>
      <c r="E428" s="26" t="s">
        <v>365</v>
      </c>
      <c r="F428" s="26"/>
      <c r="G428" s="11">
        <f t="shared" ref="G428" si="697">G429+G433</f>
        <v>104770</v>
      </c>
      <c r="H428" s="11">
        <f t="shared" ref="H428:N428" si="698">H429+H433</f>
        <v>0</v>
      </c>
      <c r="I428" s="11">
        <f t="shared" si="698"/>
        <v>0</v>
      </c>
      <c r="J428" s="11">
        <f t="shared" si="698"/>
        <v>0</v>
      </c>
      <c r="K428" s="11">
        <f t="shared" si="698"/>
        <v>0</v>
      </c>
      <c r="L428" s="11">
        <f t="shared" si="698"/>
        <v>0</v>
      </c>
      <c r="M428" s="11">
        <f t="shared" si="698"/>
        <v>104770</v>
      </c>
      <c r="N428" s="11">
        <f t="shared" si="698"/>
        <v>0</v>
      </c>
      <c r="O428" s="11">
        <f t="shared" ref="O428:T428" si="699">O429+O433</f>
        <v>0</v>
      </c>
      <c r="P428" s="11">
        <f t="shared" si="699"/>
        <v>0</v>
      </c>
      <c r="Q428" s="11">
        <f t="shared" si="699"/>
        <v>0</v>
      </c>
      <c r="R428" s="11">
        <f t="shared" si="699"/>
        <v>0</v>
      </c>
      <c r="S428" s="11">
        <f t="shared" si="699"/>
        <v>104770</v>
      </c>
      <c r="T428" s="11">
        <f t="shared" si="699"/>
        <v>0</v>
      </c>
      <c r="U428" s="11">
        <f t="shared" ref="U428:Z428" si="700">U429+U433</f>
        <v>0</v>
      </c>
      <c r="V428" s="11">
        <f t="shared" si="700"/>
        <v>0</v>
      </c>
      <c r="W428" s="11">
        <f t="shared" si="700"/>
        <v>0</v>
      </c>
      <c r="X428" s="11">
        <f t="shared" si="700"/>
        <v>0</v>
      </c>
      <c r="Y428" s="11">
        <f t="shared" si="700"/>
        <v>104770</v>
      </c>
      <c r="Z428" s="11">
        <f t="shared" si="700"/>
        <v>0</v>
      </c>
      <c r="AA428" s="11">
        <f t="shared" ref="AA428:AF428" si="701">AA429+AA433</f>
        <v>0</v>
      </c>
      <c r="AB428" s="11">
        <f t="shared" si="701"/>
        <v>0</v>
      </c>
      <c r="AC428" s="11">
        <f t="shared" si="701"/>
        <v>0</v>
      </c>
      <c r="AD428" s="11">
        <f t="shared" si="701"/>
        <v>0</v>
      </c>
      <c r="AE428" s="11">
        <f t="shared" si="701"/>
        <v>104770</v>
      </c>
      <c r="AF428" s="11">
        <f t="shared" si="701"/>
        <v>0</v>
      </c>
      <c r="AG428" s="11">
        <f t="shared" ref="AG428:AL428" si="702">AG429+AG433</f>
        <v>0</v>
      </c>
      <c r="AH428" s="11">
        <f t="shared" si="702"/>
        <v>0</v>
      </c>
      <c r="AI428" s="11">
        <f t="shared" si="702"/>
        <v>0</v>
      </c>
      <c r="AJ428" s="11">
        <f t="shared" si="702"/>
        <v>0</v>
      </c>
      <c r="AK428" s="11">
        <f t="shared" si="702"/>
        <v>104770</v>
      </c>
      <c r="AL428" s="11">
        <f t="shared" si="702"/>
        <v>0</v>
      </c>
      <c r="AM428" s="11">
        <f t="shared" ref="AM428:AR428" si="703">AM429+AM433</f>
        <v>0</v>
      </c>
      <c r="AN428" s="11">
        <f t="shared" si="703"/>
        <v>0</v>
      </c>
      <c r="AO428" s="11">
        <f t="shared" si="703"/>
        <v>0</v>
      </c>
      <c r="AP428" s="11">
        <f t="shared" si="703"/>
        <v>0</v>
      </c>
      <c r="AQ428" s="11">
        <f t="shared" si="703"/>
        <v>104770</v>
      </c>
      <c r="AR428" s="11">
        <f t="shared" si="703"/>
        <v>0</v>
      </c>
      <c r="AS428" s="11">
        <f t="shared" ref="AS428:AX428" si="704">AS429+AS433</f>
        <v>-3247</v>
      </c>
      <c r="AT428" s="11">
        <f t="shared" si="704"/>
        <v>0</v>
      </c>
      <c r="AU428" s="11">
        <f t="shared" si="704"/>
        <v>-685</v>
      </c>
      <c r="AV428" s="11">
        <f t="shared" si="704"/>
        <v>0</v>
      </c>
      <c r="AW428" s="11">
        <f t="shared" si="704"/>
        <v>100838</v>
      </c>
      <c r="AX428" s="11">
        <f t="shared" si="704"/>
        <v>0</v>
      </c>
    </row>
    <row r="429" spans="1:50" ht="20.100000000000001" hidden="1" customHeight="1">
      <c r="A429" s="28" t="s">
        <v>14</v>
      </c>
      <c r="B429" s="26" t="s">
        <v>444</v>
      </c>
      <c r="C429" s="26" t="s">
        <v>343</v>
      </c>
      <c r="D429" s="26" t="s">
        <v>117</v>
      </c>
      <c r="E429" s="26" t="s">
        <v>366</v>
      </c>
      <c r="F429" s="26"/>
      <c r="G429" s="9">
        <f t="shared" ref="G429:V431" si="705">G430</f>
        <v>21947</v>
      </c>
      <c r="H429" s="9">
        <f t="shared" si="705"/>
        <v>0</v>
      </c>
      <c r="I429" s="9">
        <f t="shared" si="705"/>
        <v>0</v>
      </c>
      <c r="J429" s="9">
        <f t="shared" si="705"/>
        <v>0</v>
      </c>
      <c r="K429" s="9">
        <f t="shared" si="705"/>
        <v>0</v>
      </c>
      <c r="L429" s="9">
        <f t="shared" si="705"/>
        <v>0</v>
      </c>
      <c r="M429" s="9">
        <f t="shared" si="705"/>
        <v>21947</v>
      </c>
      <c r="N429" s="9">
        <f t="shared" si="705"/>
        <v>0</v>
      </c>
      <c r="O429" s="9">
        <f t="shared" si="705"/>
        <v>0</v>
      </c>
      <c r="P429" s="9">
        <f t="shared" si="705"/>
        <v>0</v>
      </c>
      <c r="Q429" s="9">
        <f t="shared" si="705"/>
        <v>0</v>
      </c>
      <c r="R429" s="9">
        <f t="shared" si="705"/>
        <v>0</v>
      </c>
      <c r="S429" s="9">
        <f t="shared" si="705"/>
        <v>21947</v>
      </c>
      <c r="T429" s="9">
        <f t="shared" si="705"/>
        <v>0</v>
      </c>
      <c r="U429" s="9">
        <f t="shared" si="705"/>
        <v>0</v>
      </c>
      <c r="V429" s="9">
        <f t="shared" si="705"/>
        <v>0</v>
      </c>
      <c r="W429" s="9">
        <f t="shared" ref="U429:AJ431" si="706">W430</f>
        <v>0</v>
      </c>
      <c r="X429" s="9">
        <f t="shared" si="706"/>
        <v>0</v>
      </c>
      <c r="Y429" s="9">
        <f t="shared" si="706"/>
        <v>21947</v>
      </c>
      <c r="Z429" s="9">
        <f t="shared" si="706"/>
        <v>0</v>
      </c>
      <c r="AA429" s="9">
        <f t="shared" si="706"/>
        <v>0</v>
      </c>
      <c r="AB429" s="9">
        <f t="shared" si="706"/>
        <v>0</v>
      </c>
      <c r="AC429" s="9">
        <f t="shared" si="706"/>
        <v>0</v>
      </c>
      <c r="AD429" s="9">
        <f t="shared" si="706"/>
        <v>0</v>
      </c>
      <c r="AE429" s="9">
        <f t="shared" si="706"/>
        <v>21947</v>
      </c>
      <c r="AF429" s="9">
        <f t="shared" si="706"/>
        <v>0</v>
      </c>
      <c r="AG429" s="9">
        <f t="shared" si="706"/>
        <v>0</v>
      </c>
      <c r="AH429" s="9">
        <f t="shared" si="706"/>
        <v>0</v>
      </c>
      <c r="AI429" s="9">
        <f t="shared" si="706"/>
        <v>0</v>
      </c>
      <c r="AJ429" s="9">
        <f t="shared" si="706"/>
        <v>0</v>
      </c>
      <c r="AK429" s="9">
        <f t="shared" ref="AG429:AV431" si="707">AK430</f>
        <v>21947</v>
      </c>
      <c r="AL429" s="9">
        <f t="shared" si="707"/>
        <v>0</v>
      </c>
      <c r="AM429" s="9">
        <f t="shared" si="707"/>
        <v>0</v>
      </c>
      <c r="AN429" s="9">
        <f t="shared" si="707"/>
        <v>0</v>
      </c>
      <c r="AO429" s="9">
        <f t="shared" si="707"/>
        <v>0</v>
      </c>
      <c r="AP429" s="9">
        <f t="shared" si="707"/>
        <v>0</v>
      </c>
      <c r="AQ429" s="9">
        <f t="shared" si="707"/>
        <v>21947</v>
      </c>
      <c r="AR429" s="9">
        <f t="shared" si="707"/>
        <v>0</v>
      </c>
      <c r="AS429" s="9">
        <f t="shared" si="707"/>
        <v>-199</v>
      </c>
      <c r="AT429" s="9">
        <f t="shared" si="707"/>
        <v>0</v>
      </c>
      <c r="AU429" s="9">
        <f t="shared" si="707"/>
        <v>-224</v>
      </c>
      <c r="AV429" s="9">
        <f t="shared" si="707"/>
        <v>0</v>
      </c>
      <c r="AW429" s="9">
        <f t="shared" ref="AS429:AX431" si="708">AW430</f>
        <v>21524</v>
      </c>
      <c r="AX429" s="9">
        <f t="shared" si="708"/>
        <v>0</v>
      </c>
    </row>
    <row r="430" spans="1:50" ht="20.100000000000001" hidden="1" customHeight="1">
      <c r="A430" s="28" t="s">
        <v>321</v>
      </c>
      <c r="B430" s="26">
        <f t="shared" ref="B430:B439" si="709">B428</f>
        <v>909</v>
      </c>
      <c r="C430" s="26" t="s">
        <v>343</v>
      </c>
      <c r="D430" s="26" t="s">
        <v>117</v>
      </c>
      <c r="E430" s="26" t="s">
        <v>367</v>
      </c>
      <c r="F430" s="26"/>
      <c r="G430" s="9">
        <f t="shared" si="705"/>
        <v>21947</v>
      </c>
      <c r="H430" s="9">
        <f t="shared" si="705"/>
        <v>0</v>
      </c>
      <c r="I430" s="9">
        <f t="shared" si="705"/>
        <v>0</v>
      </c>
      <c r="J430" s="9">
        <f t="shared" si="705"/>
        <v>0</v>
      </c>
      <c r="K430" s="9">
        <f t="shared" si="705"/>
        <v>0</v>
      </c>
      <c r="L430" s="9">
        <f t="shared" si="705"/>
        <v>0</v>
      </c>
      <c r="M430" s="9">
        <f t="shared" si="705"/>
        <v>21947</v>
      </c>
      <c r="N430" s="9">
        <f t="shared" si="705"/>
        <v>0</v>
      </c>
      <c r="O430" s="9">
        <f t="shared" si="705"/>
        <v>0</v>
      </c>
      <c r="P430" s="9">
        <f t="shared" si="705"/>
        <v>0</v>
      </c>
      <c r="Q430" s="9">
        <f t="shared" si="705"/>
        <v>0</v>
      </c>
      <c r="R430" s="9">
        <f t="shared" si="705"/>
        <v>0</v>
      </c>
      <c r="S430" s="9">
        <f t="shared" si="705"/>
        <v>21947</v>
      </c>
      <c r="T430" s="9">
        <f t="shared" si="705"/>
        <v>0</v>
      </c>
      <c r="U430" s="9">
        <f t="shared" si="706"/>
        <v>0</v>
      </c>
      <c r="V430" s="9">
        <f t="shared" si="706"/>
        <v>0</v>
      </c>
      <c r="W430" s="9">
        <f t="shared" si="706"/>
        <v>0</v>
      </c>
      <c r="X430" s="9">
        <f t="shared" si="706"/>
        <v>0</v>
      </c>
      <c r="Y430" s="9">
        <f t="shared" si="706"/>
        <v>21947</v>
      </c>
      <c r="Z430" s="9">
        <f t="shared" si="706"/>
        <v>0</v>
      </c>
      <c r="AA430" s="9">
        <f t="shared" si="706"/>
        <v>0</v>
      </c>
      <c r="AB430" s="9">
        <f t="shared" si="706"/>
        <v>0</v>
      </c>
      <c r="AC430" s="9">
        <f t="shared" si="706"/>
        <v>0</v>
      </c>
      <c r="AD430" s="9">
        <f t="shared" si="706"/>
        <v>0</v>
      </c>
      <c r="AE430" s="9">
        <f t="shared" si="706"/>
        <v>21947</v>
      </c>
      <c r="AF430" s="9">
        <f t="shared" si="706"/>
        <v>0</v>
      </c>
      <c r="AG430" s="9">
        <f t="shared" si="707"/>
        <v>0</v>
      </c>
      <c r="AH430" s="9">
        <f t="shared" si="707"/>
        <v>0</v>
      </c>
      <c r="AI430" s="9">
        <f t="shared" si="707"/>
        <v>0</v>
      </c>
      <c r="AJ430" s="9">
        <f t="shared" si="707"/>
        <v>0</v>
      </c>
      <c r="AK430" s="9">
        <f t="shared" si="707"/>
        <v>21947</v>
      </c>
      <c r="AL430" s="9">
        <f t="shared" si="707"/>
        <v>0</v>
      </c>
      <c r="AM430" s="9">
        <f t="shared" si="707"/>
        <v>0</v>
      </c>
      <c r="AN430" s="9">
        <f t="shared" si="707"/>
        <v>0</v>
      </c>
      <c r="AO430" s="9">
        <f t="shared" si="707"/>
        <v>0</v>
      </c>
      <c r="AP430" s="9">
        <f t="shared" si="707"/>
        <v>0</v>
      </c>
      <c r="AQ430" s="9">
        <f t="shared" si="707"/>
        <v>21947</v>
      </c>
      <c r="AR430" s="9">
        <f t="shared" si="707"/>
        <v>0</v>
      </c>
      <c r="AS430" s="9">
        <f t="shared" si="708"/>
        <v>-199</v>
      </c>
      <c r="AT430" s="9">
        <f t="shared" si="708"/>
        <v>0</v>
      </c>
      <c r="AU430" s="9">
        <f t="shared" si="708"/>
        <v>-224</v>
      </c>
      <c r="AV430" s="9">
        <f t="shared" si="708"/>
        <v>0</v>
      </c>
      <c r="AW430" s="9">
        <f t="shared" si="708"/>
        <v>21524</v>
      </c>
      <c r="AX430" s="9">
        <f t="shared" si="708"/>
        <v>0</v>
      </c>
    </row>
    <row r="431" spans="1:50" ht="33" hidden="1">
      <c r="A431" s="25" t="s">
        <v>242</v>
      </c>
      <c r="B431" s="26" t="str">
        <f t="shared" si="709"/>
        <v>909</v>
      </c>
      <c r="C431" s="26" t="s">
        <v>343</v>
      </c>
      <c r="D431" s="26" t="s">
        <v>117</v>
      </c>
      <c r="E431" s="26" t="s">
        <v>367</v>
      </c>
      <c r="F431" s="26" t="s">
        <v>30</v>
      </c>
      <c r="G431" s="9">
        <f t="shared" si="705"/>
        <v>21947</v>
      </c>
      <c r="H431" s="9">
        <f t="shared" si="705"/>
        <v>0</v>
      </c>
      <c r="I431" s="9">
        <f t="shared" si="705"/>
        <v>0</v>
      </c>
      <c r="J431" s="9">
        <f t="shared" si="705"/>
        <v>0</v>
      </c>
      <c r="K431" s="9">
        <f t="shared" si="705"/>
        <v>0</v>
      </c>
      <c r="L431" s="9">
        <f t="shared" si="705"/>
        <v>0</v>
      </c>
      <c r="M431" s="9">
        <f t="shared" si="705"/>
        <v>21947</v>
      </c>
      <c r="N431" s="9">
        <f t="shared" si="705"/>
        <v>0</v>
      </c>
      <c r="O431" s="9">
        <f t="shared" si="705"/>
        <v>0</v>
      </c>
      <c r="P431" s="9">
        <f t="shared" si="705"/>
        <v>0</v>
      </c>
      <c r="Q431" s="9">
        <f t="shared" si="705"/>
        <v>0</v>
      </c>
      <c r="R431" s="9">
        <f t="shared" si="705"/>
        <v>0</v>
      </c>
      <c r="S431" s="9">
        <f t="shared" si="705"/>
        <v>21947</v>
      </c>
      <c r="T431" s="9">
        <f t="shared" si="705"/>
        <v>0</v>
      </c>
      <c r="U431" s="9">
        <f t="shared" si="706"/>
        <v>0</v>
      </c>
      <c r="V431" s="9">
        <f t="shared" si="706"/>
        <v>0</v>
      </c>
      <c r="W431" s="9">
        <f t="shared" si="706"/>
        <v>0</v>
      </c>
      <c r="X431" s="9">
        <f t="shared" si="706"/>
        <v>0</v>
      </c>
      <c r="Y431" s="9">
        <f t="shared" si="706"/>
        <v>21947</v>
      </c>
      <c r="Z431" s="9">
        <f t="shared" si="706"/>
        <v>0</v>
      </c>
      <c r="AA431" s="9">
        <f t="shared" si="706"/>
        <v>0</v>
      </c>
      <c r="AB431" s="9">
        <f t="shared" si="706"/>
        <v>0</v>
      </c>
      <c r="AC431" s="9">
        <f t="shared" si="706"/>
        <v>0</v>
      </c>
      <c r="AD431" s="9">
        <f t="shared" si="706"/>
        <v>0</v>
      </c>
      <c r="AE431" s="9">
        <f t="shared" si="706"/>
        <v>21947</v>
      </c>
      <c r="AF431" s="9">
        <f t="shared" si="706"/>
        <v>0</v>
      </c>
      <c r="AG431" s="9">
        <f t="shared" si="707"/>
        <v>0</v>
      </c>
      <c r="AH431" s="9">
        <f t="shared" si="707"/>
        <v>0</v>
      </c>
      <c r="AI431" s="9">
        <f t="shared" si="707"/>
        <v>0</v>
      </c>
      <c r="AJ431" s="9">
        <f t="shared" si="707"/>
        <v>0</v>
      </c>
      <c r="AK431" s="9">
        <f t="shared" si="707"/>
        <v>21947</v>
      </c>
      <c r="AL431" s="9">
        <f t="shared" si="707"/>
        <v>0</v>
      </c>
      <c r="AM431" s="9">
        <f t="shared" si="707"/>
        <v>0</v>
      </c>
      <c r="AN431" s="9">
        <f t="shared" si="707"/>
        <v>0</v>
      </c>
      <c r="AO431" s="9">
        <f t="shared" si="707"/>
        <v>0</v>
      </c>
      <c r="AP431" s="9">
        <f t="shared" si="707"/>
        <v>0</v>
      </c>
      <c r="AQ431" s="9">
        <f t="shared" si="707"/>
        <v>21947</v>
      </c>
      <c r="AR431" s="9">
        <f t="shared" si="707"/>
        <v>0</v>
      </c>
      <c r="AS431" s="9">
        <f t="shared" si="708"/>
        <v>-199</v>
      </c>
      <c r="AT431" s="9">
        <f t="shared" si="708"/>
        <v>0</v>
      </c>
      <c r="AU431" s="9">
        <f t="shared" si="708"/>
        <v>-224</v>
      </c>
      <c r="AV431" s="9">
        <f t="shared" si="708"/>
        <v>0</v>
      </c>
      <c r="AW431" s="9">
        <f t="shared" si="708"/>
        <v>21524</v>
      </c>
      <c r="AX431" s="9">
        <f t="shared" si="708"/>
        <v>0</v>
      </c>
    </row>
    <row r="432" spans="1:50" ht="33" hidden="1">
      <c r="A432" s="28" t="s">
        <v>36</v>
      </c>
      <c r="B432" s="26">
        <f t="shared" si="709"/>
        <v>909</v>
      </c>
      <c r="C432" s="26" t="s">
        <v>343</v>
      </c>
      <c r="D432" s="26" t="s">
        <v>117</v>
      </c>
      <c r="E432" s="26" t="s">
        <v>367</v>
      </c>
      <c r="F432" s="26" t="s">
        <v>37</v>
      </c>
      <c r="G432" s="9">
        <f>21169+500+278</f>
        <v>21947</v>
      </c>
      <c r="H432" s="10"/>
      <c r="I432" s="84"/>
      <c r="J432" s="84"/>
      <c r="K432" s="84"/>
      <c r="L432" s="84"/>
      <c r="M432" s="9">
        <f>G432+I432+J432+K432+L432</f>
        <v>21947</v>
      </c>
      <c r="N432" s="9">
        <f>H432+L432</f>
        <v>0</v>
      </c>
      <c r="O432" s="85"/>
      <c r="P432" s="85"/>
      <c r="Q432" s="85"/>
      <c r="R432" s="85"/>
      <c r="S432" s="9">
        <f>M432+O432+P432+Q432+R432</f>
        <v>21947</v>
      </c>
      <c r="T432" s="9">
        <f>N432+R432</f>
        <v>0</v>
      </c>
      <c r="U432" s="85"/>
      <c r="V432" s="85"/>
      <c r="W432" s="85"/>
      <c r="X432" s="85"/>
      <c r="Y432" s="9">
        <f>S432+U432+V432+W432+X432</f>
        <v>21947</v>
      </c>
      <c r="Z432" s="9">
        <f>T432+X432</f>
        <v>0</v>
      </c>
      <c r="AA432" s="85"/>
      <c r="AB432" s="85"/>
      <c r="AC432" s="85"/>
      <c r="AD432" s="85"/>
      <c r="AE432" s="9">
        <f>Y432+AA432+AB432+AC432+AD432</f>
        <v>21947</v>
      </c>
      <c r="AF432" s="9">
        <f>Z432+AD432</f>
        <v>0</v>
      </c>
      <c r="AG432" s="85"/>
      <c r="AH432" s="85"/>
      <c r="AI432" s="85"/>
      <c r="AJ432" s="85"/>
      <c r="AK432" s="9">
        <f>AE432+AG432+AH432+AI432+AJ432</f>
        <v>21947</v>
      </c>
      <c r="AL432" s="9">
        <f>AF432+AJ432</f>
        <v>0</v>
      </c>
      <c r="AM432" s="85"/>
      <c r="AN432" s="85"/>
      <c r="AO432" s="85"/>
      <c r="AP432" s="85"/>
      <c r="AQ432" s="9">
        <f>AK432+AM432+AN432+AO432+AP432</f>
        <v>21947</v>
      </c>
      <c r="AR432" s="9">
        <f>AL432+AP432</f>
        <v>0</v>
      </c>
      <c r="AS432" s="9">
        <v>-199</v>
      </c>
      <c r="AT432" s="85"/>
      <c r="AU432" s="9">
        <v>-224</v>
      </c>
      <c r="AV432" s="85"/>
      <c r="AW432" s="9">
        <f>AQ432+AS432+AT432+AU432+AV432</f>
        <v>21524</v>
      </c>
      <c r="AX432" s="9">
        <f>AR432+AV432</f>
        <v>0</v>
      </c>
    </row>
    <row r="433" spans="1:50" ht="20.100000000000001" hidden="1" customHeight="1">
      <c r="A433" s="28" t="s">
        <v>120</v>
      </c>
      <c r="B433" s="26" t="str">
        <f t="shared" si="709"/>
        <v>909</v>
      </c>
      <c r="C433" s="26" t="s">
        <v>343</v>
      </c>
      <c r="D433" s="26" t="s">
        <v>117</v>
      </c>
      <c r="E433" s="26" t="s">
        <v>368</v>
      </c>
      <c r="F433" s="26"/>
      <c r="G433" s="9">
        <f t="shared" ref="G433:AX433" si="710">G434</f>
        <v>82823</v>
      </c>
      <c r="H433" s="9">
        <f t="shared" si="710"/>
        <v>0</v>
      </c>
      <c r="I433" s="9">
        <f t="shared" si="710"/>
        <v>0</v>
      </c>
      <c r="J433" s="9">
        <f t="shared" si="710"/>
        <v>0</v>
      </c>
      <c r="K433" s="9">
        <f t="shared" si="710"/>
        <v>0</v>
      </c>
      <c r="L433" s="9">
        <f t="shared" si="710"/>
        <v>0</v>
      </c>
      <c r="M433" s="9">
        <f t="shared" si="710"/>
        <v>82823</v>
      </c>
      <c r="N433" s="9">
        <f t="shared" si="710"/>
        <v>0</v>
      </c>
      <c r="O433" s="9">
        <f t="shared" si="710"/>
        <v>0</v>
      </c>
      <c r="P433" s="9">
        <f t="shared" si="710"/>
        <v>0</v>
      </c>
      <c r="Q433" s="9">
        <f t="shared" si="710"/>
        <v>0</v>
      </c>
      <c r="R433" s="9">
        <f t="shared" si="710"/>
        <v>0</v>
      </c>
      <c r="S433" s="9">
        <f t="shared" si="710"/>
        <v>82823</v>
      </c>
      <c r="T433" s="9">
        <f t="shared" si="710"/>
        <v>0</v>
      </c>
      <c r="U433" s="9">
        <f t="shared" si="710"/>
        <v>0</v>
      </c>
      <c r="V433" s="9">
        <f t="shared" si="710"/>
        <v>0</v>
      </c>
      <c r="W433" s="9">
        <f t="shared" si="710"/>
        <v>0</v>
      </c>
      <c r="X433" s="9">
        <f t="shared" si="710"/>
        <v>0</v>
      </c>
      <c r="Y433" s="9">
        <f t="shared" si="710"/>
        <v>82823</v>
      </c>
      <c r="Z433" s="9">
        <f t="shared" si="710"/>
        <v>0</v>
      </c>
      <c r="AA433" s="9">
        <f t="shared" si="710"/>
        <v>0</v>
      </c>
      <c r="AB433" s="9">
        <f t="shared" si="710"/>
        <v>0</v>
      </c>
      <c r="AC433" s="9">
        <f t="shared" si="710"/>
        <v>0</v>
      </c>
      <c r="AD433" s="9">
        <f t="shared" si="710"/>
        <v>0</v>
      </c>
      <c r="AE433" s="9">
        <f t="shared" si="710"/>
        <v>82823</v>
      </c>
      <c r="AF433" s="9">
        <f t="shared" si="710"/>
        <v>0</v>
      </c>
      <c r="AG433" s="9">
        <f t="shared" si="710"/>
        <v>0</v>
      </c>
      <c r="AH433" s="9">
        <f t="shared" si="710"/>
        <v>0</v>
      </c>
      <c r="AI433" s="9">
        <f t="shared" si="710"/>
        <v>0</v>
      </c>
      <c r="AJ433" s="9">
        <f t="shared" si="710"/>
        <v>0</v>
      </c>
      <c r="AK433" s="9">
        <f t="shared" si="710"/>
        <v>82823</v>
      </c>
      <c r="AL433" s="9">
        <f t="shared" si="710"/>
        <v>0</v>
      </c>
      <c r="AM433" s="9">
        <f t="shared" si="710"/>
        <v>0</v>
      </c>
      <c r="AN433" s="9">
        <f t="shared" si="710"/>
        <v>0</v>
      </c>
      <c r="AO433" s="9">
        <f t="shared" si="710"/>
        <v>0</v>
      </c>
      <c r="AP433" s="9">
        <f t="shared" si="710"/>
        <v>0</v>
      </c>
      <c r="AQ433" s="9">
        <f t="shared" si="710"/>
        <v>82823</v>
      </c>
      <c r="AR433" s="9">
        <f t="shared" si="710"/>
        <v>0</v>
      </c>
      <c r="AS433" s="9">
        <f t="shared" si="710"/>
        <v>-3048</v>
      </c>
      <c r="AT433" s="9">
        <f t="shared" si="710"/>
        <v>0</v>
      </c>
      <c r="AU433" s="9">
        <f t="shared" si="710"/>
        <v>-461</v>
      </c>
      <c r="AV433" s="9">
        <f t="shared" si="710"/>
        <v>0</v>
      </c>
      <c r="AW433" s="9">
        <f t="shared" si="710"/>
        <v>79314</v>
      </c>
      <c r="AX433" s="9">
        <f t="shared" si="710"/>
        <v>0</v>
      </c>
    </row>
    <row r="434" spans="1:50" ht="33" hidden="1">
      <c r="A434" s="28" t="s">
        <v>344</v>
      </c>
      <c r="B434" s="26">
        <f t="shared" si="709"/>
        <v>909</v>
      </c>
      <c r="C434" s="26" t="s">
        <v>343</v>
      </c>
      <c r="D434" s="26" t="s">
        <v>117</v>
      </c>
      <c r="E434" s="26" t="s">
        <v>369</v>
      </c>
      <c r="F434" s="26"/>
      <c r="G434" s="11">
        <f t="shared" ref="G434" si="711">G435+G437+G439</f>
        <v>82823</v>
      </c>
      <c r="H434" s="11">
        <f t="shared" ref="H434:N434" si="712">H435+H437+H439</f>
        <v>0</v>
      </c>
      <c r="I434" s="11">
        <f t="shared" si="712"/>
        <v>0</v>
      </c>
      <c r="J434" s="11">
        <f t="shared" si="712"/>
        <v>0</v>
      </c>
      <c r="K434" s="11">
        <f t="shared" si="712"/>
        <v>0</v>
      </c>
      <c r="L434" s="11">
        <f t="shared" si="712"/>
        <v>0</v>
      </c>
      <c r="M434" s="11">
        <f t="shared" si="712"/>
        <v>82823</v>
      </c>
      <c r="N434" s="11">
        <f t="shared" si="712"/>
        <v>0</v>
      </c>
      <c r="O434" s="11">
        <f t="shared" ref="O434:T434" si="713">O435+O437+O439</f>
        <v>0</v>
      </c>
      <c r="P434" s="11">
        <f t="shared" si="713"/>
        <v>0</v>
      </c>
      <c r="Q434" s="11">
        <f t="shared" si="713"/>
        <v>0</v>
      </c>
      <c r="R434" s="11">
        <f t="shared" si="713"/>
        <v>0</v>
      </c>
      <c r="S434" s="11">
        <f t="shared" si="713"/>
        <v>82823</v>
      </c>
      <c r="T434" s="11">
        <f t="shared" si="713"/>
        <v>0</v>
      </c>
      <c r="U434" s="11">
        <f t="shared" ref="U434:Z434" si="714">U435+U437+U439</f>
        <v>0</v>
      </c>
      <c r="V434" s="11">
        <f t="shared" si="714"/>
        <v>0</v>
      </c>
      <c r="W434" s="11">
        <f t="shared" si="714"/>
        <v>0</v>
      </c>
      <c r="X434" s="11">
        <f t="shared" si="714"/>
        <v>0</v>
      </c>
      <c r="Y434" s="11">
        <f t="shared" si="714"/>
        <v>82823</v>
      </c>
      <c r="Z434" s="11">
        <f t="shared" si="714"/>
        <v>0</v>
      </c>
      <c r="AA434" s="11">
        <f t="shared" ref="AA434:AF434" si="715">AA435+AA437+AA439</f>
        <v>0</v>
      </c>
      <c r="AB434" s="11">
        <f t="shared" si="715"/>
        <v>0</v>
      </c>
      <c r="AC434" s="11">
        <f t="shared" si="715"/>
        <v>0</v>
      </c>
      <c r="AD434" s="11">
        <f t="shared" si="715"/>
        <v>0</v>
      </c>
      <c r="AE434" s="11">
        <f t="shared" si="715"/>
        <v>82823</v>
      </c>
      <c r="AF434" s="11">
        <f t="shared" si="715"/>
        <v>0</v>
      </c>
      <c r="AG434" s="11">
        <f t="shared" ref="AG434:AL434" si="716">AG435+AG437+AG439</f>
        <v>0</v>
      </c>
      <c r="AH434" s="11">
        <f t="shared" si="716"/>
        <v>0</v>
      </c>
      <c r="AI434" s="11">
        <f t="shared" si="716"/>
        <v>0</v>
      </c>
      <c r="AJ434" s="11">
        <f t="shared" si="716"/>
        <v>0</v>
      </c>
      <c r="AK434" s="11">
        <f t="shared" si="716"/>
        <v>82823</v>
      </c>
      <c r="AL434" s="11">
        <f t="shared" si="716"/>
        <v>0</v>
      </c>
      <c r="AM434" s="11">
        <f t="shared" ref="AM434:AR434" si="717">AM435+AM437+AM439</f>
        <v>0</v>
      </c>
      <c r="AN434" s="11">
        <f t="shared" si="717"/>
        <v>0</v>
      </c>
      <c r="AO434" s="11">
        <f t="shared" si="717"/>
        <v>0</v>
      </c>
      <c r="AP434" s="11">
        <f t="shared" si="717"/>
        <v>0</v>
      </c>
      <c r="AQ434" s="11">
        <f t="shared" si="717"/>
        <v>82823</v>
      </c>
      <c r="AR434" s="11">
        <f t="shared" si="717"/>
        <v>0</v>
      </c>
      <c r="AS434" s="11">
        <f t="shared" ref="AS434:AX434" si="718">AS435+AS437+AS439</f>
        <v>-3048</v>
      </c>
      <c r="AT434" s="11">
        <f t="shared" si="718"/>
        <v>0</v>
      </c>
      <c r="AU434" s="11">
        <f t="shared" si="718"/>
        <v>-461</v>
      </c>
      <c r="AV434" s="11">
        <f t="shared" si="718"/>
        <v>0</v>
      </c>
      <c r="AW434" s="11">
        <f t="shared" si="718"/>
        <v>79314</v>
      </c>
      <c r="AX434" s="11">
        <f t="shared" si="718"/>
        <v>0</v>
      </c>
    </row>
    <row r="435" spans="1:50" ht="66" hidden="1">
      <c r="A435" s="25" t="s">
        <v>447</v>
      </c>
      <c r="B435" s="26" t="str">
        <f t="shared" si="709"/>
        <v>909</v>
      </c>
      <c r="C435" s="26" t="s">
        <v>343</v>
      </c>
      <c r="D435" s="26" t="s">
        <v>117</v>
      </c>
      <c r="E435" s="26" t="s">
        <v>369</v>
      </c>
      <c r="F435" s="26" t="s">
        <v>84</v>
      </c>
      <c r="G435" s="11">
        <f t="shared" ref="G435:AX435" si="719">SUM(G436:G436)</f>
        <v>14173</v>
      </c>
      <c r="H435" s="11">
        <f t="shared" si="719"/>
        <v>0</v>
      </c>
      <c r="I435" s="11">
        <f t="shared" si="719"/>
        <v>0</v>
      </c>
      <c r="J435" s="11">
        <f t="shared" si="719"/>
        <v>0</v>
      </c>
      <c r="K435" s="11">
        <f t="shared" si="719"/>
        <v>0</v>
      </c>
      <c r="L435" s="11">
        <f t="shared" si="719"/>
        <v>0</v>
      </c>
      <c r="M435" s="11">
        <f t="shared" si="719"/>
        <v>14173</v>
      </c>
      <c r="N435" s="11">
        <f t="shared" si="719"/>
        <v>0</v>
      </c>
      <c r="O435" s="11">
        <f t="shared" si="719"/>
        <v>0</v>
      </c>
      <c r="P435" s="11">
        <f t="shared" si="719"/>
        <v>0</v>
      </c>
      <c r="Q435" s="11">
        <f t="shared" si="719"/>
        <v>0</v>
      </c>
      <c r="R435" s="11">
        <f t="shared" si="719"/>
        <v>0</v>
      </c>
      <c r="S435" s="11">
        <f t="shared" si="719"/>
        <v>14173</v>
      </c>
      <c r="T435" s="11">
        <f t="shared" si="719"/>
        <v>0</v>
      </c>
      <c r="U435" s="11">
        <f t="shared" si="719"/>
        <v>0</v>
      </c>
      <c r="V435" s="11">
        <f t="shared" si="719"/>
        <v>0</v>
      </c>
      <c r="W435" s="11">
        <f t="shared" si="719"/>
        <v>0</v>
      </c>
      <c r="X435" s="11">
        <f t="shared" si="719"/>
        <v>0</v>
      </c>
      <c r="Y435" s="11">
        <f t="shared" si="719"/>
        <v>14173</v>
      </c>
      <c r="Z435" s="11">
        <f t="shared" si="719"/>
        <v>0</v>
      </c>
      <c r="AA435" s="11">
        <f t="shared" si="719"/>
        <v>0</v>
      </c>
      <c r="AB435" s="11">
        <f t="shared" si="719"/>
        <v>0</v>
      </c>
      <c r="AC435" s="11">
        <f t="shared" si="719"/>
        <v>0</v>
      </c>
      <c r="AD435" s="11">
        <f t="shared" si="719"/>
        <v>0</v>
      </c>
      <c r="AE435" s="11">
        <f t="shared" si="719"/>
        <v>14173</v>
      </c>
      <c r="AF435" s="11">
        <f t="shared" si="719"/>
        <v>0</v>
      </c>
      <c r="AG435" s="11">
        <f t="shared" si="719"/>
        <v>0</v>
      </c>
      <c r="AH435" s="11">
        <f t="shared" si="719"/>
        <v>0</v>
      </c>
      <c r="AI435" s="11">
        <f t="shared" si="719"/>
        <v>0</v>
      </c>
      <c r="AJ435" s="11">
        <f t="shared" si="719"/>
        <v>0</v>
      </c>
      <c r="AK435" s="11">
        <f t="shared" si="719"/>
        <v>14173</v>
      </c>
      <c r="AL435" s="11">
        <f t="shared" si="719"/>
        <v>0</v>
      </c>
      <c r="AM435" s="11">
        <f t="shared" si="719"/>
        <v>0</v>
      </c>
      <c r="AN435" s="11">
        <f t="shared" si="719"/>
        <v>0</v>
      </c>
      <c r="AO435" s="11">
        <f t="shared" si="719"/>
        <v>0</v>
      </c>
      <c r="AP435" s="11">
        <f t="shared" si="719"/>
        <v>0</v>
      </c>
      <c r="AQ435" s="11">
        <f t="shared" si="719"/>
        <v>14173</v>
      </c>
      <c r="AR435" s="11">
        <f t="shared" si="719"/>
        <v>0</v>
      </c>
      <c r="AS435" s="11">
        <f t="shared" si="719"/>
        <v>0</v>
      </c>
      <c r="AT435" s="11">
        <f t="shared" si="719"/>
        <v>0</v>
      </c>
      <c r="AU435" s="11">
        <f t="shared" si="719"/>
        <v>0</v>
      </c>
      <c r="AV435" s="11">
        <f t="shared" si="719"/>
        <v>0</v>
      </c>
      <c r="AW435" s="11">
        <f t="shared" si="719"/>
        <v>14173</v>
      </c>
      <c r="AX435" s="11">
        <f t="shared" si="719"/>
        <v>0</v>
      </c>
    </row>
    <row r="436" spans="1:50" ht="20.100000000000001" hidden="1" customHeight="1">
      <c r="A436" s="28" t="s">
        <v>106</v>
      </c>
      <c r="B436" s="26">
        <f t="shared" si="709"/>
        <v>909</v>
      </c>
      <c r="C436" s="26" t="s">
        <v>343</v>
      </c>
      <c r="D436" s="26" t="s">
        <v>117</v>
      </c>
      <c r="E436" s="26" t="s">
        <v>369</v>
      </c>
      <c r="F436" s="26" t="s">
        <v>107</v>
      </c>
      <c r="G436" s="9">
        <f>13628+545</f>
        <v>14173</v>
      </c>
      <c r="H436" s="9"/>
      <c r="I436" s="84"/>
      <c r="J436" s="84"/>
      <c r="K436" s="84"/>
      <c r="L436" s="84"/>
      <c r="M436" s="9">
        <f>G436+I436+J436+K436+L436</f>
        <v>14173</v>
      </c>
      <c r="N436" s="9">
        <f>H436+L436</f>
        <v>0</v>
      </c>
      <c r="O436" s="85"/>
      <c r="P436" s="85"/>
      <c r="Q436" s="85"/>
      <c r="R436" s="85"/>
      <c r="S436" s="9">
        <f>M436+O436+P436+Q436+R436</f>
        <v>14173</v>
      </c>
      <c r="T436" s="9">
        <f>N436+R436</f>
        <v>0</v>
      </c>
      <c r="U436" s="85"/>
      <c r="V436" s="85"/>
      <c r="W436" s="85"/>
      <c r="X436" s="85"/>
      <c r="Y436" s="9">
        <f>S436+U436+V436+W436+X436</f>
        <v>14173</v>
      </c>
      <c r="Z436" s="9">
        <f>T436+X436</f>
        <v>0</v>
      </c>
      <c r="AA436" s="85"/>
      <c r="AB436" s="85"/>
      <c r="AC436" s="85"/>
      <c r="AD436" s="85"/>
      <c r="AE436" s="9">
        <f>Y436+AA436+AB436+AC436+AD436</f>
        <v>14173</v>
      </c>
      <c r="AF436" s="9">
        <f>Z436+AD436</f>
        <v>0</v>
      </c>
      <c r="AG436" s="85"/>
      <c r="AH436" s="85"/>
      <c r="AI436" s="85"/>
      <c r="AJ436" s="85"/>
      <c r="AK436" s="9">
        <f>AE436+AG436+AH436+AI436+AJ436</f>
        <v>14173</v>
      </c>
      <c r="AL436" s="9">
        <f>AF436+AJ436</f>
        <v>0</v>
      </c>
      <c r="AM436" s="85"/>
      <c r="AN436" s="85"/>
      <c r="AO436" s="85"/>
      <c r="AP436" s="85"/>
      <c r="AQ436" s="9">
        <f>AK436+AM436+AN436+AO436+AP436</f>
        <v>14173</v>
      </c>
      <c r="AR436" s="9">
        <f>AL436+AP436</f>
        <v>0</v>
      </c>
      <c r="AS436" s="85"/>
      <c r="AT436" s="85"/>
      <c r="AU436" s="85"/>
      <c r="AV436" s="85"/>
      <c r="AW436" s="9">
        <f>AQ436+AS436+AT436+AU436+AV436</f>
        <v>14173</v>
      </c>
      <c r="AX436" s="9">
        <f>AR436+AV436</f>
        <v>0</v>
      </c>
    </row>
    <row r="437" spans="1:50" ht="33" hidden="1">
      <c r="A437" s="25" t="s">
        <v>242</v>
      </c>
      <c r="B437" s="26" t="str">
        <f t="shared" si="709"/>
        <v>909</v>
      </c>
      <c r="C437" s="26" t="s">
        <v>343</v>
      </c>
      <c r="D437" s="26" t="s">
        <v>117</v>
      </c>
      <c r="E437" s="26" t="s">
        <v>369</v>
      </c>
      <c r="F437" s="26" t="s">
        <v>30</v>
      </c>
      <c r="G437" s="9">
        <f t="shared" ref="G437:AX437" si="720">G438</f>
        <v>67948</v>
      </c>
      <c r="H437" s="9">
        <f t="shared" si="720"/>
        <v>0</v>
      </c>
      <c r="I437" s="9">
        <f t="shared" si="720"/>
        <v>0</v>
      </c>
      <c r="J437" s="9">
        <f t="shared" si="720"/>
        <v>0</v>
      </c>
      <c r="K437" s="9">
        <f t="shared" si="720"/>
        <v>0</v>
      </c>
      <c r="L437" s="9">
        <f t="shared" si="720"/>
        <v>0</v>
      </c>
      <c r="M437" s="9">
        <f t="shared" si="720"/>
        <v>67948</v>
      </c>
      <c r="N437" s="9">
        <f t="shared" si="720"/>
        <v>0</v>
      </c>
      <c r="O437" s="9">
        <f t="shared" si="720"/>
        <v>0</v>
      </c>
      <c r="P437" s="9">
        <f t="shared" si="720"/>
        <v>0</v>
      </c>
      <c r="Q437" s="9">
        <f t="shared" si="720"/>
        <v>0</v>
      </c>
      <c r="R437" s="9">
        <f t="shared" si="720"/>
        <v>0</v>
      </c>
      <c r="S437" s="9">
        <f t="shared" si="720"/>
        <v>67948</v>
      </c>
      <c r="T437" s="9">
        <f t="shared" si="720"/>
        <v>0</v>
      </c>
      <c r="U437" s="9">
        <f t="shared" si="720"/>
        <v>0</v>
      </c>
      <c r="V437" s="9">
        <f t="shared" si="720"/>
        <v>0</v>
      </c>
      <c r="W437" s="9">
        <f t="shared" si="720"/>
        <v>0</v>
      </c>
      <c r="X437" s="9">
        <f t="shared" si="720"/>
        <v>0</v>
      </c>
      <c r="Y437" s="9">
        <f t="shared" si="720"/>
        <v>67948</v>
      </c>
      <c r="Z437" s="9">
        <f t="shared" si="720"/>
        <v>0</v>
      </c>
      <c r="AA437" s="9">
        <f t="shared" si="720"/>
        <v>-8</v>
      </c>
      <c r="AB437" s="9">
        <f t="shared" si="720"/>
        <v>0</v>
      </c>
      <c r="AC437" s="9">
        <f t="shared" si="720"/>
        <v>0</v>
      </c>
      <c r="AD437" s="9">
        <f t="shared" si="720"/>
        <v>0</v>
      </c>
      <c r="AE437" s="9">
        <f t="shared" si="720"/>
        <v>67940</v>
      </c>
      <c r="AF437" s="9">
        <f t="shared" si="720"/>
        <v>0</v>
      </c>
      <c r="AG437" s="9">
        <f t="shared" si="720"/>
        <v>0</v>
      </c>
      <c r="AH437" s="9">
        <f t="shared" si="720"/>
        <v>0</v>
      </c>
      <c r="AI437" s="9">
        <f t="shared" si="720"/>
        <v>0</v>
      </c>
      <c r="AJ437" s="9">
        <f t="shared" si="720"/>
        <v>0</v>
      </c>
      <c r="AK437" s="9">
        <f t="shared" si="720"/>
        <v>67940</v>
      </c>
      <c r="AL437" s="9">
        <f t="shared" si="720"/>
        <v>0</v>
      </c>
      <c r="AM437" s="9">
        <f t="shared" si="720"/>
        <v>0</v>
      </c>
      <c r="AN437" s="9">
        <f t="shared" si="720"/>
        <v>0</v>
      </c>
      <c r="AO437" s="9">
        <f t="shared" si="720"/>
        <v>0</v>
      </c>
      <c r="AP437" s="9">
        <f t="shared" si="720"/>
        <v>0</v>
      </c>
      <c r="AQ437" s="9">
        <f t="shared" si="720"/>
        <v>67940</v>
      </c>
      <c r="AR437" s="9">
        <f t="shared" si="720"/>
        <v>0</v>
      </c>
      <c r="AS437" s="9">
        <f t="shared" si="720"/>
        <v>-3048</v>
      </c>
      <c r="AT437" s="9">
        <f t="shared" si="720"/>
        <v>0</v>
      </c>
      <c r="AU437" s="9">
        <f t="shared" si="720"/>
        <v>-461</v>
      </c>
      <c r="AV437" s="9">
        <f t="shared" si="720"/>
        <v>0</v>
      </c>
      <c r="AW437" s="9">
        <f t="shared" si="720"/>
        <v>64431</v>
      </c>
      <c r="AX437" s="9">
        <f t="shared" si="720"/>
        <v>0</v>
      </c>
    </row>
    <row r="438" spans="1:50" ht="33" hidden="1">
      <c r="A438" s="28" t="s">
        <v>36</v>
      </c>
      <c r="B438" s="26">
        <f t="shared" si="709"/>
        <v>909</v>
      </c>
      <c r="C438" s="26" t="s">
        <v>343</v>
      </c>
      <c r="D438" s="26" t="s">
        <v>117</v>
      </c>
      <c r="E438" s="26" t="s">
        <v>369</v>
      </c>
      <c r="F438" s="26" t="s">
        <v>37</v>
      </c>
      <c r="G438" s="9">
        <v>67948</v>
      </c>
      <c r="H438" s="10"/>
      <c r="I438" s="84"/>
      <c r="J438" s="84"/>
      <c r="K438" s="84"/>
      <c r="L438" s="84"/>
      <c r="M438" s="9">
        <f>G438+I438+J438+K438+L438</f>
        <v>67948</v>
      </c>
      <c r="N438" s="9">
        <f>H438+L438</f>
        <v>0</v>
      </c>
      <c r="O438" s="85"/>
      <c r="P438" s="85"/>
      <c r="Q438" s="85"/>
      <c r="R438" s="85"/>
      <c r="S438" s="9">
        <f>M438+O438+P438+Q438+R438</f>
        <v>67948</v>
      </c>
      <c r="T438" s="9">
        <f>N438+R438</f>
        <v>0</v>
      </c>
      <c r="U438" s="85"/>
      <c r="V438" s="85"/>
      <c r="W438" s="85"/>
      <c r="X438" s="85"/>
      <c r="Y438" s="9">
        <f>S438+U438+V438+W438+X438</f>
        <v>67948</v>
      </c>
      <c r="Z438" s="9">
        <f>T438+X438</f>
        <v>0</v>
      </c>
      <c r="AA438" s="9">
        <v>-8</v>
      </c>
      <c r="AB438" s="85"/>
      <c r="AC438" s="85"/>
      <c r="AD438" s="85"/>
      <c r="AE438" s="9">
        <f>Y438+AA438+AB438+AC438+AD438</f>
        <v>67940</v>
      </c>
      <c r="AF438" s="9">
        <f>Z438+AD438</f>
        <v>0</v>
      </c>
      <c r="AG438" s="9"/>
      <c r="AH438" s="85"/>
      <c r="AI438" s="85"/>
      <c r="AJ438" s="85"/>
      <c r="AK438" s="9">
        <f>AE438+AG438+AH438+AI438+AJ438</f>
        <v>67940</v>
      </c>
      <c r="AL438" s="9">
        <f>AF438+AJ438</f>
        <v>0</v>
      </c>
      <c r="AM438" s="9"/>
      <c r="AN438" s="85"/>
      <c r="AO438" s="85"/>
      <c r="AP438" s="85"/>
      <c r="AQ438" s="9">
        <f>AK438+AM438+AN438+AO438+AP438</f>
        <v>67940</v>
      </c>
      <c r="AR438" s="9">
        <f>AL438+AP438</f>
        <v>0</v>
      </c>
      <c r="AS438" s="9">
        <v>-3048</v>
      </c>
      <c r="AT438" s="85"/>
      <c r="AU438" s="9">
        <v>-461</v>
      </c>
      <c r="AV438" s="85"/>
      <c r="AW438" s="9">
        <f>AQ438+AS438+AT438+AU438+AV438</f>
        <v>64431</v>
      </c>
      <c r="AX438" s="9">
        <f>AR438+AV438</f>
        <v>0</v>
      </c>
    </row>
    <row r="439" spans="1:50" ht="20.100000000000001" hidden="1" customHeight="1">
      <c r="A439" s="28" t="s">
        <v>65</v>
      </c>
      <c r="B439" s="26" t="str">
        <f t="shared" si="709"/>
        <v>909</v>
      </c>
      <c r="C439" s="26" t="s">
        <v>343</v>
      </c>
      <c r="D439" s="26" t="s">
        <v>117</v>
      </c>
      <c r="E439" s="26" t="s">
        <v>369</v>
      </c>
      <c r="F439" s="26" t="s">
        <v>66</v>
      </c>
      <c r="G439" s="9">
        <f t="shared" ref="G439:N439" si="721">G440+G441</f>
        <v>702</v>
      </c>
      <c r="H439" s="9">
        <f t="shared" si="721"/>
        <v>0</v>
      </c>
      <c r="I439" s="9">
        <f t="shared" si="721"/>
        <v>0</v>
      </c>
      <c r="J439" s="9">
        <f t="shared" si="721"/>
        <v>0</v>
      </c>
      <c r="K439" s="9">
        <f t="shared" si="721"/>
        <v>0</v>
      </c>
      <c r="L439" s="9">
        <f t="shared" si="721"/>
        <v>0</v>
      </c>
      <c r="M439" s="9">
        <f t="shared" si="721"/>
        <v>702</v>
      </c>
      <c r="N439" s="9">
        <f t="shared" si="721"/>
        <v>0</v>
      </c>
      <c r="O439" s="9">
        <f t="shared" ref="O439:T439" si="722">O440+O441</f>
        <v>0</v>
      </c>
      <c r="P439" s="9">
        <f t="shared" si="722"/>
        <v>0</v>
      </c>
      <c r="Q439" s="9">
        <f t="shared" si="722"/>
        <v>0</v>
      </c>
      <c r="R439" s="9">
        <f t="shared" si="722"/>
        <v>0</v>
      </c>
      <c r="S439" s="9">
        <f t="shared" si="722"/>
        <v>702</v>
      </c>
      <c r="T439" s="9">
        <f t="shared" si="722"/>
        <v>0</v>
      </c>
      <c r="U439" s="9">
        <f t="shared" ref="U439:Z439" si="723">U440+U441</f>
        <v>0</v>
      </c>
      <c r="V439" s="9">
        <f t="shared" si="723"/>
        <v>0</v>
      </c>
      <c r="W439" s="9">
        <f t="shared" si="723"/>
        <v>0</v>
      </c>
      <c r="X439" s="9">
        <f t="shared" si="723"/>
        <v>0</v>
      </c>
      <c r="Y439" s="9">
        <f t="shared" si="723"/>
        <v>702</v>
      </c>
      <c r="Z439" s="9">
        <f t="shared" si="723"/>
        <v>0</v>
      </c>
      <c r="AA439" s="9">
        <f t="shared" ref="AA439:AF439" si="724">AA440+AA441</f>
        <v>8</v>
      </c>
      <c r="AB439" s="9">
        <f t="shared" si="724"/>
        <v>0</v>
      </c>
      <c r="AC439" s="9">
        <f t="shared" si="724"/>
        <v>0</v>
      </c>
      <c r="AD439" s="9">
        <f t="shared" si="724"/>
        <v>0</v>
      </c>
      <c r="AE439" s="9">
        <f t="shared" si="724"/>
        <v>710</v>
      </c>
      <c r="AF439" s="9">
        <f t="shared" si="724"/>
        <v>0</v>
      </c>
      <c r="AG439" s="9">
        <f t="shared" ref="AG439:AL439" si="725">AG440+AG441</f>
        <v>0</v>
      </c>
      <c r="AH439" s="9">
        <f t="shared" si="725"/>
        <v>0</v>
      </c>
      <c r="AI439" s="9">
        <f t="shared" si="725"/>
        <v>0</v>
      </c>
      <c r="AJ439" s="9">
        <f t="shared" si="725"/>
        <v>0</v>
      </c>
      <c r="AK439" s="9">
        <f t="shared" si="725"/>
        <v>710</v>
      </c>
      <c r="AL439" s="9">
        <f t="shared" si="725"/>
        <v>0</v>
      </c>
      <c r="AM439" s="9">
        <f t="shared" ref="AM439:AR439" si="726">AM440+AM441</f>
        <v>0</v>
      </c>
      <c r="AN439" s="9">
        <f t="shared" si="726"/>
        <v>0</v>
      </c>
      <c r="AO439" s="9">
        <f t="shared" si="726"/>
        <v>0</v>
      </c>
      <c r="AP439" s="9">
        <f t="shared" si="726"/>
        <v>0</v>
      </c>
      <c r="AQ439" s="9">
        <f t="shared" si="726"/>
        <v>710</v>
      </c>
      <c r="AR439" s="9">
        <f t="shared" si="726"/>
        <v>0</v>
      </c>
      <c r="AS439" s="9">
        <f t="shared" ref="AS439:AX439" si="727">AS440+AS441</f>
        <v>0</v>
      </c>
      <c r="AT439" s="9">
        <f t="shared" si="727"/>
        <v>0</v>
      </c>
      <c r="AU439" s="9">
        <f t="shared" si="727"/>
        <v>0</v>
      </c>
      <c r="AV439" s="9">
        <f t="shared" si="727"/>
        <v>0</v>
      </c>
      <c r="AW439" s="9">
        <f t="shared" si="727"/>
        <v>710</v>
      </c>
      <c r="AX439" s="9">
        <f t="shared" si="727"/>
        <v>0</v>
      </c>
    </row>
    <row r="440" spans="1:50" ht="21" hidden="1" customHeight="1">
      <c r="A440" s="28" t="s">
        <v>154</v>
      </c>
      <c r="B440" s="26" t="str">
        <f>B437</f>
        <v>909</v>
      </c>
      <c r="C440" s="26" t="s">
        <v>343</v>
      </c>
      <c r="D440" s="26" t="s">
        <v>117</v>
      </c>
      <c r="E440" s="26" t="s">
        <v>369</v>
      </c>
      <c r="F440" s="26" t="s">
        <v>615</v>
      </c>
      <c r="G440" s="9"/>
      <c r="H440" s="10"/>
      <c r="I440" s="84"/>
      <c r="J440" s="84"/>
      <c r="K440" s="84"/>
      <c r="L440" s="84"/>
      <c r="M440" s="84"/>
      <c r="N440" s="84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9">
        <v>8</v>
      </c>
      <c r="AB440" s="85"/>
      <c r="AC440" s="85"/>
      <c r="AD440" s="85"/>
      <c r="AE440" s="9">
        <f>Y440+AA440+AB440+AC440+AD440</f>
        <v>8</v>
      </c>
      <c r="AF440" s="9">
        <f>Z440+AD440</f>
        <v>0</v>
      </c>
      <c r="AG440" s="9"/>
      <c r="AH440" s="85"/>
      <c r="AI440" s="85"/>
      <c r="AJ440" s="85"/>
      <c r="AK440" s="9">
        <f>AE440+AG440+AH440+AI440+AJ440</f>
        <v>8</v>
      </c>
      <c r="AL440" s="9">
        <f>AF440+AJ440</f>
        <v>0</v>
      </c>
      <c r="AM440" s="9"/>
      <c r="AN440" s="85"/>
      <c r="AO440" s="85"/>
      <c r="AP440" s="85"/>
      <c r="AQ440" s="9">
        <f>AK440+AM440+AN440+AO440+AP440</f>
        <v>8</v>
      </c>
      <c r="AR440" s="9">
        <f>AL440+AP440</f>
        <v>0</v>
      </c>
      <c r="AS440" s="9"/>
      <c r="AT440" s="85"/>
      <c r="AU440" s="85"/>
      <c r="AV440" s="85"/>
      <c r="AW440" s="9">
        <f>AQ440+AS440+AT440+AU440+AV440</f>
        <v>8</v>
      </c>
      <c r="AX440" s="9">
        <f>AR440+AV440</f>
        <v>0</v>
      </c>
    </row>
    <row r="441" spans="1:50" ht="20.100000000000001" hidden="1" customHeight="1">
      <c r="A441" s="28" t="s">
        <v>91</v>
      </c>
      <c r="B441" s="26">
        <f>B438</f>
        <v>909</v>
      </c>
      <c r="C441" s="26" t="s">
        <v>343</v>
      </c>
      <c r="D441" s="26" t="s">
        <v>117</v>
      </c>
      <c r="E441" s="26" t="s">
        <v>369</v>
      </c>
      <c r="F441" s="26" t="s">
        <v>68</v>
      </c>
      <c r="G441" s="9">
        <v>702</v>
      </c>
      <c r="H441" s="9"/>
      <c r="I441" s="84"/>
      <c r="J441" s="84"/>
      <c r="K441" s="84"/>
      <c r="L441" s="84"/>
      <c r="M441" s="9">
        <f>G441+I441+J441+K441+L441</f>
        <v>702</v>
      </c>
      <c r="N441" s="9">
        <f>H441+L441</f>
        <v>0</v>
      </c>
      <c r="O441" s="85"/>
      <c r="P441" s="85"/>
      <c r="Q441" s="85"/>
      <c r="R441" s="85"/>
      <c r="S441" s="9">
        <f>M441+O441+P441+Q441+R441</f>
        <v>702</v>
      </c>
      <c r="T441" s="9">
        <f>N441+R441</f>
        <v>0</v>
      </c>
      <c r="U441" s="85"/>
      <c r="V441" s="85"/>
      <c r="W441" s="85"/>
      <c r="X441" s="85"/>
      <c r="Y441" s="9">
        <f>S441+U441+V441+W441+X441</f>
        <v>702</v>
      </c>
      <c r="Z441" s="9">
        <f>T441+X441</f>
        <v>0</v>
      </c>
      <c r="AA441" s="85"/>
      <c r="AB441" s="85"/>
      <c r="AC441" s="85"/>
      <c r="AD441" s="85"/>
      <c r="AE441" s="9">
        <f>Y441+AA441+AB441+AC441+AD441</f>
        <v>702</v>
      </c>
      <c r="AF441" s="9">
        <f>Z441+AD441</f>
        <v>0</v>
      </c>
      <c r="AG441" s="85"/>
      <c r="AH441" s="85"/>
      <c r="AI441" s="85"/>
      <c r="AJ441" s="85"/>
      <c r="AK441" s="9">
        <f>AE441+AG441+AH441+AI441+AJ441</f>
        <v>702</v>
      </c>
      <c r="AL441" s="9">
        <f>AF441+AJ441</f>
        <v>0</v>
      </c>
      <c r="AM441" s="85"/>
      <c r="AN441" s="85"/>
      <c r="AO441" s="85"/>
      <c r="AP441" s="85"/>
      <c r="AQ441" s="9">
        <f>AK441+AM441+AN441+AO441+AP441</f>
        <v>702</v>
      </c>
      <c r="AR441" s="9">
        <f>AL441+AP441</f>
        <v>0</v>
      </c>
      <c r="AS441" s="85"/>
      <c r="AT441" s="85"/>
      <c r="AU441" s="85"/>
      <c r="AV441" s="85"/>
      <c r="AW441" s="9">
        <f>AQ441+AS441+AT441+AU441+AV441</f>
        <v>702</v>
      </c>
      <c r="AX441" s="9">
        <f>AR441+AV441</f>
        <v>0</v>
      </c>
    </row>
    <row r="442" spans="1:50" hidden="1">
      <c r="A442" s="25"/>
      <c r="B442" s="26"/>
      <c r="C442" s="26"/>
      <c r="D442" s="26"/>
      <c r="E442" s="26"/>
      <c r="F442" s="26"/>
      <c r="G442" s="9"/>
      <c r="H442" s="10"/>
      <c r="I442" s="84"/>
      <c r="J442" s="84"/>
      <c r="K442" s="84"/>
      <c r="L442" s="84"/>
      <c r="M442" s="84"/>
      <c r="N442" s="84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</row>
    <row r="443" spans="1:50" ht="25.5" hidden="1" customHeight="1">
      <c r="A443" s="40" t="s">
        <v>74</v>
      </c>
      <c r="B443" s="15">
        <v>909</v>
      </c>
      <c r="C443" s="24" t="s">
        <v>343</v>
      </c>
      <c r="D443" s="24" t="s">
        <v>75</v>
      </c>
      <c r="E443" s="24"/>
      <c r="F443" s="15"/>
      <c r="G443" s="15">
        <f t="shared" ref="G443:V448" si="728">G444</f>
        <v>97032</v>
      </c>
      <c r="H443" s="15">
        <f t="shared" si="728"/>
        <v>0</v>
      </c>
      <c r="I443" s="15">
        <f t="shared" si="728"/>
        <v>0</v>
      </c>
      <c r="J443" s="15">
        <f t="shared" si="728"/>
        <v>0</v>
      </c>
      <c r="K443" s="15">
        <f t="shared" si="728"/>
        <v>0</v>
      </c>
      <c r="L443" s="15">
        <f t="shared" si="728"/>
        <v>0</v>
      </c>
      <c r="M443" s="15">
        <f t="shared" si="728"/>
        <v>97032</v>
      </c>
      <c r="N443" s="15">
        <f t="shared" si="728"/>
        <v>0</v>
      </c>
      <c r="O443" s="15">
        <f t="shared" si="728"/>
        <v>0</v>
      </c>
      <c r="P443" s="15">
        <f t="shared" si="728"/>
        <v>0</v>
      </c>
      <c r="Q443" s="15">
        <f t="shared" si="728"/>
        <v>0</v>
      </c>
      <c r="R443" s="15">
        <f t="shared" si="728"/>
        <v>0</v>
      </c>
      <c r="S443" s="15">
        <f t="shared" si="728"/>
        <v>97032</v>
      </c>
      <c r="T443" s="15">
        <f t="shared" si="728"/>
        <v>0</v>
      </c>
      <c r="U443" s="15">
        <f t="shared" si="728"/>
        <v>0</v>
      </c>
      <c r="V443" s="15">
        <f t="shared" si="728"/>
        <v>0</v>
      </c>
      <c r="W443" s="15">
        <f t="shared" ref="U443:AJ448" si="729">W444</f>
        <v>0</v>
      </c>
      <c r="X443" s="15">
        <f t="shared" si="729"/>
        <v>0</v>
      </c>
      <c r="Y443" s="15">
        <f t="shared" si="729"/>
        <v>97032</v>
      </c>
      <c r="Z443" s="15">
        <f t="shared" si="729"/>
        <v>0</v>
      </c>
      <c r="AA443" s="15">
        <f t="shared" si="729"/>
        <v>0</v>
      </c>
      <c r="AB443" s="15">
        <f t="shared" si="729"/>
        <v>0</v>
      </c>
      <c r="AC443" s="15">
        <f t="shared" si="729"/>
        <v>0</v>
      </c>
      <c r="AD443" s="15">
        <f t="shared" si="729"/>
        <v>0</v>
      </c>
      <c r="AE443" s="15">
        <f t="shared" si="729"/>
        <v>97032</v>
      </c>
      <c r="AF443" s="15">
        <f t="shared" si="729"/>
        <v>0</v>
      </c>
      <c r="AG443" s="15">
        <f t="shared" si="729"/>
        <v>0</v>
      </c>
      <c r="AH443" s="15">
        <f t="shared" si="729"/>
        <v>0</v>
      </c>
      <c r="AI443" s="15">
        <f t="shared" si="729"/>
        <v>0</v>
      </c>
      <c r="AJ443" s="15">
        <f t="shared" si="729"/>
        <v>0</v>
      </c>
      <c r="AK443" s="15">
        <f t="shared" ref="AG443:AV448" si="730">AK444</f>
        <v>97032</v>
      </c>
      <c r="AL443" s="15">
        <f t="shared" si="730"/>
        <v>0</v>
      </c>
      <c r="AM443" s="15">
        <f t="shared" si="730"/>
        <v>0</v>
      </c>
      <c r="AN443" s="15">
        <f t="shared" si="730"/>
        <v>0</v>
      </c>
      <c r="AO443" s="15">
        <f t="shared" si="730"/>
        <v>0</v>
      </c>
      <c r="AP443" s="15">
        <f t="shared" si="730"/>
        <v>0</v>
      </c>
      <c r="AQ443" s="15">
        <f t="shared" si="730"/>
        <v>97032</v>
      </c>
      <c r="AR443" s="15">
        <f t="shared" si="730"/>
        <v>0</v>
      </c>
      <c r="AS443" s="15">
        <f t="shared" si="730"/>
        <v>0</v>
      </c>
      <c r="AT443" s="15">
        <f t="shared" si="730"/>
        <v>0</v>
      </c>
      <c r="AU443" s="15">
        <f t="shared" si="730"/>
        <v>0</v>
      </c>
      <c r="AV443" s="15">
        <f t="shared" si="730"/>
        <v>0</v>
      </c>
      <c r="AW443" s="15">
        <f t="shared" ref="AS443:AX448" si="731">AW444</f>
        <v>97032</v>
      </c>
      <c r="AX443" s="15">
        <f t="shared" si="731"/>
        <v>0</v>
      </c>
    </row>
    <row r="444" spans="1:50" ht="49.5" hidden="1">
      <c r="A444" s="28" t="s">
        <v>341</v>
      </c>
      <c r="B444" s="9">
        <v>909</v>
      </c>
      <c r="C444" s="26" t="s">
        <v>343</v>
      </c>
      <c r="D444" s="26" t="s">
        <v>75</v>
      </c>
      <c r="E444" s="26" t="s">
        <v>171</v>
      </c>
      <c r="F444" s="9"/>
      <c r="G444" s="9">
        <f t="shared" si="728"/>
        <v>97032</v>
      </c>
      <c r="H444" s="9">
        <f t="shared" si="728"/>
        <v>0</v>
      </c>
      <c r="I444" s="9">
        <f t="shared" si="728"/>
        <v>0</v>
      </c>
      <c r="J444" s="9">
        <f t="shared" si="728"/>
        <v>0</v>
      </c>
      <c r="K444" s="9">
        <f t="shared" si="728"/>
        <v>0</v>
      </c>
      <c r="L444" s="9">
        <f t="shared" si="728"/>
        <v>0</v>
      </c>
      <c r="M444" s="9">
        <f t="shared" si="728"/>
        <v>97032</v>
      </c>
      <c r="N444" s="9">
        <f t="shared" si="728"/>
        <v>0</v>
      </c>
      <c r="O444" s="9">
        <f t="shared" si="728"/>
        <v>0</v>
      </c>
      <c r="P444" s="9">
        <f t="shared" si="728"/>
        <v>0</v>
      </c>
      <c r="Q444" s="9">
        <f t="shared" si="728"/>
        <v>0</v>
      </c>
      <c r="R444" s="9">
        <f t="shared" si="728"/>
        <v>0</v>
      </c>
      <c r="S444" s="9">
        <f t="shared" si="728"/>
        <v>97032</v>
      </c>
      <c r="T444" s="9">
        <f t="shared" si="728"/>
        <v>0</v>
      </c>
      <c r="U444" s="9">
        <f t="shared" si="729"/>
        <v>0</v>
      </c>
      <c r="V444" s="9">
        <f t="shared" si="729"/>
        <v>0</v>
      </c>
      <c r="W444" s="9">
        <f t="shared" si="729"/>
        <v>0</v>
      </c>
      <c r="X444" s="9">
        <f t="shared" si="729"/>
        <v>0</v>
      </c>
      <c r="Y444" s="9">
        <f t="shared" si="729"/>
        <v>97032</v>
      </c>
      <c r="Z444" s="9">
        <f t="shared" si="729"/>
        <v>0</v>
      </c>
      <c r="AA444" s="9">
        <f t="shared" si="729"/>
        <v>0</v>
      </c>
      <c r="AB444" s="9">
        <f t="shared" si="729"/>
        <v>0</v>
      </c>
      <c r="AC444" s="9">
        <f t="shared" si="729"/>
        <v>0</v>
      </c>
      <c r="AD444" s="9">
        <f t="shared" si="729"/>
        <v>0</v>
      </c>
      <c r="AE444" s="9">
        <f t="shared" si="729"/>
        <v>97032</v>
      </c>
      <c r="AF444" s="9">
        <f t="shared" si="729"/>
        <v>0</v>
      </c>
      <c r="AG444" s="9">
        <f t="shared" si="730"/>
        <v>0</v>
      </c>
      <c r="AH444" s="9">
        <f t="shared" si="730"/>
        <v>0</v>
      </c>
      <c r="AI444" s="9">
        <f t="shared" si="730"/>
        <v>0</v>
      </c>
      <c r="AJ444" s="9">
        <f t="shared" si="730"/>
        <v>0</v>
      </c>
      <c r="AK444" s="9">
        <f t="shared" si="730"/>
        <v>97032</v>
      </c>
      <c r="AL444" s="9">
        <f t="shared" si="730"/>
        <v>0</v>
      </c>
      <c r="AM444" s="9">
        <f t="shared" si="730"/>
        <v>0</v>
      </c>
      <c r="AN444" s="9">
        <f t="shared" si="730"/>
        <v>0</v>
      </c>
      <c r="AO444" s="9">
        <f t="shared" si="730"/>
        <v>0</v>
      </c>
      <c r="AP444" s="9">
        <f t="shared" si="730"/>
        <v>0</v>
      </c>
      <c r="AQ444" s="9">
        <f t="shared" si="730"/>
        <v>97032</v>
      </c>
      <c r="AR444" s="9">
        <f t="shared" si="730"/>
        <v>0</v>
      </c>
      <c r="AS444" s="9">
        <f t="shared" si="731"/>
        <v>0</v>
      </c>
      <c r="AT444" s="9">
        <f t="shared" si="731"/>
        <v>0</v>
      </c>
      <c r="AU444" s="9">
        <f t="shared" si="731"/>
        <v>0</v>
      </c>
      <c r="AV444" s="9">
        <f t="shared" si="731"/>
        <v>0</v>
      </c>
      <c r="AW444" s="9">
        <f t="shared" si="731"/>
        <v>97032</v>
      </c>
      <c r="AX444" s="9">
        <f t="shared" si="731"/>
        <v>0</v>
      </c>
    </row>
    <row r="445" spans="1:50" ht="49.5" hidden="1">
      <c r="A445" s="28" t="s">
        <v>342</v>
      </c>
      <c r="B445" s="9">
        <f t="shared" ref="B445:B461" si="732">B443</f>
        <v>909</v>
      </c>
      <c r="C445" s="26" t="s">
        <v>343</v>
      </c>
      <c r="D445" s="26" t="s">
        <v>75</v>
      </c>
      <c r="E445" s="26" t="s">
        <v>334</v>
      </c>
      <c r="F445" s="9"/>
      <c r="G445" s="9">
        <f t="shared" si="728"/>
        <v>97032</v>
      </c>
      <c r="H445" s="9">
        <f t="shared" si="728"/>
        <v>0</v>
      </c>
      <c r="I445" s="9">
        <f t="shared" si="728"/>
        <v>0</v>
      </c>
      <c r="J445" s="9">
        <f t="shared" si="728"/>
        <v>0</v>
      </c>
      <c r="K445" s="9">
        <f t="shared" si="728"/>
        <v>0</v>
      </c>
      <c r="L445" s="9">
        <f t="shared" si="728"/>
        <v>0</v>
      </c>
      <c r="M445" s="9">
        <f t="shared" si="728"/>
        <v>97032</v>
      </c>
      <c r="N445" s="9">
        <f t="shared" si="728"/>
        <v>0</v>
      </c>
      <c r="O445" s="9">
        <f t="shared" si="728"/>
        <v>0</v>
      </c>
      <c r="P445" s="9">
        <f t="shared" si="728"/>
        <v>0</v>
      </c>
      <c r="Q445" s="9">
        <f t="shared" si="728"/>
        <v>0</v>
      </c>
      <c r="R445" s="9">
        <f t="shared" si="728"/>
        <v>0</v>
      </c>
      <c r="S445" s="9">
        <f t="shared" si="728"/>
        <v>97032</v>
      </c>
      <c r="T445" s="9">
        <f t="shared" si="728"/>
        <v>0</v>
      </c>
      <c r="U445" s="9">
        <f t="shared" si="729"/>
        <v>0</v>
      </c>
      <c r="V445" s="9">
        <f t="shared" si="729"/>
        <v>0</v>
      </c>
      <c r="W445" s="9">
        <f t="shared" si="729"/>
        <v>0</v>
      </c>
      <c r="X445" s="9">
        <f t="shared" si="729"/>
        <v>0</v>
      </c>
      <c r="Y445" s="9">
        <f t="shared" si="729"/>
        <v>97032</v>
      </c>
      <c r="Z445" s="9">
        <f t="shared" si="729"/>
        <v>0</v>
      </c>
      <c r="AA445" s="9">
        <f t="shared" si="729"/>
        <v>0</v>
      </c>
      <c r="AB445" s="9">
        <f t="shared" si="729"/>
        <v>0</v>
      </c>
      <c r="AC445" s="9">
        <f t="shared" si="729"/>
        <v>0</v>
      </c>
      <c r="AD445" s="9">
        <f t="shared" si="729"/>
        <v>0</v>
      </c>
      <c r="AE445" s="9">
        <f t="shared" si="729"/>
        <v>97032</v>
      </c>
      <c r="AF445" s="9">
        <f t="shared" si="729"/>
        <v>0</v>
      </c>
      <c r="AG445" s="9">
        <f t="shared" si="730"/>
        <v>0</v>
      </c>
      <c r="AH445" s="9">
        <f t="shared" si="730"/>
        <v>0</v>
      </c>
      <c r="AI445" s="9">
        <f t="shared" si="730"/>
        <v>0</v>
      </c>
      <c r="AJ445" s="9">
        <f t="shared" si="730"/>
        <v>0</v>
      </c>
      <c r="AK445" s="9">
        <f t="shared" si="730"/>
        <v>97032</v>
      </c>
      <c r="AL445" s="9">
        <f t="shared" si="730"/>
        <v>0</v>
      </c>
      <c r="AM445" s="9">
        <f t="shared" si="730"/>
        <v>0</v>
      </c>
      <c r="AN445" s="9">
        <f t="shared" si="730"/>
        <v>0</v>
      </c>
      <c r="AO445" s="9">
        <f t="shared" si="730"/>
        <v>0</v>
      </c>
      <c r="AP445" s="9">
        <f t="shared" si="730"/>
        <v>0</v>
      </c>
      <c r="AQ445" s="9">
        <f t="shared" si="730"/>
        <v>97032</v>
      </c>
      <c r="AR445" s="9">
        <f t="shared" si="730"/>
        <v>0</v>
      </c>
      <c r="AS445" s="9">
        <f t="shared" si="731"/>
        <v>0</v>
      </c>
      <c r="AT445" s="9">
        <f t="shared" si="731"/>
        <v>0</v>
      </c>
      <c r="AU445" s="9">
        <f t="shared" si="731"/>
        <v>0</v>
      </c>
      <c r="AV445" s="9">
        <f t="shared" si="731"/>
        <v>0</v>
      </c>
      <c r="AW445" s="9">
        <f t="shared" si="731"/>
        <v>97032</v>
      </c>
      <c r="AX445" s="9">
        <f t="shared" si="731"/>
        <v>0</v>
      </c>
    </row>
    <row r="446" spans="1:50" ht="20.100000000000001" hidden="1" customHeight="1">
      <c r="A446" s="28" t="s">
        <v>14</v>
      </c>
      <c r="B446" s="26">
        <f t="shared" si="732"/>
        <v>909</v>
      </c>
      <c r="C446" s="26" t="s">
        <v>343</v>
      </c>
      <c r="D446" s="26" t="s">
        <v>75</v>
      </c>
      <c r="E446" s="26" t="s">
        <v>335</v>
      </c>
      <c r="F446" s="26"/>
      <c r="G446" s="9">
        <f t="shared" si="728"/>
        <v>97032</v>
      </c>
      <c r="H446" s="9">
        <f t="shared" si="728"/>
        <v>0</v>
      </c>
      <c r="I446" s="9">
        <f t="shared" si="728"/>
        <v>0</v>
      </c>
      <c r="J446" s="9">
        <f t="shared" si="728"/>
        <v>0</v>
      </c>
      <c r="K446" s="9">
        <f t="shared" si="728"/>
        <v>0</v>
      </c>
      <c r="L446" s="9">
        <f t="shared" si="728"/>
        <v>0</v>
      </c>
      <c r="M446" s="9">
        <f t="shared" si="728"/>
        <v>97032</v>
      </c>
      <c r="N446" s="9">
        <f t="shared" si="728"/>
        <v>0</v>
      </c>
      <c r="O446" s="9">
        <f t="shared" si="728"/>
        <v>0</v>
      </c>
      <c r="P446" s="9">
        <f t="shared" si="728"/>
        <v>0</v>
      </c>
      <c r="Q446" s="9">
        <f t="shared" si="728"/>
        <v>0</v>
      </c>
      <c r="R446" s="9">
        <f t="shared" si="728"/>
        <v>0</v>
      </c>
      <c r="S446" s="9">
        <f t="shared" si="728"/>
        <v>97032</v>
      </c>
      <c r="T446" s="9">
        <f t="shared" si="728"/>
        <v>0</v>
      </c>
      <c r="U446" s="9">
        <f t="shared" si="729"/>
        <v>0</v>
      </c>
      <c r="V446" s="9">
        <f t="shared" si="729"/>
        <v>0</v>
      </c>
      <c r="W446" s="9">
        <f t="shared" si="729"/>
        <v>0</v>
      </c>
      <c r="X446" s="9">
        <f t="shared" si="729"/>
        <v>0</v>
      </c>
      <c r="Y446" s="9">
        <f t="shared" si="729"/>
        <v>97032</v>
      </c>
      <c r="Z446" s="9">
        <f t="shared" si="729"/>
        <v>0</v>
      </c>
      <c r="AA446" s="9">
        <f t="shared" si="729"/>
        <v>0</v>
      </c>
      <c r="AB446" s="9">
        <f t="shared" si="729"/>
        <v>0</v>
      </c>
      <c r="AC446" s="9">
        <f t="shared" si="729"/>
        <v>0</v>
      </c>
      <c r="AD446" s="9">
        <f t="shared" si="729"/>
        <v>0</v>
      </c>
      <c r="AE446" s="9">
        <f t="shared" si="729"/>
        <v>97032</v>
      </c>
      <c r="AF446" s="9">
        <f t="shared" si="729"/>
        <v>0</v>
      </c>
      <c r="AG446" s="9">
        <f t="shared" si="730"/>
        <v>0</v>
      </c>
      <c r="AH446" s="9">
        <f t="shared" si="730"/>
        <v>0</v>
      </c>
      <c r="AI446" s="9">
        <f t="shared" si="730"/>
        <v>0</v>
      </c>
      <c r="AJ446" s="9">
        <f t="shared" si="730"/>
        <v>0</v>
      </c>
      <c r="AK446" s="9">
        <f t="shared" si="730"/>
        <v>97032</v>
      </c>
      <c r="AL446" s="9">
        <f t="shared" si="730"/>
        <v>0</v>
      </c>
      <c r="AM446" s="9">
        <f t="shared" si="730"/>
        <v>0</v>
      </c>
      <c r="AN446" s="9">
        <f t="shared" si="730"/>
        <v>0</v>
      </c>
      <c r="AO446" s="9">
        <f t="shared" si="730"/>
        <v>0</v>
      </c>
      <c r="AP446" s="9">
        <f t="shared" si="730"/>
        <v>0</v>
      </c>
      <c r="AQ446" s="9">
        <f t="shared" si="730"/>
        <v>97032</v>
      </c>
      <c r="AR446" s="9">
        <f t="shared" si="730"/>
        <v>0</v>
      </c>
      <c r="AS446" s="9">
        <f t="shared" si="731"/>
        <v>0</v>
      </c>
      <c r="AT446" s="9">
        <f t="shared" si="731"/>
        <v>0</v>
      </c>
      <c r="AU446" s="9">
        <f t="shared" si="731"/>
        <v>0</v>
      </c>
      <c r="AV446" s="9">
        <f t="shared" si="731"/>
        <v>0</v>
      </c>
      <c r="AW446" s="9">
        <f t="shared" si="731"/>
        <v>97032</v>
      </c>
      <c r="AX446" s="9">
        <f t="shared" si="731"/>
        <v>0</v>
      </c>
    </row>
    <row r="447" spans="1:50" ht="20.100000000000001" hidden="1" customHeight="1">
      <c r="A447" s="28" t="s">
        <v>163</v>
      </c>
      <c r="B447" s="26">
        <f t="shared" si="732"/>
        <v>909</v>
      </c>
      <c r="C447" s="26" t="s">
        <v>343</v>
      </c>
      <c r="D447" s="26" t="s">
        <v>75</v>
      </c>
      <c r="E447" s="26" t="s">
        <v>336</v>
      </c>
      <c r="F447" s="26"/>
      <c r="G447" s="9">
        <f t="shared" si="728"/>
        <v>97032</v>
      </c>
      <c r="H447" s="9">
        <f t="shared" si="728"/>
        <v>0</v>
      </c>
      <c r="I447" s="9">
        <f t="shared" si="728"/>
        <v>0</v>
      </c>
      <c r="J447" s="9">
        <f t="shared" si="728"/>
        <v>0</v>
      </c>
      <c r="K447" s="9">
        <f t="shared" si="728"/>
        <v>0</v>
      </c>
      <c r="L447" s="9">
        <f t="shared" si="728"/>
        <v>0</v>
      </c>
      <c r="M447" s="9">
        <f t="shared" si="728"/>
        <v>97032</v>
      </c>
      <c r="N447" s="9">
        <f t="shared" si="728"/>
        <v>0</v>
      </c>
      <c r="O447" s="9">
        <f t="shared" si="728"/>
        <v>0</v>
      </c>
      <c r="P447" s="9">
        <f t="shared" si="728"/>
        <v>0</v>
      </c>
      <c r="Q447" s="9">
        <f t="shared" si="728"/>
        <v>0</v>
      </c>
      <c r="R447" s="9">
        <f t="shared" si="728"/>
        <v>0</v>
      </c>
      <c r="S447" s="9">
        <f t="shared" si="728"/>
        <v>97032</v>
      </c>
      <c r="T447" s="9">
        <f t="shared" si="728"/>
        <v>0</v>
      </c>
      <c r="U447" s="9">
        <f t="shared" si="729"/>
        <v>0</v>
      </c>
      <c r="V447" s="9">
        <f t="shared" si="729"/>
        <v>0</v>
      </c>
      <c r="W447" s="9">
        <f t="shared" si="729"/>
        <v>0</v>
      </c>
      <c r="X447" s="9">
        <f t="shared" si="729"/>
        <v>0</v>
      </c>
      <c r="Y447" s="9">
        <f t="shared" si="729"/>
        <v>97032</v>
      </c>
      <c r="Z447" s="9">
        <f t="shared" si="729"/>
        <v>0</v>
      </c>
      <c r="AA447" s="9">
        <f t="shared" si="729"/>
        <v>0</v>
      </c>
      <c r="AB447" s="9">
        <f t="shared" si="729"/>
        <v>0</v>
      </c>
      <c r="AC447" s="9">
        <f t="shared" si="729"/>
        <v>0</v>
      </c>
      <c r="AD447" s="9">
        <f t="shared" si="729"/>
        <v>0</v>
      </c>
      <c r="AE447" s="9">
        <f t="shared" si="729"/>
        <v>97032</v>
      </c>
      <c r="AF447" s="9">
        <f t="shared" si="729"/>
        <v>0</v>
      </c>
      <c r="AG447" s="9">
        <f t="shared" si="730"/>
        <v>0</v>
      </c>
      <c r="AH447" s="9">
        <f t="shared" si="730"/>
        <v>0</v>
      </c>
      <c r="AI447" s="9">
        <f t="shared" si="730"/>
        <v>0</v>
      </c>
      <c r="AJ447" s="9">
        <f t="shared" si="730"/>
        <v>0</v>
      </c>
      <c r="AK447" s="9">
        <f t="shared" si="730"/>
        <v>97032</v>
      </c>
      <c r="AL447" s="9">
        <f t="shared" si="730"/>
        <v>0</v>
      </c>
      <c r="AM447" s="9">
        <f t="shared" si="730"/>
        <v>0</v>
      </c>
      <c r="AN447" s="9">
        <f t="shared" si="730"/>
        <v>0</v>
      </c>
      <c r="AO447" s="9">
        <f t="shared" si="730"/>
        <v>0</v>
      </c>
      <c r="AP447" s="9">
        <f t="shared" si="730"/>
        <v>0</v>
      </c>
      <c r="AQ447" s="9">
        <f t="shared" si="730"/>
        <v>97032</v>
      </c>
      <c r="AR447" s="9">
        <f t="shared" si="730"/>
        <v>0</v>
      </c>
      <c r="AS447" s="9">
        <f t="shared" si="731"/>
        <v>0</v>
      </c>
      <c r="AT447" s="9">
        <f t="shared" si="731"/>
        <v>0</v>
      </c>
      <c r="AU447" s="9">
        <f t="shared" si="731"/>
        <v>0</v>
      </c>
      <c r="AV447" s="9">
        <f t="shared" si="731"/>
        <v>0</v>
      </c>
      <c r="AW447" s="9">
        <f t="shared" si="731"/>
        <v>97032</v>
      </c>
      <c r="AX447" s="9">
        <f t="shared" si="731"/>
        <v>0</v>
      </c>
    </row>
    <row r="448" spans="1:50" ht="33" hidden="1">
      <c r="A448" s="25" t="s">
        <v>242</v>
      </c>
      <c r="B448" s="9">
        <f t="shared" si="732"/>
        <v>909</v>
      </c>
      <c r="C448" s="26" t="s">
        <v>343</v>
      </c>
      <c r="D448" s="26" t="s">
        <v>75</v>
      </c>
      <c r="E448" s="26" t="s">
        <v>336</v>
      </c>
      <c r="F448" s="26" t="s">
        <v>30</v>
      </c>
      <c r="G448" s="9">
        <f t="shared" si="728"/>
        <v>97032</v>
      </c>
      <c r="H448" s="9">
        <f t="shared" si="728"/>
        <v>0</v>
      </c>
      <c r="I448" s="9">
        <f t="shared" si="728"/>
        <v>0</v>
      </c>
      <c r="J448" s="9">
        <f t="shared" si="728"/>
        <v>0</v>
      </c>
      <c r="K448" s="9">
        <f t="shared" si="728"/>
        <v>0</v>
      </c>
      <c r="L448" s="9">
        <f t="shared" si="728"/>
        <v>0</v>
      </c>
      <c r="M448" s="9">
        <f t="shared" si="728"/>
        <v>97032</v>
      </c>
      <c r="N448" s="9">
        <f t="shared" si="728"/>
        <v>0</v>
      </c>
      <c r="O448" s="9">
        <f t="shared" si="728"/>
        <v>0</v>
      </c>
      <c r="P448" s="9">
        <f t="shared" si="728"/>
        <v>0</v>
      </c>
      <c r="Q448" s="9">
        <f t="shared" si="728"/>
        <v>0</v>
      </c>
      <c r="R448" s="9">
        <f t="shared" si="728"/>
        <v>0</v>
      </c>
      <c r="S448" s="9">
        <f t="shared" si="728"/>
        <v>97032</v>
      </c>
      <c r="T448" s="9">
        <f t="shared" si="728"/>
        <v>0</v>
      </c>
      <c r="U448" s="9">
        <f t="shared" si="729"/>
        <v>0</v>
      </c>
      <c r="V448" s="9">
        <f t="shared" si="729"/>
        <v>0</v>
      </c>
      <c r="W448" s="9">
        <f t="shared" si="729"/>
        <v>0</v>
      </c>
      <c r="X448" s="9">
        <f t="shared" si="729"/>
        <v>0</v>
      </c>
      <c r="Y448" s="9">
        <f t="shared" si="729"/>
        <v>97032</v>
      </c>
      <c r="Z448" s="9">
        <f t="shared" si="729"/>
        <v>0</v>
      </c>
      <c r="AA448" s="9">
        <f t="shared" si="729"/>
        <v>0</v>
      </c>
      <c r="AB448" s="9">
        <f t="shared" si="729"/>
        <v>0</v>
      </c>
      <c r="AC448" s="9">
        <f t="shared" si="729"/>
        <v>0</v>
      </c>
      <c r="AD448" s="9">
        <f t="shared" si="729"/>
        <v>0</v>
      </c>
      <c r="AE448" s="9">
        <f t="shared" si="729"/>
        <v>97032</v>
      </c>
      <c r="AF448" s="9">
        <f t="shared" si="729"/>
        <v>0</v>
      </c>
      <c r="AG448" s="9">
        <f t="shared" si="730"/>
        <v>0</v>
      </c>
      <c r="AH448" s="9">
        <f t="shared" si="730"/>
        <v>0</v>
      </c>
      <c r="AI448" s="9">
        <f t="shared" si="730"/>
        <v>0</v>
      </c>
      <c r="AJ448" s="9">
        <f t="shared" si="730"/>
        <v>0</v>
      </c>
      <c r="AK448" s="9">
        <f t="shared" si="730"/>
        <v>97032</v>
      </c>
      <c r="AL448" s="9">
        <f t="shared" si="730"/>
        <v>0</v>
      </c>
      <c r="AM448" s="9">
        <f t="shared" si="730"/>
        <v>0</v>
      </c>
      <c r="AN448" s="9">
        <f t="shared" si="730"/>
        <v>0</v>
      </c>
      <c r="AO448" s="9">
        <f t="shared" si="730"/>
        <v>0</v>
      </c>
      <c r="AP448" s="9">
        <f t="shared" si="730"/>
        <v>0</v>
      </c>
      <c r="AQ448" s="9">
        <f t="shared" si="730"/>
        <v>97032</v>
      </c>
      <c r="AR448" s="9">
        <f t="shared" si="730"/>
        <v>0</v>
      </c>
      <c r="AS448" s="9">
        <f t="shared" si="731"/>
        <v>0</v>
      </c>
      <c r="AT448" s="9">
        <f t="shared" si="731"/>
        <v>0</v>
      </c>
      <c r="AU448" s="9">
        <f t="shared" si="731"/>
        <v>0</v>
      </c>
      <c r="AV448" s="9">
        <f t="shared" si="731"/>
        <v>0</v>
      </c>
      <c r="AW448" s="9">
        <f t="shared" si="731"/>
        <v>97032</v>
      </c>
      <c r="AX448" s="9">
        <f t="shared" si="731"/>
        <v>0</v>
      </c>
    </row>
    <row r="449" spans="1:50" ht="33" hidden="1">
      <c r="A449" s="28" t="s">
        <v>36</v>
      </c>
      <c r="B449" s="9">
        <f t="shared" si="732"/>
        <v>909</v>
      </c>
      <c r="C449" s="26" t="s">
        <v>343</v>
      </c>
      <c r="D449" s="26" t="s">
        <v>75</v>
      </c>
      <c r="E449" s="26" t="s">
        <v>336</v>
      </c>
      <c r="F449" s="26" t="s">
        <v>37</v>
      </c>
      <c r="G449" s="9">
        <v>97032</v>
      </c>
      <c r="H449" s="10"/>
      <c r="I449" s="84"/>
      <c r="J449" s="84"/>
      <c r="K449" s="84"/>
      <c r="L449" s="84"/>
      <c r="M449" s="9">
        <f>G449+I449+J449+K449+L449</f>
        <v>97032</v>
      </c>
      <c r="N449" s="9">
        <f>H449+L449</f>
        <v>0</v>
      </c>
      <c r="O449" s="85"/>
      <c r="P449" s="85"/>
      <c r="Q449" s="85"/>
      <c r="R449" s="85"/>
      <c r="S449" s="9">
        <f>M449+O449+P449+Q449+R449</f>
        <v>97032</v>
      </c>
      <c r="T449" s="9">
        <f>N449+R449</f>
        <v>0</v>
      </c>
      <c r="U449" s="85"/>
      <c r="V449" s="85"/>
      <c r="W449" s="85"/>
      <c r="X449" s="85"/>
      <c r="Y449" s="9">
        <f>S449+U449+V449+W449+X449</f>
        <v>97032</v>
      </c>
      <c r="Z449" s="9">
        <f>T449+X449</f>
        <v>0</v>
      </c>
      <c r="AA449" s="85"/>
      <c r="AB449" s="85"/>
      <c r="AC449" s="85"/>
      <c r="AD449" s="85"/>
      <c r="AE449" s="9">
        <f>Y449+AA449+AB449+AC449+AD449</f>
        <v>97032</v>
      </c>
      <c r="AF449" s="9">
        <f>Z449+AD449</f>
        <v>0</v>
      </c>
      <c r="AG449" s="85"/>
      <c r="AH449" s="85"/>
      <c r="AI449" s="85"/>
      <c r="AJ449" s="85"/>
      <c r="AK449" s="9">
        <f>AE449+AG449+AH449+AI449+AJ449</f>
        <v>97032</v>
      </c>
      <c r="AL449" s="9">
        <f>AF449+AJ449</f>
        <v>0</v>
      </c>
      <c r="AM449" s="85"/>
      <c r="AN449" s="85"/>
      <c r="AO449" s="85"/>
      <c r="AP449" s="85"/>
      <c r="AQ449" s="9">
        <f>AK449+AM449+AN449+AO449+AP449</f>
        <v>97032</v>
      </c>
      <c r="AR449" s="9">
        <f>AL449+AP449</f>
        <v>0</v>
      </c>
      <c r="AS449" s="85"/>
      <c r="AT449" s="85"/>
      <c r="AU449" s="85"/>
      <c r="AV449" s="85"/>
      <c r="AW449" s="9">
        <f>AQ449+AS449+AT449+AU449+AV449</f>
        <v>97032</v>
      </c>
      <c r="AX449" s="9">
        <f>AR449+AV449</f>
        <v>0</v>
      </c>
    </row>
    <row r="450" spans="1:50" hidden="1">
      <c r="A450" s="28"/>
      <c r="B450" s="9"/>
      <c r="C450" s="26"/>
      <c r="D450" s="26"/>
      <c r="E450" s="26"/>
      <c r="F450" s="26"/>
      <c r="G450" s="9"/>
      <c r="H450" s="10"/>
      <c r="I450" s="84"/>
      <c r="J450" s="84"/>
      <c r="K450" s="84"/>
      <c r="L450" s="84"/>
      <c r="M450" s="84"/>
      <c r="N450" s="84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</row>
    <row r="451" spans="1:50" ht="18.75" hidden="1">
      <c r="A451" s="40" t="s">
        <v>166</v>
      </c>
      <c r="B451" s="24">
        <v>909</v>
      </c>
      <c r="C451" s="24" t="s">
        <v>145</v>
      </c>
      <c r="D451" s="24" t="s">
        <v>79</v>
      </c>
      <c r="E451" s="24"/>
      <c r="F451" s="24"/>
      <c r="G451" s="13">
        <f t="shared" ref="G451" si="733">G453+G458</f>
        <v>846</v>
      </c>
      <c r="H451" s="13">
        <f t="shared" ref="H451:N451" si="734">H453+H458</f>
        <v>0</v>
      </c>
      <c r="I451" s="13">
        <f t="shared" si="734"/>
        <v>0</v>
      </c>
      <c r="J451" s="13">
        <f t="shared" si="734"/>
        <v>0</v>
      </c>
      <c r="K451" s="13">
        <f t="shared" si="734"/>
        <v>0</v>
      </c>
      <c r="L451" s="13">
        <f t="shared" si="734"/>
        <v>0</v>
      </c>
      <c r="M451" s="13">
        <f t="shared" si="734"/>
        <v>846</v>
      </c>
      <c r="N451" s="13">
        <f t="shared" si="734"/>
        <v>0</v>
      </c>
      <c r="O451" s="13">
        <f t="shared" ref="O451:T451" si="735">O453+O458</f>
        <v>0</v>
      </c>
      <c r="P451" s="13">
        <f t="shared" si="735"/>
        <v>0</v>
      </c>
      <c r="Q451" s="13">
        <f t="shared" si="735"/>
        <v>0</v>
      </c>
      <c r="R451" s="13">
        <f t="shared" si="735"/>
        <v>0</v>
      </c>
      <c r="S451" s="13">
        <f t="shared" si="735"/>
        <v>846</v>
      </c>
      <c r="T451" s="13">
        <f t="shared" si="735"/>
        <v>0</v>
      </c>
      <c r="U451" s="13">
        <f t="shared" ref="U451:Z451" si="736">U453+U458</f>
        <v>0</v>
      </c>
      <c r="V451" s="13">
        <f t="shared" si="736"/>
        <v>0</v>
      </c>
      <c r="W451" s="13">
        <f t="shared" si="736"/>
        <v>0</v>
      </c>
      <c r="X451" s="13">
        <f t="shared" si="736"/>
        <v>0</v>
      </c>
      <c r="Y451" s="13">
        <f t="shared" si="736"/>
        <v>846</v>
      </c>
      <c r="Z451" s="13">
        <f t="shared" si="736"/>
        <v>0</v>
      </c>
      <c r="AA451" s="13">
        <f t="shared" ref="AA451:AF451" si="737">AA453+AA458</f>
        <v>0</v>
      </c>
      <c r="AB451" s="13">
        <f t="shared" si="737"/>
        <v>0</v>
      </c>
      <c r="AC451" s="13">
        <f t="shared" si="737"/>
        <v>0</v>
      </c>
      <c r="AD451" s="13">
        <f t="shared" si="737"/>
        <v>0</v>
      </c>
      <c r="AE451" s="13">
        <f t="shared" si="737"/>
        <v>846</v>
      </c>
      <c r="AF451" s="13">
        <f t="shared" si="737"/>
        <v>0</v>
      </c>
      <c r="AG451" s="13">
        <f t="shared" ref="AG451:AL451" si="738">AG453+AG458</f>
        <v>0</v>
      </c>
      <c r="AH451" s="13">
        <f t="shared" si="738"/>
        <v>0</v>
      </c>
      <c r="AI451" s="13">
        <f t="shared" si="738"/>
        <v>0</v>
      </c>
      <c r="AJ451" s="13">
        <f t="shared" si="738"/>
        <v>0</v>
      </c>
      <c r="AK451" s="13">
        <f t="shared" si="738"/>
        <v>846</v>
      </c>
      <c r="AL451" s="13">
        <f t="shared" si="738"/>
        <v>0</v>
      </c>
      <c r="AM451" s="13">
        <f t="shared" ref="AM451:AR451" si="739">AM453+AM458</f>
        <v>0</v>
      </c>
      <c r="AN451" s="13">
        <f t="shared" si="739"/>
        <v>0</v>
      </c>
      <c r="AO451" s="13">
        <f t="shared" si="739"/>
        <v>0</v>
      </c>
      <c r="AP451" s="13">
        <f t="shared" si="739"/>
        <v>0</v>
      </c>
      <c r="AQ451" s="13">
        <f t="shared" si="739"/>
        <v>846</v>
      </c>
      <c r="AR451" s="13">
        <f t="shared" si="739"/>
        <v>0</v>
      </c>
      <c r="AS451" s="13">
        <f t="shared" ref="AS451:AX451" si="740">AS453+AS458</f>
        <v>0</v>
      </c>
      <c r="AT451" s="13">
        <f t="shared" si="740"/>
        <v>0</v>
      </c>
      <c r="AU451" s="13">
        <f t="shared" si="740"/>
        <v>0</v>
      </c>
      <c r="AV451" s="13">
        <f t="shared" si="740"/>
        <v>0</v>
      </c>
      <c r="AW451" s="13">
        <f t="shared" si="740"/>
        <v>846</v>
      </c>
      <c r="AX451" s="13">
        <f t="shared" si="740"/>
        <v>0</v>
      </c>
    </row>
    <row r="452" spans="1:50" ht="50.25" hidden="1">
      <c r="A452" s="28" t="s">
        <v>341</v>
      </c>
      <c r="B452" s="9">
        <f>B448</f>
        <v>909</v>
      </c>
      <c r="C452" s="26" t="s">
        <v>145</v>
      </c>
      <c r="D452" s="26" t="s">
        <v>79</v>
      </c>
      <c r="E452" s="46" t="s">
        <v>171</v>
      </c>
      <c r="F452" s="24"/>
      <c r="G452" s="11">
        <f t="shared" ref="G452:V456" si="741">G453</f>
        <v>846</v>
      </c>
      <c r="H452" s="11">
        <f t="shared" si="741"/>
        <v>0</v>
      </c>
      <c r="I452" s="11">
        <f t="shared" si="741"/>
        <v>0</v>
      </c>
      <c r="J452" s="11">
        <f t="shared" si="741"/>
        <v>0</v>
      </c>
      <c r="K452" s="11">
        <f t="shared" si="741"/>
        <v>0</v>
      </c>
      <c r="L452" s="11">
        <f t="shared" si="741"/>
        <v>0</v>
      </c>
      <c r="M452" s="11">
        <f t="shared" si="741"/>
        <v>846</v>
      </c>
      <c r="N452" s="11">
        <f t="shared" si="741"/>
        <v>0</v>
      </c>
      <c r="O452" s="11">
        <f t="shared" si="741"/>
        <v>0</v>
      </c>
      <c r="P452" s="11">
        <f t="shared" si="741"/>
        <v>0</v>
      </c>
      <c r="Q452" s="11">
        <f t="shared" si="741"/>
        <v>0</v>
      </c>
      <c r="R452" s="11">
        <f t="shared" si="741"/>
        <v>0</v>
      </c>
      <c r="S452" s="11">
        <f t="shared" si="741"/>
        <v>846</v>
      </c>
      <c r="T452" s="11">
        <f t="shared" si="741"/>
        <v>0</v>
      </c>
      <c r="U452" s="11">
        <f t="shared" si="741"/>
        <v>0</v>
      </c>
      <c r="V452" s="11">
        <f t="shared" si="741"/>
        <v>0</v>
      </c>
      <c r="W452" s="11">
        <f t="shared" ref="U452:AJ456" si="742">W453</f>
        <v>0</v>
      </c>
      <c r="X452" s="11">
        <f t="shared" si="742"/>
        <v>0</v>
      </c>
      <c r="Y452" s="11">
        <f t="shared" si="742"/>
        <v>846</v>
      </c>
      <c r="Z452" s="11">
        <f t="shared" si="742"/>
        <v>0</v>
      </c>
      <c r="AA452" s="11">
        <f t="shared" si="742"/>
        <v>0</v>
      </c>
      <c r="AB452" s="11">
        <f t="shared" si="742"/>
        <v>0</v>
      </c>
      <c r="AC452" s="11">
        <f t="shared" si="742"/>
        <v>0</v>
      </c>
      <c r="AD452" s="11">
        <f t="shared" si="742"/>
        <v>0</v>
      </c>
      <c r="AE452" s="11">
        <f t="shared" si="742"/>
        <v>846</v>
      </c>
      <c r="AF452" s="11">
        <f t="shared" si="742"/>
        <v>0</v>
      </c>
      <c r="AG452" s="11">
        <f t="shared" si="742"/>
        <v>0</v>
      </c>
      <c r="AH452" s="11">
        <f t="shared" si="742"/>
        <v>0</v>
      </c>
      <c r="AI452" s="11">
        <f t="shared" si="742"/>
        <v>0</v>
      </c>
      <c r="AJ452" s="11">
        <f t="shared" si="742"/>
        <v>0</v>
      </c>
      <c r="AK452" s="11">
        <f t="shared" ref="AG452:AV456" si="743">AK453</f>
        <v>846</v>
      </c>
      <c r="AL452" s="11">
        <f t="shared" si="743"/>
        <v>0</v>
      </c>
      <c r="AM452" s="11">
        <f t="shared" si="743"/>
        <v>0</v>
      </c>
      <c r="AN452" s="11">
        <f t="shared" si="743"/>
        <v>0</v>
      </c>
      <c r="AO452" s="11">
        <f t="shared" si="743"/>
        <v>0</v>
      </c>
      <c r="AP452" s="11">
        <f t="shared" si="743"/>
        <v>0</v>
      </c>
      <c r="AQ452" s="11">
        <f t="shared" si="743"/>
        <v>846</v>
      </c>
      <c r="AR452" s="11">
        <f t="shared" si="743"/>
        <v>0</v>
      </c>
      <c r="AS452" s="11">
        <f t="shared" si="743"/>
        <v>0</v>
      </c>
      <c r="AT452" s="11">
        <f t="shared" si="743"/>
        <v>0</v>
      </c>
      <c r="AU452" s="11">
        <f t="shared" si="743"/>
        <v>0</v>
      </c>
      <c r="AV452" s="11">
        <f t="shared" si="743"/>
        <v>0</v>
      </c>
      <c r="AW452" s="11">
        <f t="shared" ref="AS452:AX456" si="744">AW453</f>
        <v>846</v>
      </c>
      <c r="AX452" s="11">
        <f t="shared" si="744"/>
        <v>0</v>
      </c>
    </row>
    <row r="453" spans="1:50" ht="33" hidden="1">
      <c r="A453" s="28" t="s">
        <v>569</v>
      </c>
      <c r="B453" s="9">
        <f>B449</f>
        <v>909</v>
      </c>
      <c r="C453" s="26" t="s">
        <v>145</v>
      </c>
      <c r="D453" s="26" t="s">
        <v>79</v>
      </c>
      <c r="E453" s="46" t="s">
        <v>452</v>
      </c>
      <c r="F453" s="26"/>
      <c r="G453" s="9">
        <f t="shared" si="741"/>
        <v>846</v>
      </c>
      <c r="H453" s="9">
        <f t="shared" si="741"/>
        <v>0</v>
      </c>
      <c r="I453" s="9">
        <f t="shared" si="741"/>
        <v>0</v>
      </c>
      <c r="J453" s="9">
        <f t="shared" si="741"/>
        <v>0</v>
      </c>
      <c r="K453" s="9">
        <f t="shared" si="741"/>
        <v>0</v>
      </c>
      <c r="L453" s="9">
        <f t="shared" si="741"/>
        <v>0</v>
      </c>
      <c r="M453" s="9">
        <f t="shared" si="741"/>
        <v>846</v>
      </c>
      <c r="N453" s="9">
        <f t="shared" si="741"/>
        <v>0</v>
      </c>
      <c r="O453" s="9">
        <f t="shared" si="741"/>
        <v>0</v>
      </c>
      <c r="P453" s="9">
        <f t="shared" si="741"/>
        <v>0</v>
      </c>
      <c r="Q453" s="9">
        <f t="shared" si="741"/>
        <v>0</v>
      </c>
      <c r="R453" s="9">
        <f t="shared" si="741"/>
        <v>0</v>
      </c>
      <c r="S453" s="9">
        <f t="shared" si="741"/>
        <v>846</v>
      </c>
      <c r="T453" s="9">
        <f t="shared" si="741"/>
        <v>0</v>
      </c>
      <c r="U453" s="9">
        <f t="shared" si="742"/>
        <v>0</v>
      </c>
      <c r="V453" s="9">
        <f t="shared" si="742"/>
        <v>0</v>
      </c>
      <c r="W453" s="9">
        <f t="shared" si="742"/>
        <v>0</v>
      </c>
      <c r="X453" s="9">
        <f t="shared" si="742"/>
        <v>0</v>
      </c>
      <c r="Y453" s="9">
        <f t="shared" si="742"/>
        <v>846</v>
      </c>
      <c r="Z453" s="9">
        <f t="shared" si="742"/>
        <v>0</v>
      </c>
      <c r="AA453" s="9">
        <f t="shared" si="742"/>
        <v>0</v>
      </c>
      <c r="AB453" s="9">
        <f t="shared" si="742"/>
        <v>0</v>
      </c>
      <c r="AC453" s="9">
        <f t="shared" si="742"/>
        <v>0</v>
      </c>
      <c r="AD453" s="9">
        <f t="shared" si="742"/>
        <v>0</v>
      </c>
      <c r="AE453" s="9">
        <f t="shared" si="742"/>
        <v>846</v>
      </c>
      <c r="AF453" s="9">
        <f t="shared" si="742"/>
        <v>0</v>
      </c>
      <c r="AG453" s="9">
        <f t="shared" si="743"/>
        <v>0</v>
      </c>
      <c r="AH453" s="9">
        <f t="shared" si="743"/>
        <v>0</v>
      </c>
      <c r="AI453" s="9">
        <f t="shared" si="743"/>
        <v>0</v>
      </c>
      <c r="AJ453" s="9">
        <f t="shared" si="743"/>
        <v>0</v>
      </c>
      <c r="AK453" s="9">
        <f t="shared" si="743"/>
        <v>846</v>
      </c>
      <c r="AL453" s="9">
        <f t="shared" si="743"/>
        <v>0</v>
      </c>
      <c r="AM453" s="9">
        <f t="shared" si="743"/>
        <v>0</v>
      </c>
      <c r="AN453" s="9">
        <f t="shared" si="743"/>
        <v>0</v>
      </c>
      <c r="AO453" s="9">
        <f t="shared" si="743"/>
        <v>0</v>
      </c>
      <c r="AP453" s="9">
        <f t="shared" si="743"/>
        <v>0</v>
      </c>
      <c r="AQ453" s="9">
        <f t="shared" si="743"/>
        <v>846</v>
      </c>
      <c r="AR453" s="9">
        <f t="shared" si="743"/>
        <v>0</v>
      </c>
      <c r="AS453" s="9">
        <f t="shared" si="744"/>
        <v>0</v>
      </c>
      <c r="AT453" s="9">
        <f t="shared" si="744"/>
        <v>0</v>
      </c>
      <c r="AU453" s="9">
        <f t="shared" si="744"/>
        <v>0</v>
      </c>
      <c r="AV453" s="9">
        <f t="shared" si="744"/>
        <v>0</v>
      </c>
      <c r="AW453" s="9">
        <f t="shared" si="744"/>
        <v>846</v>
      </c>
      <c r="AX453" s="9">
        <f t="shared" si="744"/>
        <v>0</v>
      </c>
    </row>
    <row r="454" spans="1:50" ht="20.100000000000001" hidden="1" customHeight="1">
      <c r="A454" s="28" t="s">
        <v>14</v>
      </c>
      <c r="B454" s="26">
        <f>B451</f>
        <v>909</v>
      </c>
      <c r="C454" s="26" t="s">
        <v>145</v>
      </c>
      <c r="D454" s="26" t="s">
        <v>79</v>
      </c>
      <c r="E454" s="26" t="s">
        <v>453</v>
      </c>
      <c r="F454" s="26"/>
      <c r="G454" s="9">
        <f t="shared" si="741"/>
        <v>846</v>
      </c>
      <c r="H454" s="9">
        <f t="shared" si="741"/>
        <v>0</v>
      </c>
      <c r="I454" s="9">
        <f t="shared" si="741"/>
        <v>0</v>
      </c>
      <c r="J454" s="9">
        <f t="shared" si="741"/>
        <v>0</v>
      </c>
      <c r="K454" s="9">
        <f t="shared" si="741"/>
        <v>0</v>
      </c>
      <c r="L454" s="9">
        <f t="shared" si="741"/>
        <v>0</v>
      </c>
      <c r="M454" s="9">
        <f t="shared" si="741"/>
        <v>846</v>
      </c>
      <c r="N454" s="9">
        <f t="shared" si="741"/>
        <v>0</v>
      </c>
      <c r="O454" s="9">
        <f t="shared" si="741"/>
        <v>0</v>
      </c>
      <c r="P454" s="9">
        <f t="shared" si="741"/>
        <v>0</v>
      </c>
      <c r="Q454" s="9">
        <f t="shared" si="741"/>
        <v>0</v>
      </c>
      <c r="R454" s="9">
        <f t="shared" si="741"/>
        <v>0</v>
      </c>
      <c r="S454" s="9">
        <f t="shared" si="741"/>
        <v>846</v>
      </c>
      <c r="T454" s="9">
        <f t="shared" si="741"/>
        <v>0</v>
      </c>
      <c r="U454" s="9">
        <f t="shared" si="742"/>
        <v>0</v>
      </c>
      <c r="V454" s="9">
        <f t="shared" si="742"/>
        <v>0</v>
      </c>
      <c r="W454" s="9">
        <f t="shared" si="742"/>
        <v>0</v>
      </c>
      <c r="X454" s="9">
        <f t="shared" si="742"/>
        <v>0</v>
      </c>
      <c r="Y454" s="9">
        <f t="shared" si="742"/>
        <v>846</v>
      </c>
      <c r="Z454" s="9">
        <f t="shared" si="742"/>
        <v>0</v>
      </c>
      <c r="AA454" s="9">
        <f t="shared" si="742"/>
        <v>0</v>
      </c>
      <c r="AB454" s="9">
        <f t="shared" si="742"/>
        <v>0</v>
      </c>
      <c r="AC454" s="9">
        <f t="shared" si="742"/>
        <v>0</v>
      </c>
      <c r="AD454" s="9">
        <f t="shared" si="742"/>
        <v>0</v>
      </c>
      <c r="AE454" s="9">
        <f t="shared" si="742"/>
        <v>846</v>
      </c>
      <c r="AF454" s="9">
        <f t="shared" si="742"/>
        <v>0</v>
      </c>
      <c r="AG454" s="9">
        <f t="shared" si="743"/>
        <v>0</v>
      </c>
      <c r="AH454" s="9">
        <f t="shared" si="743"/>
        <v>0</v>
      </c>
      <c r="AI454" s="9">
        <f t="shared" si="743"/>
        <v>0</v>
      </c>
      <c r="AJ454" s="9">
        <f t="shared" si="743"/>
        <v>0</v>
      </c>
      <c r="AK454" s="9">
        <f t="shared" si="743"/>
        <v>846</v>
      </c>
      <c r="AL454" s="9">
        <f t="shared" si="743"/>
        <v>0</v>
      </c>
      <c r="AM454" s="9">
        <f t="shared" si="743"/>
        <v>0</v>
      </c>
      <c r="AN454" s="9">
        <f t="shared" si="743"/>
        <v>0</v>
      </c>
      <c r="AO454" s="9">
        <f t="shared" si="743"/>
        <v>0</v>
      </c>
      <c r="AP454" s="9">
        <f t="shared" si="743"/>
        <v>0</v>
      </c>
      <c r="AQ454" s="9">
        <f t="shared" si="743"/>
        <v>846</v>
      </c>
      <c r="AR454" s="9">
        <f t="shared" si="743"/>
        <v>0</v>
      </c>
      <c r="AS454" s="9">
        <f t="shared" si="744"/>
        <v>0</v>
      </c>
      <c r="AT454" s="9">
        <f t="shared" si="744"/>
        <v>0</v>
      </c>
      <c r="AU454" s="9">
        <f t="shared" si="744"/>
        <v>0</v>
      </c>
      <c r="AV454" s="9">
        <f t="shared" si="744"/>
        <v>0</v>
      </c>
      <c r="AW454" s="9">
        <f t="shared" si="744"/>
        <v>846</v>
      </c>
      <c r="AX454" s="9">
        <f t="shared" si="744"/>
        <v>0</v>
      </c>
    </row>
    <row r="455" spans="1:50" ht="20.100000000000001" hidden="1" customHeight="1">
      <c r="A455" s="28" t="s">
        <v>326</v>
      </c>
      <c r="B455" s="26">
        <f t="shared" si="732"/>
        <v>909</v>
      </c>
      <c r="C455" s="26" t="s">
        <v>145</v>
      </c>
      <c r="D455" s="26" t="s">
        <v>79</v>
      </c>
      <c r="E455" s="26" t="s">
        <v>455</v>
      </c>
      <c r="F455" s="26"/>
      <c r="G455" s="9">
        <f t="shared" si="741"/>
        <v>846</v>
      </c>
      <c r="H455" s="9">
        <f t="shared" si="741"/>
        <v>0</v>
      </c>
      <c r="I455" s="9">
        <f t="shared" si="741"/>
        <v>0</v>
      </c>
      <c r="J455" s="9">
        <f t="shared" si="741"/>
        <v>0</v>
      </c>
      <c r="K455" s="9">
        <f t="shared" si="741"/>
        <v>0</v>
      </c>
      <c r="L455" s="9">
        <f t="shared" si="741"/>
        <v>0</v>
      </c>
      <c r="M455" s="9">
        <f t="shared" si="741"/>
        <v>846</v>
      </c>
      <c r="N455" s="9">
        <f t="shared" si="741"/>
        <v>0</v>
      </c>
      <c r="O455" s="9">
        <f t="shared" si="741"/>
        <v>0</v>
      </c>
      <c r="P455" s="9">
        <f t="shared" si="741"/>
        <v>0</v>
      </c>
      <c r="Q455" s="9">
        <f t="shared" si="741"/>
        <v>0</v>
      </c>
      <c r="R455" s="9">
        <f t="shared" si="741"/>
        <v>0</v>
      </c>
      <c r="S455" s="9">
        <f t="shared" si="741"/>
        <v>846</v>
      </c>
      <c r="T455" s="9">
        <f t="shared" si="741"/>
        <v>0</v>
      </c>
      <c r="U455" s="9">
        <f t="shared" si="742"/>
        <v>0</v>
      </c>
      <c r="V455" s="9">
        <f t="shared" si="742"/>
        <v>0</v>
      </c>
      <c r="W455" s="9">
        <f t="shared" si="742"/>
        <v>0</v>
      </c>
      <c r="X455" s="9">
        <f t="shared" si="742"/>
        <v>0</v>
      </c>
      <c r="Y455" s="9">
        <f t="shared" si="742"/>
        <v>846</v>
      </c>
      <c r="Z455" s="9">
        <f t="shared" si="742"/>
        <v>0</v>
      </c>
      <c r="AA455" s="9">
        <f t="shared" si="742"/>
        <v>0</v>
      </c>
      <c r="AB455" s="9">
        <f t="shared" si="742"/>
        <v>0</v>
      </c>
      <c r="AC455" s="9">
        <f t="shared" si="742"/>
        <v>0</v>
      </c>
      <c r="AD455" s="9">
        <f t="shared" si="742"/>
        <v>0</v>
      </c>
      <c r="AE455" s="9">
        <f t="shared" si="742"/>
        <v>846</v>
      </c>
      <c r="AF455" s="9">
        <f t="shared" si="742"/>
        <v>0</v>
      </c>
      <c r="AG455" s="9">
        <f t="shared" si="743"/>
        <v>0</v>
      </c>
      <c r="AH455" s="9">
        <f t="shared" si="743"/>
        <v>0</v>
      </c>
      <c r="AI455" s="9">
        <f t="shared" si="743"/>
        <v>0</v>
      </c>
      <c r="AJ455" s="9">
        <f t="shared" si="743"/>
        <v>0</v>
      </c>
      <c r="AK455" s="9">
        <f t="shared" si="743"/>
        <v>846</v>
      </c>
      <c r="AL455" s="9">
        <f t="shared" si="743"/>
        <v>0</v>
      </c>
      <c r="AM455" s="9">
        <f t="shared" si="743"/>
        <v>0</v>
      </c>
      <c r="AN455" s="9">
        <f t="shared" si="743"/>
        <v>0</v>
      </c>
      <c r="AO455" s="9">
        <f t="shared" si="743"/>
        <v>0</v>
      </c>
      <c r="AP455" s="9">
        <f t="shared" si="743"/>
        <v>0</v>
      </c>
      <c r="AQ455" s="9">
        <f t="shared" si="743"/>
        <v>846</v>
      </c>
      <c r="AR455" s="9">
        <f t="shared" si="743"/>
        <v>0</v>
      </c>
      <c r="AS455" s="9">
        <f t="shared" si="744"/>
        <v>0</v>
      </c>
      <c r="AT455" s="9">
        <f t="shared" si="744"/>
        <v>0</v>
      </c>
      <c r="AU455" s="9">
        <f t="shared" si="744"/>
        <v>0</v>
      </c>
      <c r="AV455" s="9">
        <f t="shared" si="744"/>
        <v>0</v>
      </c>
      <c r="AW455" s="9">
        <f t="shared" si="744"/>
        <v>846</v>
      </c>
      <c r="AX455" s="9">
        <f t="shared" si="744"/>
        <v>0</v>
      </c>
    </row>
    <row r="456" spans="1:50" ht="33" hidden="1">
      <c r="A456" s="25" t="s">
        <v>242</v>
      </c>
      <c r="B456" s="9">
        <f t="shared" si="732"/>
        <v>909</v>
      </c>
      <c r="C456" s="26" t="s">
        <v>145</v>
      </c>
      <c r="D456" s="26" t="s">
        <v>79</v>
      </c>
      <c r="E456" s="46" t="s">
        <v>455</v>
      </c>
      <c r="F456" s="26" t="s">
        <v>30</v>
      </c>
      <c r="G456" s="9">
        <f t="shared" si="741"/>
        <v>846</v>
      </c>
      <c r="H456" s="9">
        <f t="shared" si="741"/>
        <v>0</v>
      </c>
      <c r="I456" s="9">
        <f t="shared" si="741"/>
        <v>0</v>
      </c>
      <c r="J456" s="9">
        <f t="shared" si="741"/>
        <v>0</v>
      </c>
      <c r="K456" s="9">
        <f t="shared" si="741"/>
        <v>0</v>
      </c>
      <c r="L456" s="9">
        <f t="shared" si="741"/>
        <v>0</v>
      </c>
      <c r="M456" s="9">
        <f t="shared" si="741"/>
        <v>846</v>
      </c>
      <c r="N456" s="9">
        <f t="shared" si="741"/>
        <v>0</v>
      </c>
      <c r="O456" s="9">
        <f t="shared" si="741"/>
        <v>0</v>
      </c>
      <c r="P456" s="9">
        <f t="shared" si="741"/>
        <v>0</v>
      </c>
      <c r="Q456" s="9">
        <f t="shared" si="741"/>
        <v>0</v>
      </c>
      <c r="R456" s="9">
        <f t="shared" si="741"/>
        <v>0</v>
      </c>
      <c r="S456" s="9">
        <f t="shared" si="741"/>
        <v>846</v>
      </c>
      <c r="T456" s="9">
        <f t="shared" si="741"/>
        <v>0</v>
      </c>
      <c r="U456" s="9">
        <f t="shared" si="742"/>
        <v>0</v>
      </c>
      <c r="V456" s="9">
        <f t="shared" si="742"/>
        <v>0</v>
      </c>
      <c r="W456" s="9">
        <f t="shared" si="742"/>
        <v>0</v>
      </c>
      <c r="X456" s="9">
        <f t="shared" si="742"/>
        <v>0</v>
      </c>
      <c r="Y456" s="9">
        <f t="shared" si="742"/>
        <v>846</v>
      </c>
      <c r="Z456" s="9">
        <f t="shared" si="742"/>
        <v>0</v>
      </c>
      <c r="AA456" s="9">
        <f t="shared" si="742"/>
        <v>0</v>
      </c>
      <c r="AB456" s="9">
        <f t="shared" si="742"/>
        <v>0</v>
      </c>
      <c r="AC456" s="9">
        <f t="shared" si="742"/>
        <v>0</v>
      </c>
      <c r="AD456" s="9">
        <f t="shared" si="742"/>
        <v>0</v>
      </c>
      <c r="AE456" s="9">
        <f t="shared" si="742"/>
        <v>846</v>
      </c>
      <c r="AF456" s="9">
        <f t="shared" si="742"/>
        <v>0</v>
      </c>
      <c r="AG456" s="9">
        <f t="shared" si="743"/>
        <v>0</v>
      </c>
      <c r="AH456" s="9">
        <f t="shared" si="743"/>
        <v>0</v>
      </c>
      <c r="AI456" s="9">
        <f t="shared" si="743"/>
        <v>0</v>
      </c>
      <c r="AJ456" s="9">
        <f t="shared" si="743"/>
        <v>0</v>
      </c>
      <c r="AK456" s="9">
        <f t="shared" si="743"/>
        <v>846</v>
      </c>
      <c r="AL456" s="9">
        <f t="shared" si="743"/>
        <v>0</v>
      </c>
      <c r="AM456" s="9">
        <f t="shared" si="743"/>
        <v>0</v>
      </c>
      <c r="AN456" s="9">
        <f t="shared" si="743"/>
        <v>0</v>
      </c>
      <c r="AO456" s="9">
        <f t="shared" si="743"/>
        <v>0</v>
      </c>
      <c r="AP456" s="9">
        <f t="shared" si="743"/>
        <v>0</v>
      </c>
      <c r="AQ456" s="9">
        <f t="shared" si="743"/>
        <v>846</v>
      </c>
      <c r="AR456" s="9">
        <f t="shared" si="743"/>
        <v>0</v>
      </c>
      <c r="AS456" s="9">
        <f t="shared" si="744"/>
        <v>0</v>
      </c>
      <c r="AT456" s="9">
        <f t="shared" si="744"/>
        <v>0</v>
      </c>
      <c r="AU456" s="9">
        <f t="shared" si="744"/>
        <v>0</v>
      </c>
      <c r="AV456" s="9">
        <f t="shared" si="744"/>
        <v>0</v>
      </c>
      <c r="AW456" s="9">
        <f t="shared" si="744"/>
        <v>846</v>
      </c>
      <c r="AX456" s="9">
        <f t="shared" si="744"/>
        <v>0</v>
      </c>
    </row>
    <row r="457" spans="1:50" ht="33" hidden="1">
      <c r="A457" s="28" t="s">
        <v>36</v>
      </c>
      <c r="B457" s="9">
        <f t="shared" si="732"/>
        <v>909</v>
      </c>
      <c r="C457" s="26" t="s">
        <v>145</v>
      </c>
      <c r="D457" s="26" t="s">
        <v>79</v>
      </c>
      <c r="E457" s="46" t="s">
        <v>455</v>
      </c>
      <c r="F457" s="26" t="s">
        <v>37</v>
      </c>
      <c r="G457" s="9">
        <v>846</v>
      </c>
      <c r="H457" s="10"/>
      <c r="I457" s="84"/>
      <c r="J457" s="84"/>
      <c r="K457" s="84"/>
      <c r="L457" s="84"/>
      <c r="M457" s="9">
        <f>G457+I457+J457+K457+L457</f>
        <v>846</v>
      </c>
      <c r="N457" s="9">
        <f>H457+L457</f>
        <v>0</v>
      </c>
      <c r="O457" s="85"/>
      <c r="P457" s="85"/>
      <c r="Q457" s="85"/>
      <c r="R457" s="85"/>
      <c r="S457" s="9">
        <f>M457+O457+P457+Q457+R457</f>
        <v>846</v>
      </c>
      <c r="T457" s="9">
        <f>N457+R457</f>
        <v>0</v>
      </c>
      <c r="U457" s="85"/>
      <c r="V457" s="85"/>
      <c r="W457" s="85"/>
      <c r="X457" s="85"/>
      <c r="Y457" s="9">
        <f>S457+U457+V457+W457+X457</f>
        <v>846</v>
      </c>
      <c r="Z457" s="9">
        <f>T457+X457</f>
        <v>0</v>
      </c>
      <c r="AA457" s="85"/>
      <c r="AB457" s="85"/>
      <c r="AC457" s="85"/>
      <c r="AD457" s="85"/>
      <c r="AE457" s="9">
        <f>Y457+AA457+AB457+AC457+AD457</f>
        <v>846</v>
      </c>
      <c r="AF457" s="9">
        <f>Z457+AD457</f>
        <v>0</v>
      </c>
      <c r="AG457" s="85"/>
      <c r="AH457" s="85"/>
      <c r="AI457" s="85"/>
      <c r="AJ457" s="85"/>
      <c r="AK457" s="9">
        <f>AE457+AG457+AH457+AI457+AJ457</f>
        <v>846</v>
      </c>
      <c r="AL457" s="9">
        <f>AF457+AJ457</f>
        <v>0</v>
      </c>
      <c r="AM457" s="85"/>
      <c r="AN457" s="85"/>
      <c r="AO457" s="85"/>
      <c r="AP457" s="85"/>
      <c r="AQ457" s="9">
        <f>AK457+AM457+AN457+AO457+AP457</f>
        <v>846</v>
      </c>
      <c r="AR457" s="9">
        <f>AL457+AP457</f>
        <v>0</v>
      </c>
      <c r="AS457" s="85"/>
      <c r="AT457" s="85"/>
      <c r="AU457" s="85"/>
      <c r="AV457" s="85"/>
      <c r="AW457" s="9">
        <f>AQ457+AS457+AT457+AU457+AV457</f>
        <v>846</v>
      </c>
      <c r="AX457" s="9">
        <f>AR457+AV457</f>
        <v>0</v>
      </c>
    </row>
    <row r="458" spans="1:50" ht="34.5" hidden="1">
      <c r="A458" s="25" t="s">
        <v>601</v>
      </c>
      <c r="B458" s="9">
        <f t="shared" si="732"/>
        <v>909</v>
      </c>
      <c r="C458" s="26" t="s">
        <v>145</v>
      </c>
      <c r="D458" s="26" t="s">
        <v>79</v>
      </c>
      <c r="E458" s="26" t="s">
        <v>600</v>
      </c>
      <c r="F458" s="26"/>
      <c r="G458" s="9">
        <f t="shared" ref="G458:H460" si="745">G459</f>
        <v>0</v>
      </c>
      <c r="H458" s="9">
        <f t="shared" si="745"/>
        <v>0</v>
      </c>
      <c r="I458" s="84"/>
      <c r="J458" s="84"/>
      <c r="K458" s="84"/>
      <c r="L458" s="84"/>
      <c r="M458" s="84"/>
      <c r="N458" s="84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</row>
    <row r="459" spans="1:50" ht="49.5" hidden="1">
      <c r="A459" s="25" t="s">
        <v>670</v>
      </c>
      <c r="B459" s="9">
        <f t="shared" si="732"/>
        <v>909</v>
      </c>
      <c r="C459" s="26" t="s">
        <v>145</v>
      </c>
      <c r="D459" s="26" t="s">
        <v>79</v>
      </c>
      <c r="E459" s="26" t="s">
        <v>669</v>
      </c>
      <c r="F459" s="26"/>
      <c r="G459" s="9">
        <f t="shared" si="745"/>
        <v>0</v>
      </c>
      <c r="H459" s="9">
        <f t="shared" si="745"/>
        <v>0</v>
      </c>
      <c r="I459" s="84"/>
      <c r="J459" s="84"/>
      <c r="K459" s="84"/>
      <c r="L459" s="84"/>
      <c r="M459" s="84"/>
      <c r="N459" s="84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</row>
    <row r="460" spans="1:50" ht="33" hidden="1">
      <c r="A460" s="25" t="s">
        <v>242</v>
      </c>
      <c r="B460" s="9">
        <f t="shared" si="732"/>
        <v>909</v>
      </c>
      <c r="C460" s="26" t="s">
        <v>145</v>
      </c>
      <c r="D460" s="26" t="s">
        <v>79</v>
      </c>
      <c r="E460" s="26" t="s">
        <v>669</v>
      </c>
      <c r="F460" s="26" t="s">
        <v>30</v>
      </c>
      <c r="G460" s="9">
        <f t="shared" si="745"/>
        <v>0</v>
      </c>
      <c r="H460" s="9">
        <f t="shared" si="745"/>
        <v>0</v>
      </c>
      <c r="I460" s="84"/>
      <c r="J460" s="84"/>
      <c r="K460" s="84"/>
      <c r="L460" s="84"/>
      <c r="M460" s="84"/>
      <c r="N460" s="84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</row>
    <row r="461" spans="1:50" ht="33" hidden="1">
      <c r="A461" s="25" t="s">
        <v>36</v>
      </c>
      <c r="B461" s="9">
        <f t="shared" si="732"/>
        <v>909</v>
      </c>
      <c r="C461" s="26" t="s">
        <v>145</v>
      </c>
      <c r="D461" s="26" t="s">
        <v>79</v>
      </c>
      <c r="E461" s="26" t="s">
        <v>669</v>
      </c>
      <c r="F461" s="26" t="s">
        <v>37</v>
      </c>
      <c r="G461" s="9"/>
      <c r="H461" s="9"/>
      <c r="I461" s="84"/>
      <c r="J461" s="84"/>
      <c r="K461" s="84"/>
      <c r="L461" s="84"/>
      <c r="M461" s="84"/>
      <c r="N461" s="84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</row>
    <row r="462" spans="1:50" hidden="1">
      <c r="A462" s="28"/>
      <c r="B462" s="9"/>
      <c r="C462" s="26"/>
      <c r="D462" s="26"/>
      <c r="E462" s="46"/>
      <c r="F462" s="26"/>
      <c r="G462" s="9"/>
      <c r="H462" s="9"/>
      <c r="I462" s="84"/>
      <c r="J462" s="84"/>
      <c r="K462" s="84"/>
      <c r="L462" s="84"/>
      <c r="M462" s="84"/>
      <c r="N462" s="84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</row>
    <row r="463" spans="1:50" ht="40.5" hidden="1">
      <c r="A463" s="39" t="s">
        <v>476</v>
      </c>
      <c r="B463" s="29">
        <v>910</v>
      </c>
      <c r="C463" s="21"/>
      <c r="D463" s="21"/>
      <c r="E463" s="21"/>
      <c r="F463" s="21"/>
      <c r="G463" s="12">
        <f t="shared" ref="G463" si="746">G465+G484</f>
        <v>49117</v>
      </c>
      <c r="H463" s="12">
        <f t="shared" ref="H463:N463" si="747">H465+H484</f>
        <v>0</v>
      </c>
      <c r="I463" s="12">
        <f t="shared" si="747"/>
        <v>0</v>
      </c>
      <c r="J463" s="12">
        <f t="shared" si="747"/>
        <v>0</v>
      </c>
      <c r="K463" s="12">
        <f t="shared" si="747"/>
        <v>0</v>
      </c>
      <c r="L463" s="12">
        <f t="shared" si="747"/>
        <v>0</v>
      </c>
      <c r="M463" s="12">
        <f t="shared" si="747"/>
        <v>49117</v>
      </c>
      <c r="N463" s="12">
        <f t="shared" si="747"/>
        <v>0</v>
      </c>
      <c r="O463" s="12">
        <f t="shared" ref="O463:T463" si="748">O465+O484</f>
        <v>0</v>
      </c>
      <c r="P463" s="12">
        <f t="shared" si="748"/>
        <v>0</v>
      </c>
      <c r="Q463" s="12">
        <f t="shared" si="748"/>
        <v>0</v>
      </c>
      <c r="R463" s="12">
        <f t="shared" si="748"/>
        <v>0</v>
      </c>
      <c r="S463" s="12">
        <f t="shared" si="748"/>
        <v>49117</v>
      </c>
      <c r="T463" s="12">
        <f t="shared" si="748"/>
        <v>0</v>
      </c>
      <c r="U463" s="12">
        <f t="shared" ref="U463:Z463" si="749">U465+U484</f>
        <v>0</v>
      </c>
      <c r="V463" s="12">
        <f t="shared" si="749"/>
        <v>0</v>
      </c>
      <c r="W463" s="12">
        <f t="shared" si="749"/>
        <v>0</v>
      </c>
      <c r="X463" s="12">
        <f t="shared" si="749"/>
        <v>0</v>
      </c>
      <c r="Y463" s="12">
        <f t="shared" si="749"/>
        <v>49117</v>
      </c>
      <c r="Z463" s="12">
        <f t="shared" si="749"/>
        <v>0</v>
      </c>
      <c r="AA463" s="12">
        <f t="shared" ref="AA463:AF463" si="750">AA465+AA484</f>
        <v>0</v>
      </c>
      <c r="AB463" s="12">
        <f t="shared" si="750"/>
        <v>0</v>
      </c>
      <c r="AC463" s="12">
        <f t="shared" si="750"/>
        <v>0</v>
      </c>
      <c r="AD463" s="12">
        <f t="shared" si="750"/>
        <v>0</v>
      </c>
      <c r="AE463" s="12">
        <f t="shared" si="750"/>
        <v>49117</v>
      </c>
      <c r="AF463" s="12">
        <f t="shared" si="750"/>
        <v>0</v>
      </c>
      <c r="AG463" s="12">
        <f t="shared" ref="AG463:AL463" si="751">AG465+AG484</f>
        <v>0</v>
      </c>
      <c r="AH463" s="12">
        <f t="shared" si="751"/>
        <v>0</v>
      </c>
      <c r="AI463" s="12">
        <f t="shared" si="751"/>
        <v>0</v>
      </c>
      <c r="AJ463" s="12">
        <f t="shared" si="751"/>
        <v>0</v>
      </c>
      <c r="AK463" s="12">
        <f t="shared" si="751"/>
        <v>49117</v>
      </c>
      <c r="AL463" s="12">
        <f t="shared" si="751"/>
        <v>0</v>
      </c>
      <c r="AM463" s="12">
        <f t="shared" ref="AM463:AR463" si="752">AM465+AM484</f>
        <v>0</v>
      </c>
      <c r="AN463" s="12">
        <f t="shared" si="752"/>
        <v>0</v>
      </c>
      <c r="AO463" s="12">
        <f t="shared" si="752"/>
        <v>0</v>
      </c>
      <c r="AP463" s="12">
        <f t="shared" si="752"/>
        <v>0</v>
      </c>
      <c r="AQ463" s="12">
        <f t="shared" si="752"/>
        <v>49117</v>
      </c>
      <c r="AR463" s="12">
        <f t="shared" si="752"/>
        <v>0</v>
      </c>
      <c r="AS463" s="12">
        <f t="shared" ref="AS463:AX463" si="753">AS465+AS484</f>
        <v>0</v>
      </c>
      <c r="AT463" s="12">
        <f t="shared" si="753"/>
        <v>0</v>
      </c>
      <c r="AU463" s="12">
        <f t="shared" si="753"/>
        <v>0</v>
      </c>
      <c r="AV463" s="12">
        <f t="shared" si="753"/>
        <v>0</v>
      </c>
      <c r="AW463" s="12">
        <f t="shared" si="753"/>
        <v>49117</v>
      </c>
      <c r="AX463" s="12">
        <f t="shared" si="753"/>
        <v>0</v>
      </c>
    </row>
    <row r="464" spans="1:50" s="72" customFormat="1" hidden="1">
      <c r="A464" s="75"/>
      <c r="B464" s="74"/>
      <c r="C464" s="27"/>
      <c r="D464" s="27"/>
      <c r="E464" s="27"/>
      <c r="F464" s="27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</row>
    <row r="465" spans="1:50" ht="18.75" hidden="1">
      <c r="A465" s="40" t="s">
        <v>58</v>
      </c>
      <c r="B465" s="24">
        <f>B463</f>
        <v>910</v>
      </c>
      <c r="C465" s="24" t="s">
        <v>21</v>
      </c>
      <c r="D465" s="24" t="s">
        <v>59</v>
      </c>
      <c r="E465" s="24"/>
      <c r="F465" s="24"/>
      <c r="G465" s="13">
        <f t="shared" ref="G465" si="754">G466+G471+G476</f>
        <v>8420</v>
      </c>
      <c r="H465" s="13">
        <f t="shared" ref="H465:N465" si="755">H466+H471+H476</f>
        <v>0</v>
      </c>
      <c r="I465" s="13">
        <f t="shared" si="755"/>
        <v>0</v>
      </c>
      <c r="J465" s="13">
        <f t="shared" si="755"/>
        <v>0</v>
      </c>
      <c r="K465" s="13">
        <f t="shared" si="755"/>
        <v>0</v>
      </c>
      <c r="L465" s="13">
        <f t="shared" si="755"/>
        <v>0</v>
      </c>
      <c r="M465" s="13">
        <f t="shared" si="755"/>
        <v>8420</v>
      </c>
      <c r="N465" s="13">
        <f t="shared" si="755"/>
        <v>0</v>
      </c>
      <c r="O465" s="13">
        <f t="shared" ref="O465:T465" si="756">O466+O471+O476</f>
        <v>0</v>
      </c>
      <c r="P465" s="13">
        <f t="shared" si="756"/>
        <v>0</v>
      </c>
      <c r="Q465" s="13">
        <f t="shared" si="756"/>
        <v>0</v>
      </c>
      <c r="R465" s="13">
        <f t="shared" si="756"/>
        <v>0</v>
      </c>
      <c r="S465" s="13">
        <f t="shared" si="756"/>
        <v>8420</v>
      </c>
      <c r="T465" s="13">
        <f t="shared" si="756"/>
        <v>0</v>
      </c>
      <c r="U465" s="13">
        <f t="shared" ref="U465:Z465" si="757">U466+U471+U476</f>
        <v>0</v>
      </c>
      <c r="V465" s="13">
        <f t="shared" si="757"/>
        <v>0</v>
      </c>
      <c r="W465" s="13">
        <f t="shared" si="757"/>
        <v>0</v>
      </c>
      <c r="X465" s="13">
        <f t="shared" si="757"/>
        <v>0</v>
      </c>
      <c r="Y465" s="13">
        <f t="shared" si="757"/>
        <v>8420</v>
      </c>
      <c r="Z465" s="13">
        <f t="shared" si="757"/>
        <v>0</v>
      </c>
      <c r="AA465" s="13">
        <f t="shared" ref="AA465:AF465" si="758">AA466+AA471+AA476</f>
        <v>0</v>
      </c>
      <c r="AB465" s="13">
        <f t="shared" si="758"/>
        <v>0</v>
      </c>
      <c r="AC465" s="13">
        <f t="shared" si="758"/>
        <v>0</v>
      </c>
      <c r="AD465" s="13">
        <f t="shared" si="758"/>
        <v>0</v>
      </c>
      <c r="AE465" s="13">
        <f t="shared" si="758"/>
        <v>8420</v>
      </c>
      <c r="AF465" s="13">
        <f t="shared" si="758"/>
        <v>0</v>
      </c>
      <c r="AG465" s="13">
        <f t="shared" ref="AG465:AL465" si="759">AG466+AG471+AG476</f>
        <v>0</v>
      </c>
      <c r="AH465" s="13">
        <f t="shared" si="759"/>
        <v>0</v>
      </c>
      <c r="AI465" s="13">
        <f t="shared" si="759"/>
        <v>0</v>
      </c>
      <c r="AJ465" s="13">
        <f t="shared" si="759"/>
        <v>0</v>
      </c>
      <c r="AK465" s="13">
        <f t="shared" si="759"/>
        <v>8420</v>
      </c>
      <c r="AL465" s="13">
        <f t="shared" si="759"/>
        <v>0</v>
      </c>
      <c r="AM465" s="13">
        <f t="shared" ref="AM465:AR465" si="760">AM466+AM471+AM476</f>
        <v>0</v>
      </c>
      <c r="AN465" s="13">
        <f t="shared" si="760"/>
        <v>0</v>
      </c>
      <c r="AO465" s="13">
        <f t="shared" si="760"/>
        <v>0</v>
      </c>
      <c r="AP465" s="13">
        <f t="shared" si="760"/>
        <v>0</v>
      </c>
      <c r="AQ465" s="13">
        <f t="shared" si="760"/>
        <v>8420</v>
      </c>
      <c r="AR465" s="13">
        <f t="shared" si="760"/>
        <v>0</v>
      </c>
      <c r="AS465" s="13">
        <f t="shared" ref="AS465:AX465" si="761">AS466+AS471+AS476</f>
        <v>-15</v>
      </c>
      <c r="AT465" s="13">
        <f t="shared" si="761"/>
        <v>0</v>
      </c>
      <c r="AU465" s="13">
        <f t="shared" si="761"/>
        <v>0</v>
      </c>
      <c r="AV465" s="13">
        <f t="shared" si="761"/>
        <v>0</v>
      </c>
      <c r="AW465" s="13">
        <f t="shared" si="761"/>
        <v>8405</v>
      </c>
      <c r="AX465" s="13">
        <f t="shared" si="761"/>
        <v>0</v>
      </c>
    </row>
    <row r="466" spans="1:50" ht="49.5" hidden="1">
      <c r="A466" s="28" t="s">
        <v>565</v>
      </c>
      <c r="B466" s="26">
        <f>B484</f>
        <v>910</v>
      </c>
      <c r="C466" s="26" t="s">
        <v>21</v>
      </c>
      <c r="D466" s="26" t="s">
        <v>59</v>
      </c>
      <c r="E466" s="26" t="s">
        <v>69</v>
      </c>
      <c r="F466" s="26"/>
      <c r="G466" s="9">
        <f t="shared" ref="G466:V469" si="762">G467</f>
        <v>2073</v>
      </c>
      <c r="H466" s="9">
        <f t="shared" si="762"/>
        <v>0</v>
      </c>
      <c r="I466" s="9">
        <f t="shared" si="762"/>
        <v>0</v>
      </c>
      <c r="J466" s="9">
        <f t="shared" si="762"/>
        <v>0</v>
      </c>
      <c r="K466" s="9">
        <f t="shared" si="762"/>
        <v>0</v>
      </c>
      <c r="L466" s="9">
        <f t="shared" si="762"/>
        <v>0</v>
      </c>
      <c r="M466" s="9">
        <f t="shared" si="762"/>
        <v>2073</v>
      </c>
      <c r="N466" s="9">
        <f t="shared" si="762"/>
        <v>0</v>
      </c>
      <c r="O466" s="9">
        <f t="shared" si="762"/>
        <v>0</v>
      </c>
      <c r="P466" s="9">
        <f t="shared" si="762"/>
        <v>0</v>
      </c>
      <c r="Q466" s="9">
        <f t="shared" si="762"/>
        <v>0</v>
      </c>
      <c r="R466" s="9">
        <f t="shared" si="762"/>
        <v>0</v>
      </c>
      <c r="S466" s="9">
        <f t="shared" si="762"/>
        <v>2073</v>
      </c>
      <c r="T466" s="9">
        <f t="shared" si="762"/>
        <v>0</v>
      </c>
      <c r="U466" s="9">
        <f t="shared" si="762"/>
        <v>0</v>
      </c>
      <c r="V466" s="9">
        <f t="shared" si="762"/>
        <v>0</v>
      </c>
      <c r="W466" s="9">
        <f t="shared" ref="U466:AJ469" si="763">W467</f>
        <v>0</v>
      </c>
      <c r="X466" s="9">
        <f t="shared" si="763"/>
        <v>0</v>
      </c>
      <c r="Y466" s="9">
        <f t="shared" si="763"/>
        <v>2073</v>
      </c>
      <c r="Z466" s="9">
        <f t="shared" si="763"/>
        <v>0</v>
      </c>
      <c r="AA466" s="9">
        <f t="shared" si="763"/>
        <v>0</v>
      </c>
      <c r="AB466" s="9">
        <f t="shared" si="763"/>
        <v>0</v>
      </c>
      <c r="AC466" s="9">
        <f t="shared" si="763"/>
        <v>0</v>
      </c>
      <c r="AD466" s="9">
        <f t="shared" si="763"/>
        <v>0</v>
      </c>
      <c r="AE466" s="9">
        <f t="shared" si="763"/>
        <v>2073</v>
      </c>
      <c r="AF466" s="9">
        <f t="shared" si="763"/>
        <v>0</v>
      </c>
      <c r="AG466" s="9">
        <f t="shared" si="763"/>
        <v>0</v>
      </c>
      <c r="AH466" s="9">
        <f t="shared" si="763"/>
        <v>0</v>
      </c>
      <c r="AI466" s="9">
        <f t="shared" si="763"/>
        <v>0</v>
      </c>
      <c r="AJ466" s="9">
        <f t="shared" si="763"/>
        <v>0</v>
      </c>
      <c r="AK466" s="9">
        <f t="shared" ref="AG466:AV469" si="764">AK467</f>
        <v>2073</v>
      </c>
      <c r="AL466" s="9">
        <f t="shared" si="764"/>
        <v>0</v>
      </c>
      <c r="AM466" s="9">
        <f t="shared" si="764"/>
        <v>0</v>
      </c>
      <c r="AN466" s="9">
        <f t="shared" si="764"/>
        <v>0</v>
      </c>
      <c r="AO466" s="9">
        <f t="shared" si="764"/>
        <v>0</v>
      </c>
      <c r="AP466" s="9">
        <f t="shared" si="764"/>
        <v>0</v>
      </c>
      <c r="AQ466" s="9">
        <f t="shared" si="764"/>
        <v>2073</v>
      </c>
      <c r="AR466" s="9">
        <f t="shared" si="764"/>
        <v>0</v>
      </c>
      <c r="AS466" s="9">
        <f t="shared" si="764"/>
        <v>0</v>
      </c>
      <c r="AT466" s="9">
        <f t="shared" si="764"/>
        <v>0</v>
      </c>
      <c r="AU466" s="9">
        <f t="shared" si="764"/>
        <v>0</v>
      </c>
      <c r="AV466" s="9">
        <f t="shared" si="764"/>
        <v>0</v>
      </c>
      <c r="AW466" s="9">
        <f t="shared" ref="AS466:AX469" si="765">AW467</f>
        <v>2073</v>
      </c>
      <c r="AX466" s="9">
        <f t="shared" si="765"/>
        <v>0</v>
      </c>
    </row>
    <row r="467" spans="1:50" ht="20.100000000000001" hidden="1" customHeight="1">
      <c r="A467" s="28" t="s">
        <v>14</v>
      </c>
      <c r="B467" s="26">
        <f>B485</f>
        <v>910</v>
      </c>
      <c r="C467" s="26" t="s">
        <v>21</v>
      </c>
      <c r="D467" s="26" t="s">
        <v>59</v>
      </c>
      <c r="E467" s="26" t="s">
        <v>70</v>
      </c>
      <c r="F467" s="26"/>
      <c r="G467" s="9">
        <f t="shared" si="762"/>
        <v>2073</v>
      </c>
      <c r="H467" s="9">
        <f t="shared" si="762"/>
        <v>0</v>
      </c>
      <c r="I467" s="9">
        <f t="shared" si="762"/>
        <v>0</v>
      </c>
      <c r="J467" s="9">
        <f t="shared" si="762"/>
        <v>0</v>
      </c>
      <c r="K467" s="9">
        <f t="shared" si="762"/>
        <v>0</v>
      </c>
      <c r="L467" s="9">
        <f t="shared" si="762"/>
        <v>0</v>
      </c>
      <c r="M467" s="9">
        <f t="shared" si="762"/>
        <v>2073</v>
      </c>
      <c r="N467" s="9">
        <f t="shared" si="762"/>
        <v>0</v>
      </c>
      <c r="O467" s="9">
        <f t="shared" si="762"/>
        <v>0</v>
      </c>
      <c r="P467" s="9">
        <f t="shared" si="762"/>
        <v>0</v>
      </c>
      <c r="Q467" s="9">
        <f t="shared" si="762"/>
        <v>0</v>
      </c>
      <c r="R467" s="9">
        <f t="shared" si="762"/>
        <v>0</v>
      </c>
      <c r="S467" s="9">
        <f t="shared" si="762"/>
        <v>2073</v>
      </c>
      <c r="T467" s="9">
        <f t="shared" si="762"/>
        <v>0</v>
      </c>
      <c r="U467" s="9">
        <f t="shared" si="763"/>
        <v>0</v>
      </c>
      <c r="V467" s="9">
        <f t="shared" si="763"/>
        <v>0</v>
      </c>
      <c r="W467" s="9">
        <f t="shared" si="763"/>
        <v>0</v>
      </c>
      <c r="X467" s="9">
        <f t="shared" si="763"/>
        <v>0</v>
      </c>
      <c r="Y467" s="9">
        <f t="shared" si="763"/>
        <v>2073</v>
      </c>
      <c r="Z467" s="9">
        <f t="shared" si="763"/>
        <v>0</v>
      </c>
      <c r="AA467" s="9">
        <f t="shared" si="763"/>
        <v>0</v>
      </c>
      <c r="AB467" s="9">
        <f t="shared" si="763"/>
        <v>0</v>
      </c>
      <c r="AC467" s="9">
        <f t="shared" si="763"/>
        <v>0</v>
      </c>
      <c r="AD467" s="9">
        <f t="shared" si="763"/>
        <v>0</v>
      </c>
      <c r="AE467" s="9">
        <f t="shared" si="763"/>
        <v>2073</v>
      </c>
      <c r="AF467" s="9">
        <f t="shared" si="763"/>
        <v>0</v>
      </c>
      <c r="AG467" s="9">
        <f t="shared" si="764"/>
        <v>0</v>
      </c>
      <c r="AH467" s="9">
        <f t="shared" si="764"/>
        <v>0</v>
      </c>
      <c r="AI467" s="9">
        <f t="shared" si="764"/>
        <v>0</v>
      </c>
      <c r="AJ467" s="9">
        <f t="shared" si="764"/>
        <v>0</v>
      </c>
      <c r="AK467" s="9">
        <f t="shared" si="764"/>
        <v>2073</v>
      </c>
      <c r="AL467" s="9">
        <f t="shared" si="764"/>
        <v>0</v>
      </c>
      <c r="AM467" s="9">
        <f t="shared" si="764"/>
        <v>0</v>
      </c>
      <c r="AN467" s="9">
        <f t="shared" si="764"/>
        <v>0</v>
      </c>
      <c r="AO467" s="9">
        <f t="shared" si="764"/>
        <v>0</v>
      </c>
      <c r="AP467" s="9">
        <f t="shared" si="764"/>
        <v>0</v>
      </c>
      <c r="AQ467" s="9">
        <f t="shared" si="764"/>
        <v>2073</v>
      </c>
      <c r="AR467" s="9">
        <f t="shared" si="764"/>
        <v>0</v>
      </c>
      <c r="AS467" s="9">
        <f t="shared" si="765"/>
        <v>0</v>
      </c>
      <c r="AT467" s="9">
        <f t="shared" si="765"/>
        <v>0</v>
      </c>
      <c r="AU467" s="9">
        <f t="shared" si="765"/>
        <v>0</v>
      </c>
      <c r="AV467" s="9">
        <f t="shared" si="765"/>
        <v>0</v>
      </c>
      <c r="AW467" s="9">
        <f t="shared" si="765"/>
        <v>2073</v>
      </c>
      <c r="AX467" s="9">
        <f t="shared" si="765"/>
        <v>0</v>
      </c>
    </row>
    <row r="468" spans="1:50" ht="33" hidden="1">
      <c r="A468" s="47" t="s">
        <v>71</v>
      </c>
      <c r="B468" s="26">
        <f>B486</f>
        <v>910</v>
      </c>
      <c r="C468" s="26" t="s">
        <v>21</v>
      </c>
      <c r="D468" s="26" t="s">
        <v>59</v>
      </c>
      <c r="E468" s="26" t="s">
        <v>72</v>
      </c>
      <c r="F468" s="26"/>
      <c r="G468" s="9">
        <f t="shared" si="762"/>
        <v>2073</v>
      </c>
      <c r="H468" s="9">
        <f t="shared" si="762"/>
        <v>0</v>
      </c>
      <c r="I468" s="9">
        <f t="shared" si="762"/>
        <v>0</v>
      </c>
      <c r="J468" s="9">
        <f t="shared" si="762"/>
        <v>0</v>
      </c>
      <c r="K468" s="9">
        <f t="shared" si="762"/>
        <v>0</v>
      </c>
      <c r="L468" s="9">
        <f t="shared" si="762"/>
        <v>0</v>
      </c>
      <c r="M468" s="9">
        <f t="shared" si="762"/>
        <v>2073</v>
      </c>
      <c r="N468" s="9">
        <f t="shared" si="762"/>
        <v>0</v>
      </c>
      <c r="O468" s="9">
        <f t="shared" si="762"/>
        <v>0</v>
      </c>
      <c r="P468" s="9">
        <f t="shared" si="762"/>
        <v>0</v>
      </c>
      <c r="Q468" s="9">
        <f t="shared" si="762"/>
        <v>0</v>
      </c>
      <c r="R468" s="9">
        <f t="shared" si="762"/>
        <v>0</v>
      </c>
      <c r="S468" s="9">
        <f t="shared" si="762"/>
        <v>2073</v>
      </c>
      <c r="T468" s="9">
        <f t="shared" si="762"/>
        <v>0</v>
      </c>
      <c r="U468" s="9">
        <f t="shared" si="763"/>
        <v>0</v>
      </c>
      <c r="V468" s="9">
        <f t="shared" si="763"/>
        <v>0</v>
      </c>
      <c r="W468" s="9">
        <f t="shared" si="763"/>
        <v>0</v>
      </c>
      <c r="X468" s="9">
        <f t="shared" si="763"/>
        <v>0</v>
      </c>
      <c r="Y468" s="9">
        <f t="shared" si="763"/>
        <v>2073</v>
      </c>
      <c r="Z468" s="9">
        <f t="shared" si="763"/>
        <v>0</v>
      </c>
      <c r="AA468" s="9">
        <f t="shared" si="763"/>
        <v>0</v>
      </c>
      <c r="AB468" s="9">
        <f t="shared" si="763"/>
        <v>0</v>
      </c>
      <c r="AC468" s="9">
        <f t="shared" si="763"/>
        <v>0</v>
      </c>
      <c r="AD468" s="9">
        <f t="shared" si="763"/>
        <v>0</v>
      </c>
      <c r="AE468" s="9">
        <f t="shared" si="763"/>
        <v>2073</v>
      </c>
      <c r="AF468" s="9">
        <f t="shared" si="763"/>
        <v>0</v>
      </c>
      <c r="AG468" s="9">
        <f t="shared" si="764"/>
        <v>0</v>
      </c>
      <c r="AH468" s="9">
        <f t="shared" si="764"/>
        <v>0</v>
      </c>
      <c r="AI468" s="9">
        <f t="shared" si="764"/>
        <v>0</v>
      </c>
      <c r="AJ468" s="9">
        <f t="shared" si="764"/>
        <v>0</v>
      </c>
      <c r="AK468" s="9">
        <f t="shared" si="764"/>
        <v>2073</v>
      </c>
      <c r="AL468" s="9">
        <f t="shared" si="764"/>
        <v>0</v>
      </c>
      <c r="AM468" s="9">
        <f t="shared" si="764"/>
        <v>0</v>
      </c>
      <c r="AN468" s="9">
        <f t="shared" si="764"/>
        <v>0</v>
      </c>
      <c r="AO468" s="9">
        <f t="shared" si="764"/>
        <v>0</v>
      </c>
      <c r="AP468" s="9">
        <f t="shared" si="764"/>
        <v>0</v>
      </c>
      <c r="AQ468" s="9">
        <f t="shared" si="764"/>
        <v>2073</v>
      </c>
      <c r="AR468" s="9">
        <f t="shared" si="764"/>
        <v>0</v>
      </c>
      <c r="AS468" s="9">
        <f t="shared" si="765"/>
        <v>0</v>
      </c>
      <c r="AT468" s="9">
        <f t="shared" si="765"/>
        <v>0</v>
      </c>
      <c r="AU468" s="9">
        <f t="shared" si="765"/>
        <v>0</v>
      </c>
      <c r="AV468" s="9">
        <f t="shared" si="765"/>
        <v>0</v>
      </c>
      <c r="AW468" s="9">
        <f t="shared" si="765"/>
        <v>2073</v>
      </c>
      <c r="AX468" s="9">
        <f t="shared" si="765"/>
        <v>0</v>
      </c>
    </row>
    <row r="469" spans="1:50" ht="33" hidden="1">
      <c r="A469" s="25" t="s">
        <v>242</v>
      </c>
      <c r="B469" s="26">
        <f>B487</f>
        <v>910</v>
      </c>
      <c r="C469" s="26" t="s">
        <v>21</v>
      </c>
      <c r="D469" s="26" t="s">
        <v>59</v>
      </c>
      <c r="E469" s="26" t="s">
        <v>72</v>
      </c>
      <c r="F469" s="26" t="s">
        <v>30</v>
      </c>
      <c r="G469" s="9">
        <f t="shared" si="762"/>
        <v>2073</v>
      </c>
      <c r="H469" s="9">
        <f t="shared" si="762"/>
        <v>0</v>
      </c>
      <c r="I469" s="9">
        <f t="shared" si="762"/>
        <v>0</v>
      </c>
      <c r="J469" s="9">
        <f t="shared" si="762"/>
        <v>0</v>
      </c>
      <c r="K469" s="9">
        <f t="shared" si="762"/>
        <v>0</v>
      </c>
      <c r="L469" s="9">
        <f t="shared" si="762"/>
        <v>0</v>
      </c>
      <c r="M469" s="9">
        <f t="shared" si="762"/>
        <v>2073</v>
      </c>
      <c r="N469" s="9">
        <f t="shared" si="762"/>
        <v>0</v>
      </c>
      <c r="O469" s="9">
        <f t="shared" si="762"/>
        <v>0</v>
      </c>
      <c r="P469" s="9">
        <f t="shared" si="762"/>
        <v>0</v>
      </c>
      <c r="Q469" s="9">
        <f t="shared" si="762"/>
        <v>0</v>
      </c>
      <c r="R469" s="9">
        <f t="shared" si="762"/>
        <v>0</v>
      </c>
      <c r="S469" s="9">
        <f t="shared" si="762"/>
        <v>2073</v>
      </c>
      <c r="T469" s="9">
        <f t="shared" si="762"/>
        <v>0</v>
      </c>
      <c r="U469" s="9">
        <f t="shared" si="763"/>
        <v>0</v>
      </c>
      <c r="V469" s="9">
        <f t="shared" si="763"/>
        <v>0</v>
      </c>
      <c r="W469" s="9">
        <f t="shared" si="763"/>
        <v>0</v>
      </c>
      <c r="X469" s="9">
        <f t="shared" si="763"/>
        <v>0</v>
      </c>
      <c r="Y469" s="9">
        <f t="shared" si="763"/>
        <v>2073</v>
      </c>
      <c r="Z469" s="9">
        <f t="shared" si="763"/>
        <v>0</v>
      </c>
      <c r="AA469" s="9">
        <f t="shared" si="763"/>
        <v>0</v>
      </c>
      <c r="AB469" s="9">
        <f t="shared" si="763"/>
        <v>0</v>
      </c>
      <c r="AC469" s="9">
        <f t="shared" si="763"/>
        <v>0</v>
      </c>
      <c r="AD469" s="9">
        <f t="shared" si="763"/>
        <v>0</v>
      </c>
      <c r="AE469" s="9">
        <f t="shared" si="763"/>
        <v>2073</v>
      </c>
      <c r="AF469" s="9">
        <f t="shared" si="763"/>
        <v>0</v>
      </c>
      <c r="AG469" s="9">
        <f t="shared" si="764"/>
        <v>0</v>
      </c>
      <c r="AH469" s="9">
        <f t="shared" si="764"/>
        <v>0</v>
      </c>
      <c r="AI469" s="9">
        <f t="shared" si="764"/>
        <v>0</v>
      </c>
      <c r="AJ469" s="9">
        <f t="shared" si="764"/>
        <v>0</v>
      </c>
      <c r="AK469" s="9">
        <f t="shared" si="764"/>
        <v>2073</v>
      </c>
      <c r="AL469" s="9">
        <f t="shared" si="764"/>
        <v>0</v>
      </c>
      <c r="AM469" s="9">
        <f t="shared" si="764"/>
        <v>0</v>
      </c>
      <c r="AN469" s="9">
        <f t="shared" si="764"/>
        <v>0</v>
      </c>
      <c r="AO469" s="9">
        <f t="shared" si="764"/>
        <v>0</v>
      </c>
      <c r="AP469" s="9">
        <f t="shared" si="764"/>
        <v>0</v>
      </c>
      <c r="AQ469" s="9">
        <f t="shared" si="764"/>
        <v>2073</v>
      </c>
      <c r="AR469" s="9">
        <f t="shared" si="764"/>
        <v>0</v>
      </c>
      <c r="AS469" s="9">
        <f t="shared" si="765"/>
        <v>0</v>
      </c>
      <c r="AT469" s="9">
        <f t="shared" si="765"/>
        <v>0</v>
      </c>
      <c r="AU469" s="9">
        <f t="shared" si="765"/>
        <v>0</v>
      </c>
      <c r="AV469" s="9">
        <f t="shared" si="765"/>
        <v>0</v>
      </c>
      <c r="AW469" s="9">
        <f t="shared" si="765"/>
        <v>2073</v>
      </c>
      <c r="AX469" s="9">
        <f t="shared" si="765"/>
        <v>0</v>
      </c>
    </row>
    <row r="470" spans="1:50" ht="33" hidden="1">
      <c r="A470" s="28" t="s">
        <v>36</v>
      </c>
      <c r="B470" s="26">
        <f>B488</f>
        <v>910</v>
      </c>
      <c r="C470" s="26" t="s">
        <v>21</v>
      </c>
      <c r="D470" s="26" t="s">
        <v>59</v>
      </c>
      <c r="E470" s="26" t="s">
        <v>72</v>
      </c>
      <c r="F470" s="26" t="s">
        <v>37</v>
      </c>
      <c r="G470" s="9">
        <v>2073</v>
      </c>
      <c r="H470" s="10"/>
      <c r="I470" s="84"/>
      <c r="J470" s="84"/>
      <c r="K470" s="84"/>
      <c r="L470" s="84"/>
      <c r="M470" s="9">
        <f>G470+I470+J470+K470+L470</f>
        <v>2073</v>
      </c>
      <c r="N470" s="9">
        <f>H470+L470</f>
        <v>0</v>
      </c>
      <c r="O470" s="85"/>
      <c r="P470" s="85"/>
      <c r="Q470" s="85"/>
      <c r="R470" s="85"/>
      <c r="S470" s="9">
        <f>M470+O470+P470+Q470+R470</f>
        <v>2073</v>
      </c>
      <c r="T470" s="9">
        <f>N470+R470</f>
        <v>0</v>
      </c>
      <c r="U470" s="85"/>
      <c r="V470" s="85"/>
      <c r="W470" s="85"/>
      <c r="X470" s="85"/>
      <c r="Y470" s="9">
        <f>S470+U470+V470+W470+X470</f>
        <v>2073</v>
      </c>
      <c r="Z470" s="9">
        <f>T470+X470</f>
        <v>0</v>
      </c>
      <c r="AA470" s="85"/>
      <c r="AB470" s="85"/>
      <c r="AC470" s="85"/>
      <c r="AD470" s="85"/>
      <c r="AE470" s="9">
        <f>Y470+AA470+AB470+AC470+AD470</f>
        <v>2073</v>
      </c>
      <c r="AF470" s="9">
        <f>Z470+AD470</f>
        <v>0</v>
      </c>
      <c r="AG470" s="85"/>
      <c r="AH470" s="85"/>
      <c r="AI470" s="85"/>
      <c r="AJ470" s="85"/>
      <c r="AK470" s="9">
        <f>AE470+AG470+AH470+AI470+AJ470</f>
        <v>2073</v>
      </c>
      <c r="AL470" s="9">
        <f>AF470+AJ470</f>
        <v>0</v>
      </c>
      <c r="AM470" s="85"/>
      <c r="AN470" s="85"/>
      <c r="AO470" s="85"/>
      <c r="AP470" s="85"/>
      <c r="AQ470" s="9">
        <f>AK470+AM470+AN470+AO470+AP470</f>
        <v>2073</v>
      </c>
      <c r="AR470" s="9">
        <f>AL470+AP470</f>
        <v>0</v>
      </c>
      <c r="AS470" s="85"/>
      <c r="AT470" s="85"/>
      <c r="AU470" s="85"/>
      <c r="AV470" s="85"/>
      <c r="AW470" s="9">
        <f>AQ470+AS470+AT470+AU470+AV470</f>
        <v>2073</v>
      </c>
      <c r="AX470" s="9">
        <f>AR470+AV470</f>
        <v>0</v>
      </c>
    </row>
    <row r="471" spans="1:50" ht="49.5" hidden="1">
      <c r="A471" s="28" t="s">
        <v>426</v>
      </c>
      <c r="B471" s="26">
        <f>B470</f>
        <v>910</v>
      </c>
      <c r="C471" s="26" t="s">
        <v>21</v>
      </c>
      <c r="D471" s="26" t="s">
        <v>59</v>
      </c>
      <c r="E471" s="26" t="s">
        <v>73</v>
      </c>
      <c r="F471" s="26"/>
      <c r="G471" s="9">
        <f t="shared" ref="G471:V474" si="766">G472</f>
        <v>1151</v>
      </c>
      <c r="H471" s="9">
        <f t="shared" si="766"/>
        <v>0</v>
      </c>
      <c r="I471" s="9">
        <f t="shared" si="766"/>
        <v>0</v>
      </c>
      <c r="J471" s="9">
        <f t="shared" si="766"/>
        <v>0</v>
      </c>
      <c r="K471" s="9">
        <f t="shared" si="766"/>
        <v>0</v>
      </c>
      <c r="L471" s="9">
        <f t="shared" si="766"/>
        <v>0</v>
      </c>
      <c r="M471" s="9">
        <f t="shared" si="766"/>
        <v>1151</v>
      </c>
      <c r="N471" s="9">
        <f t="shared" si="766"/>
        <v>0</v>
      </c>
      <c r="O471" s="9">
        <f t="shared" si="766"/>
        <v>0</v>
      </c>
      <c r="P471" s="9">
        <f t="shared" si="766"/>
        <v>0</v>
      </c>
      <c r="Q471" s="9">
        <f t="shared" si="766"/>
        <v>0</v>
      </c>
      <c r="R471" s="9">
        <f t="shared" si="766"/>
        <v>0</v>
      </c>
      <c r="S471" s="9">
        <f t="shared" si="766"/>
        <v>1151</v>
      </c>
      <c r="T471" s="9">
        <f t="shared" si="766"/>
        <v>0</v>
      </c>
      <c r="U471" s="9">
        <f t="shared" si="766"/>
        <v>0</v>
      </c>
      <c r="V471" s="9">
        <f t="shared" si="766"/>
        <v>0</v>
      </c>
      <c r="W471" s="9">
        <f t="shared" ref="U471:AJ474" si="767">W472</f>
        <v>0</v>
      </c>
      <c r="X471" s="9">
        <f t="shared" si="767"/>
        <v>0</v>
      </c>
      <c r="Y471" s="9">
        <f t="shared" si="767"/>
        <v>1151</v>
      </c>
      <c r="Z471" s="9">
        <f t="shared" si="767"/>
        <v>0</v>
      </c>
      <c r="AA471" s="9">
        <f t="shared" si="767"/>
        <v>0</v>
      </c>
      <c r="AB471" s="9">
        <f t="shared" si="767"/>
        <v>0</v>
      </c>
      <c r="AC471" s="9">
        <f t="shared" si="767"/>
        <v>0</v>
      </c>
      <c r="AD471" s="9">
        <f t="shared" si="767"/>
        <v>0</v>
      </c>
      <c r="AE471" s="9">
        <f t="shared" si="767"/>
        <v>1151</v>
      </c>
      <c r="AF471" s="9">
        <f t="shared" si="767"/>
        <v>0</v>
      </c>
      <c r="AG471" s="9">
        <f t="shared" si="767"/>
        <v>0</v>
      </c>
      <c r="AH471" s="9">
        <f t="shared" si="767"/>
        <v>0</v>
      </c>
      <c r="AI471" s="9">
        <f t="shared" si="767"/>
        <v>0</v>
      </c>
      <c r="AJ471" s="9">
        <f t="shared" si="767"/>
        <v>0</v>
      </c>
      <c r="AK471" s="9">
        <f t="shared" ref="AG471:AV474" si="768">AK472</f>
        <v>1151</v>
      </c>
      <c r="AL471" s="9">
        <f t="shared" si="768"/>
        <v>0</v>
      </c>
      <c r="AM471" s="9">
        <f t="shared" si="768"/>
        <v>0</v>
      </c>
      <c r="AN471" s="9">
        <f t="shared" si="768"/>
        <v>0</v>
      </c>
      <c r="AO471" s="9">
        <f t="shared" si="768"/>
        <v>0</v>
      </c>
      <c r="AP471" s="9">
        <f t="shared" si="768"/>
        <v>0</v>
      </c>
      <c r="AQ471" s="9">
        <f t="shared" si="768"/>
        <v>1151</v>
      </c>
      <c r="AR471" s="9">
        <f t="shared" si="768"/>
        <v>0</v>
      </c>
      <c r="AS471" s="9">
        <f t="shared" si="768"/>
        <v>-15</v>
      </c>
      <c r="AT471" s="9">
        <f t="shared" si="768"/>
        <v>0</v>
      </c>
      <c r="AU471" s="9">
        <f t="shared" si="768"/>
        <v>0</v>
      </c>
      <c r="AV471" s="9">
        <f t="shared" si="768"/>
        <v>0</v>
      </c>
      <c r="AW471" s="9">
        <f t="shared" ref="AS471:AX474" si="769">AW472</f>
        <v>1136</v>
      </c>
      <c r="AX471" s="9">
        <f t="shared" si="769"/>
        <v>0</v>
      </c>
    </row>
    <row r="472" spans="1:50" ht="20.100000000000001" hidden="1" customHeight="1">
      <c r="A472" s="28" t="s">
        <v>14</v>
      </c>
      <c r="B472" s="26">
        <f>B471</f>
        <v>910</v>
      </c>
      <c r="C472" s="26" t="s">
        <v>21</v>
      </c>
      <c r="D472" s="26" t="s">
        <v>59</v>
      </c>
      <c r="E472" s="26" t="s">
        <v>542</v>
      </c>
      <c r="F472" s="26"/>
      <c r="G472" s="9">
        <f t="shared" si="766"/>
        <v>1151</v>
      </c>
      <c r="H472" s="9">
        <f t="shared" si="766"/>
        <v>0</v>
      </c>
      <c r="I472" s="9">
        <f t="shared" si="766"/>
        <v>0</v>
      </c>
      <c r="J472" s="9">
        <f t="shared" si="766"/>
        <v>0</v>
      </c>
      <c r="K472" s="9">
        <f t="shared" si="766"/>
        <v>0</v>
      </c>
      <c r="L472" s="9">
        <f t="shared" si="766"/>
        <v>0</v>
      </c>
      <c r="M472" s="9">
        <f t="shared" si="766"/>
        <v>1151</v>
      </c>
      <c r="N472" s="9">
        <f t="shared" si="766"/>
        <v>0</v>
      </c>
      <c r="O472" s="9">
        <f t="shared" si="766"/>
        <v>0</v>
      </c>
      <c r="P472" s="9">
        <f t="shared" si="766"/>
        <v>0</v>
      </c>
      <c r="Q472" s="9">
        <f t="shared" si="766"/>
        <v>0</v>
      </c>
      <c r="R472" s="9">
        <f t="shared" si="766"/>
        <v>0</v>
      </c>
      <c r="S472" s="9">
        <f t="shared" si="766"/>
        <v>1151</v>
      </c>
      <c r="T472" s="9">
        <f t="shared" si="766"/>
        <v>0</v>
      </c>
      <c r="U472" s="9">
        <f t="shared" si="767"/>
        <v>0</v>
      </c>
      <c r="V472" s="9">
        <f t="shared" si="767"/>
        <v>0</v>
      </c>
      <c r="W472" s="9">
        <f t="shared" si="767"/>
        <v>0</v>
      </c>
      <c r="X472" s="9">
        <f t="shared" si="767"/>
        <v>0</v>
      </c>
      <c r="Y472" s="9">
        <f t="shared" si="767"/>
        <v>1151</v>
      </c>
      <c r="Z472" s="9">
        <f t="shared" si="767"/>
        <v>0</v>
      </c>
      <c r="AA472" s="9">
        <f t="shared" si="767"/>
        <v>0</v>
      </c>
      <c r="AB472" s="9">
        <f t="shared" si="767"/>
        <v>0</v>
      </c>
      <c r="AC472" s="9">
        <f t="shared" si="767"/>
        <v>0</v>
      </c>
      <c r="AD472" s="9">
        <f t="shared" si="767"/>
        <v>0</v>
      </c>
      <c r="AE472" s="9">
        <f t="shared" si="767"/>
        <v>1151</v>
      </c>
      <c r="AF472" s="9">
        <f t="shared" si="767"/>
        <v>0</v>
      </c>
      <c r="AG472" s="9">
        <f t="shared" si="768"/>
        <v>0</v>
      </c>
      <c r="AH472" s="9">
        <f t="shared" si="768"/>
        <v>0</v>
      </c>
      <c r="AI472" s="9">
        <f t="shared" si="768"/>
        <v>0</v>
      </c>
      <c r="AJ472" s="9">
        <f t="shared" si="768"/>
        <v>0</v>
      </c>
      <c r="AK472" s="9">
        <f t="shared" si="768"/>
        <v>1151</v>
      </c>
      <c r="AL472" s="9">
        <f t="shared" si="768"/>
        <v>0</v>
      </c>
      <c r="AM472" s="9">
        <f t="shared" si="768"/>
        <v>0</v>
      </c>
      <c r="AN472" s="9">
        <f t="shared" si="768"/>
        <v>0</v>
      </c>
      <c r="AO472" s="9">
        <f t="shared" si="768"/>
        <v>0</v>
      </c>
      <c r="AP472" s="9">
        <f t="shared" si="768"/>
        <v>0</v>
      </c>
      <c r="AQ472" s="9">
        <f t="shared" si="768"/>
        <v>1151</v>
      </c>
      <c r="AR472" s="9">
        <f t="shared" si="768"/>
        <v>0</v>
      </c>
      <c r="AS472" s="9">
        <f t="shared" si="769"/>
        <v>-15</v>
      </c>
      <c r="AT472" s="9">
        <f t="shared" si="769"/>
        <v>0</v>
      </c>
      <c r="AU472" s="9">
        <f t="shared" si="769"/>
        <v>0</v>
      </c>
      <c r="AV472" s="9">
        <f t="shared" si="769"/>
        <v>0</v>
      </c>
      <c r="AW472" s="9">
        <f t="shared" si="769"/>
        <v>1136</v>
      </c>
      <c r="AX472" s="9">
        <f t="shared" si="769"/>
        <v>0</v>
      </c>
    </row>
    <row r="473" spans="1:50" ht="20.100000000000001" hidden="1" customHeight="1">
      <c r="A473" s="28" t="s">
        <v>60</v>
      </c>
      <c r="B473" s="26">
        <f>B472</f>
        <v>910</v>
      </c>
      <c r="C473" s="26" t="s">
        <v>21</v>
      </c>
      <c r="D473" s="26" t="s">
        <v>59</v>
      </c>
      <c r="E473" s="26" t="s">
        <v>543</v>
      </c>
      <c r="F473" s="26"/>
      <c r="G473" s="9">
        <f t="shared" si="766"/>
        <v>1151</v>
      </c>
      <c r="H473" s="9">
        <f t="shared" si="766"/>
        <v>0</v>
      </c>
      <c r="I473" s="9">
        <f t="shared" si="766"/>
        <v>0</v>
      </c>
      <c r="J473" s="9">
        <f t="shared" si="766"/>
        <v>0</v>
      </c>
      <c r="K473" s="9">
        <f t="shared" si="766"/>
        <v>0</v>
      </c>
      <c r="L473" s="9">
        <f t="shared" si="766"/>
        <v>0</v>
      </c>
      <c r="M473" s="9">
        <f t="shared" si="766"/>
        <v>1151</v>
      </c>
      <c r="N473" s="9">
        <f t="shared" si="766"/>
        <v>0</v>
      </c>
      <c r="O473" s="9">
        <f t="shared" si="766"/>
        <v>0</v>
      </c>
      <c r="P473" s="9">
        <f t="shared" si="766"/>
        <v>0</v>
      </c>
      <c r="Q473" s="9">
        <f t="shared" si="766"/>
        <v>0</v>
      </c>
      <c r="R473" s="9">
        <f t="shared" si="766"/>
        <v>0</v>
      </c>
      <c r="S473" s="9">
        <f t="shared" si="766"/>
        <v>1151</v>
      </c>
      <c r="T473" s="9">
        <f t="shared" si="766"/>
        <v>0</v>
      </c>
      <c r="U473" s="9">
        <f t="shared" si="767"/>
        <v>0</v>
      </c>
      <c r="V473" s="9">
        <f t="shared" si="767"/>
        <v>0</v>
      </c>
      <c r="W473" s="9">
        <f t="shared" si="767"/>
        <v>0</v>
      </c>
      <c r="X473" s="9">
        <f t="shared" si="767"/>
        <v>0</v>
      </c>
      <c r="Y473" s="9">
        <f t="shared" si="767"/>
        <v>1151</v>
      </c>
      <c r="Z473" s="9">
        <f t="shared" si="767"/>
        <v>0</v>
      </c>
      <c r="AA473" s="9">
        <f t="shared" si="767"/>
        <v>0</v>
      </c>
      <c r="AB473" s="9">
        <f t="shared" si="767"/>
        <v>0</v>
      </c>
      <c r="AC473" s="9">
        <f t="shared" si="767"/>
        <v>0</v>
      </c>
      <c r="AD473" s="9">
        <f t="shared" si="767"/>
        <v>0</v>
      </c>
      <c r="AE473" s="9">
        <f t="shared" si="767"/>
        <v>1151</v>
      </c>
      <c r="AF473" s="9">
        <f t="shared" si="767"/>
        <v>0</v>
      </c>
      <c r="AG473" s="9">
        <f t="shared" si="768"/>
        <v>0</v>
      </c>
      <c r="AH473" s="9">
        <f t="shared" si="768"/>
        <v>0</v>
      </c>
      <c r="AI473" s="9">
        <f t="shared" si="768"/>
        <v>0</v>
      </c>
      <c r="AJ473" s="9">
        <f t="shared" si="768"/>
        <v>0</v>
      </c>
      <c r="AK473" s="9">
        <f t="shared" si="768"/>
        <v>1151</v>
      </c>
      <c r="AL473" s="9">
        <f t="shared" si="768"/>
        <v>0</v>
      </c>
      <c r="AM473" s="9">
        <f t="shared" si="768"/>
        <v>0</v>
      </c>
      <c r="AN473" s="9">
        <f t="shared" si="768"/>
        <v>0</v>
      </c>
      <c r="AO473" s="9">
        <f t="shared" si="768"/>
        <v>0</v>
      </c>
      <c r="AP473" s="9">
        <f t="shared" si="768"/>
        <v>0</v>
      </c>
      <c r="AQ473" s="9">
        <f t="shared" si="768"/>
        <v>1151</v>
      </c>
      <c r="AR473" s="9">
        <f t="shared" si="768"/>
        <v>0</v>
      </c>
      <c r="AS473" s="9">
        <f t="shared" si="769"/>
        <v>-15</v>
      </c>
      <c r="AT473" s="9">
        <f t="shared" si="769"/>
        <v>0</v>
      </c>
      <c r="AU473" s="9">
        <f t="shared" si="769"/>
        <v>0</v>
      </c>
      <c r="AV473" s="9">
        <f t="shared" si="769"/>
        <v>0</v>
      </c>
      <c r="AW473" s="9">
        <f t="shared" si="769"/>
        <v>1136</v>
      </c>
      <c r="AX473" s="9">
        <f t="shared" si="769"/>
        <v>0</v>
      </c>
    </row>
    <row r="474" spans="1:50" ht="33" hidden="1">
      <c r="A474" s="25" t="s">
        <v>242</v>
      </c>
      <c r="B474" s="26">
        <f>B473</f>
        <v>910</v>
      </c>
      <c r="C474" s="26" t="s">
        <v>21</v>
      </c>
      <c r="D474" s="26" t="s">
        <v>59</v>
      </c>
      <c r="E474" s="26" t="s">
        <v>543</v>
      </c>
      <c r="F474" s="26" t="s">
        <v>30</v>
      </c>
      <c r="G474" s="9">
        <f t="shared" si="766"/>
        <v>1151</v>
      </c>
      <c r="H474" s="9">
        <f t="shared" si="766"/>
        <v>0</v>
      </c>
      <c r="I474" s="9">
        <f t="shared" si="766"/>
        <v>0</v>
      </c>
      <c r="J474" s="9">
        <f t="shared" si="766"/>
        <v>0</v>
      </c>
      <c r="K474" s="9">
        <f t="shared" si="766"/>
        <v>0</v>
      </c>
      <c r="L474" s="9">
        <f t="shared" si="766"/>
        <v>0</v>
      </c>
      <c r="M474" s="9">
        <f t="shared" si="766"/>
        <v>1151</v>
      </c>
      <c r="N474" s="9">
        <f t="shared" si="766"/>
        <v>0</v>
      </c>
      <c r="O474" s="9">
        <f t="shared" si="766"/>
        <v>0</v>
      </c>
      <c r="P474" s="9">
        <f t="shared" si="766"/>
        <v>0</v>
      </c>
      <c r="Q474" s="9">
        <f t="shared" si="766"/>
        <v>0</v>
      </c>
      <c r="R474" s="9">
        <f t="shared" si="766"/>
        <v>0</v>
      </c>
      <c r="S474" s="9">
        <f t="shared" si="766"/>
        <v>1151</v>
      </c>
      <c r="T474" s="9">
        <f t="shared" si="766"/>
        <v>0</v>
      </c>
      <c r="U474" s="9">
        <f t="shared" si="767"/>
        <v>0</v>
      </c>
      <c r="V474" s="9">
        <f t="shared" si="767"/>
        <v>0</v>
      </c>
      <c r="W474" s="9">
        <f t="shared" si="767"/>
        <v>0</v>
      </c>
      <c r="X474" s="9">
        <f t="shared" si="767"/>
        <v>0</v>
      </c>
      <c r="Y474" s="9">
        <f t="shared" si="767"/>
        <v>1151</v>
      </c>
      <c r="Z474" s="9">
        <f t="shared" si="767"/>
        <v>0</v>
      </c>
      <c r="AA474" s="9">
        <f t="shared" si="767"/>
        <v>0</v>
      </c>
      <c r="AB474" s="9">
        <f t="shared" si="767"/>
        <v>0</v>
      </c>
      <c r="AC474" s="9">
        <f t="shared" si="767"/>
        <v>0</v>
      </c>
      <c r="AD474" s="9">
        <f t="shared" si="767"/>
        <v>0</v>
      </c>
      <c r="AE474" s="9">
        <f t="shared" si="767"/>
        <v>1151</v>
      </c>
      <c r="AF474" s="9">
        <f t="shared" si="767"/>
        <v>0</v>
      </c>
      <c r="AG474" s="9">
        <f t="shared" si="768"/>
        <v>0</v>
      </c>
      <c r="AH474" s="9">
        <f t="shared" si="768"/>
        <v>0</v>
      </c>
      <c r="AI474" s="9">
        <f t="shared" si="768"/>
        <v>0</v>
      </c>
      <c r="AJ474" s="9">
        <f t="shared" si="768"/>
        <v>0</v>
      </c>
      <c r="AK474" s="9">
        <f t="shared" si="768"/>
        <v>1151</v>
      </c>
      <c r="AL474" s="9">
        <f t="shared" si="768"/>
        <v>0</v>
      </c>
      <c r="AM474" s="9">
        <f t="shared" si="768"/>
        <v>0</v>
      </c>
      <c r="AN474" s="9">
        <f t="shared" si="768"/>
        <v>0</v>
      </c>
      <c r="AO474" s="9">
        <f t="shared" si="768"/>
        <v>0</v>
      </c>
      <c r="AP474" s="9">
        <f t="shared" si="768"/>
        <v>0</v>
      </c>
      <c r="AQ474" s="9">
        <f t="shared" si="768"/>
        <v>1151</v>
      </c>
      <c r="AR474" s="9">
        <f t="shared" si="768"/>
        <v>0</v>
      </c>
      <c r="AS474" s="9">
        <f t="shared" si="769"/>
        <v>-15</v>
      </c>
      <c r="AT474" s="9">
        <f t="shared" si="769"/>
        <v>0</v>
      </c>
      <c r="AU474" s="9">
        <f t="shared" si="769"/>
        <v>0</v>
      </c>
      <c r="AV474" s="9">
        <f t="shared" si="769"/>
        <v>0</v>
      </c>
      <c r="AW474" s="9">
        <f t="shared" si="769"/>
        <v>1136</v>
      </c>
      <c r="AX474" s="9">
        <f t="shared" si="769"/>
        <v>0</v>
      </c>
    </row>
    <row r="475" spans="1:50" ht="33" hidden="1">
      <c r="A475" s="28" t="s">
        <v>36</v>
      </c>
      <c r="B475" s="26">
        <f>B474</f>
        <v>910</v>
      </c>
      <c r="C475" s="26" t="s">
        <v>21</v>
      </c>
      <c r="D475" s="26" t="s">
        <v>59</v>
      </c>
      <c r="E475" s="26" t="s">
        <v>543</v>
      </c>
      <c r="F475" s="26" t="s">
        <v>37</v>
      </c>
      <c r="G475" s="9">
        <v>1151</v>
      </c>
      <c r="H475" s="10"/>
      <c r="I475" s="84"/>
      <c r="J475" s="84"/>
      <c r="K475" s="84"/>
      <c r="L475" s="84"/>
      <c r="M475" s="9">
        <f>G475+I475+J475+K475+L475</f>
        <v>1151</v>
      </c>
      <c r="N475" s="9">
        <f>H475+L475</f>
        <v>0</v>
      </c>
      <c r="O475" s="85"/>
      <c r="P475" s="85"/>
      <c r="Q475" s="85"/>
      <c r="R475" s="85"/>
      <c r="S475" s="9">
        <f>M475+O475+P475+Q475+R475</f>
        <v>1151</v>
      </c>
      <c r="T475" s="9">
        <f>N475+R475</f>
        <v>0</v>
      </c>
      <c r="U475" s="85"/>
      <c r="V475" s="85"/>
      <c r="W475" s="85"/>
      <c r="X475" s="85"/>
      <c r="Y475" s="9">
        <f>S475+U475+V475+W475+X475</f>
        <v>1151</v>
      </c>
      <c r="Z475" s="9">
        <f>T475+X475</f>
        <v>0</v>
      </c>
      <c r="AA475" s="85"/>
      <c r="AB475" s="85"/>
      <c r="AC475" s="85"/>
      <c r="AD475" s="85"/>
      <c r="AE475" s="9">
        <f>Y475+AA475+AB475+AC475+AD475</f>
        <v>1151</v>
      </c>
      <c r="AF475" s="9">
        <f>Z475+AD475</f>
        <v>0</v>
      </c>
      <c r="AG475" s="85"/>
      <c r="AH475" s="85"/>
      <c r="AI475" s="85"/>
      <c r="AJ475" s="85"/>
      <c r="AK475" s="9">
        <f>AE475+AG475+AH475+AI475+AJ475</f>
        <v>1151</v>
      </c>
      <c r="AL475" s="9">
        <f>AF475+AJ475</f>
        <v>0</v>
      </c>
      <c r="AM475" s="85"/>
      <c r="AN475" s="85"/>
      <c r="AO475" s="85"/>
      <c r="AP475" s="85"/>
      <c r="AQ475" s="9">
        <f>AK475+AM475+AN475+AO475+AP475</f>
        <v>1151</v>
      </c>
      <c r="AR475" s="9">
        <f>AL475+AP475</f>
        <v>0</v>
      </c>
      <c r="AS475" s="9">
        <v>-15</v>
      </c>
      <c r="AT475" s="85"/>
      <c r="AU475" s="85"/>
      <c r="AV475" s="85"/>
      <c r="AW475" s="9">
        <f>AQ475+AS475+AT475+AU475+AV475</f>
        <v>1136</v>
      </c>
      <c r="AX475" s="9">
        <f>AR475+AV475</f>
        <v>0</v>
      </c>
    </row>
    <row r="476" spans="1:50" ht="20.100000000000001" hidden="1" customHeight="1">
      <c r="A476" s="28" t="s">
        <v>61</v>
      </c>
      <c r="B476" s="26">
        <v>910</v>
      </c>
      <c r="C476" s="26" t="s">
        <v>21</v>
      </c>
      <c r="D476" s="26" t="s">
        <v>59</v>
      </c>
      <c r="E476" s="26" t="s">
        <v>62</v>
      </c>
      <c r="F476" s="26"/>
      <c r="G476" s="9">
        <f t="shared" ref="G476:V479" si="770">G477</f>
        <v>5196</v>
      </c>
      <c r="H476" s="9">
        <f t="shared" si="770"/>
        <v>0</v>
      </c>
      <c r="I476" s="9">
        <f t="shared" si="770"/>
        <v>0</v>
      </c>
      <c r="J476" s="9">
        <f t="shared" si="770"/>
        <v>0</v>
      </c>
      <c r="K476" s="9">
        <f t="shared" si="770"/>
        <v>0</v>
      </c>
      <c r="L476" s="9">
        <f t="shared" si="770"/>
        <v>0</v>
      </c>
      <c r="M476" s="9">
        <f t="shared" si="770"/>
        <v>5196</v>
      </c>
      <c r="N476" s="9">
        <f t="shared" si="770"/>
        <v>0</v>
      </c>
      <c r="O476" s="9">
        <f t="shared" si="770"/>
        <v>0</v>
      </c>
      <c r="P476" s="9">
        <f t="shared" si="770"/>
        <v>0</v>
      </c>
      <c r="Q476" s="9">
        <f t="shared" si="770"/>
        <v>0</v>
      </c>
      <c r="R476" s="9">
        <f t="shared" si="770"/>
        <v>0</v>
      </c>
      <c r="S476" s="9">
        <f t="shared" si="770"/>
        <v>5196</v>
      </c>
      <c r="T476" s="9">
        <f t="shared" si="770"/>
        <v>0</v>
      </c>
      <c r="U476" s="9">
        <f t="shared" si="770"/>
        <v>0</v>
      </c>
      <c r="V476" s="9">
        <f t="shared" si="770"/>
        <v>0</v>
      </c>
      <c r="W476" s="9">
        <f t="shared" ref="U476:AJ479" si="771">W477</f>
        <v>0</v>
      </c>
      <c r="X476" s="9">
        <f t="shared" si="771"/>
        <v>0</v>
      </c>
      <c r="Y476" s="9">
        <f t="shared" si="771"/>
        <v>5196</v>
      </c>
      <c r="Z476" s="9">
        <f t="shared" si="771"/>
        <v>0</v>
      </c>
      <c r="AA476" s="9">
        <f t="shared" si="771"/>
        <v>0</v>
      </c>
      <c r="AB476" s="9">
        <f t="shared" si="771"/>
        <v>0</v>
      </c>
      <c r="AC476" s="9">
        <f t="shared" si="771"/>
        <v>0</v>
      </c>
      <c r="AD476" s="9">
        <f t="shared" si="771"/>
        <v>0</v>
      </c>
      <c r="AE476" s="9">
        <f t="shared" si="771"/>
        <v>5196</v>
      </c>
      <c r="AF476" s="9">
        <f t="shared" si="771"/>
        <v>0</v>
      </c>
      <c r="AG476" s="9">
        <f t="shared" si="771"/>
        <v>0</v>
      </c>
      <c r="AH476" s="9">
        <f t="shared" si="771"/>
        <v>0</v>
      </c>
      <c r="AI476" s="9">
        <f t="shared" si="771"/>
        <v>0</v>
      </c>
      <c r="AJ476" s="9">
        <f t="shared" si="771"/>
        <v>0</v>
      </c>
      <c r="AK476" s="9">
        <f t="shared" ref="AG476:AV479" si="772">AK477</f>
        <v>5196</v>
      </c>
      <c r="AL476" s="9">
        <f t="shared" si="772"/>
        <v>0</v>
      </c>
      <c r="AM476" s="9">
        <f t="shared" si="772"/>
        <v>0</v>
      </c>
      <c r="AN476" s="9">
        <f t="shared" si="772"/>
        <v>0</v>
      </c>
      <c r="AO476" s="9">
        <f t="shared" si="772"/>
        <v>0</v>
      </c>
      <c r="AP476" s="9">
        <f t="shared" si="772"/>
        <v>0</v>
      </c>
      <c r="AQ476" s="9">
        <f t="shared" si="772"/>
        <v>5196</v>
      </c>
      <c r="AR476" s="9">
        <f t="shared" si="772"/>
        <v>0</v>
      </c>
      <c r="AS476" s="9">
        <f t="shared" si="772"/>
        <v>0</v>
      </c>
      <c r="AT476" s="9">
        <f t="shared" si="772"/>
        <v>0</v>
      </c>
      <c r="AU476" s="9">
        <f t="shared" si="772"/>
        <v>0</v>
      </c>
      <c r="AV476" s="9">
        <f t="shared" si="772"/>
        <v>0</v>
      </c>
      <c r="AW476" s="9">
        <f t="shared" ref="AS476:AX479" si="773">AW477</f>
        <v>5196</v>
      </c>
      <c r="AX476" s="9">
        <f t="shared" si="773"/>
        <v>0</v>
      </c>
    </row>
    <row r="477" spans="1:50" ht="20.100000000000001" hidden="1" customHeight="1">
      <c r="A477" s="28" t="s">
        <v>14</v>
      </c>
      <c r="B477" s="26">
        <f>B476</f>
        <v>910</v>
      </c>
      <c r="C477" s="26" t="s">
        <v>21</v>
      </c>
      <c r="D477" s="26" t="s">
        <v>59</v>
      </c>
      <c r="E477" s="26" t="s">
        <v>63</v>
      </c>
      <c r="F477" s="26"/>
      <c r="G477" s="9">
        <f t="shared" si="770"/>
        <v>5196</v>
      </c>
      <c r="H477" s="9">
        <f t="shared" si="770"/>
        <v>0</v>
      </c>
      <c r="I477" s="9">
        <f t="shared" si="770"/>
        <v>0</v>
      </c>
      <c r="J477" s="9">
        <f t="shared" si="770"/>
        <v>0</v>
      </c>
      <c r="K477" s="9">
        <f t="shared" si="770"/>
        <v>0</v>
      </c>
      <c r="L477" s="9">
        <f t="shared" si="770"/>
        <v>0</v>
      </c>
      <c r="M477" s="9">
        <f t="shared" si="770"/>
        <v>5196</v>
      </c>
      <c r="N477" s="9">
        <f t="shared" si="770"/>
        <v>0</v>
      </c>
      <c r="O477" s="9">
        <f t="shared" si="770"/>
        <v>0</v>
      </c>
      <c r="P477" s="9">
        <f t="shared" si="770"/>
        <v>0</v>
      </c>
      <c r="Q477" s="9">
        <f t="shared" si="770"/>
        <v>0</v>
      </c>
      <c r="R477" s="9">
        <f t="shared" si="770"/>
        <v>0</v>
      </c>
      <c r="S477" s="9">
        <f t="shared" si="770"/>
        <v>5196</v>
      </c>
      <c r="T477" s="9">
        <f t="shared" si="770"/>
        <v>0</v>
      </c>
      <c r="U477" s="9">
        <f t="shared" si="771"/>
        <v>0</v>
      </c>
      <c r="V477" s="9">
        <f t="shared" si="771"/>
        <v>0</v>
      </c>
      <c r="W477" s="9">
        <f t="shared" si="771"/>
        <v>0</v>
      </c>
      <c r="X477" s="9">
        <f t="shared" si="771"/>
        <v>0</v>
      </c>
      <c r="Y477" s="9">
        <f t="shared" si="771"/>
        <v>5196</v>
      </c>
      <c r="Z477" s="9">
        <f t="shared" si="771"/>
        <v>0</v>
      </c>
      <c r="AA477" s="9">
        <f t="shared" si="771"/>
        <v>0</v>
      </c>
      <c r="AB477" s="9">
        <f t="shared" si="771"/>
        <v>0</v>
      </c>
      <c r="AC477" s="9">
        <f t="shared" si="771"/>
        <v>0</v>
      </c>
      <c r="AD477" s="9">
        <f t="shared" si="771"/>
        <v>0</v>
      </c>
      <c r="AE477" s="9">
        <f t="shared" si="771"/>
        <v>5196</v>
      </c>
      <c r="AF477" s="9">
        <f t="shared" si="771"/>
        <v>0</v>
      </c>
      <c r="AG477" s="9">
        <f t="shared" si="772"/>
        <v>0</v>
      </c>
      <c r="AH477" s="9">
        <f t="shared" si="772"/>
        <v>0</v>
      </c>
      <c r="AI477" s="9">
        <f t="shared" si="772"/>
        <v>0</v>
      </c>
      <c r="AJ477" s="9">
        <f t="shared" si="772"/>
        <v>0</v>
      </c>
      <c r="AK477" s="9">
        <f t="shared" si="772"/>
        <v>5196</v>
      </c>
      <c r="AL477" s="9">
        <f t="shared" si="772"/>
        <v>0</v>
      </c>
      <c r="AM477" s="9">
        <f t="shared" si="772"/>
        <v>0</v>
      </c>
      <c r="AN477" s="9">
        <f t="shared" si="772"/>
        <v>0</v>
      </c>
      <c r="AO477" s="9">
        <f t="shared" si="772"/>
        <v>0</v>
      </c>
      <c r="AP477" s="9">
        <f t="shared" si="772"/>
        <v>0</v>
      </c>
      <c r="AQ477" s="9">
        <f t="shared" si="772"/>
        <v>5196</v>
      </c>
      <c r="AR477" s="9">
        <f t="shared" si="772"/>
        <v>0</v>
      </c>
      <c r="AS477" s="9">
        <f t="shared" si="773"/>
        <v>0</v>
      </c>
      <c r="AT477" s="9">
        <f t="shared" si="773"/>
        <v>0</v>
      </c>
      <c r="AU477" s="9">
        <f t="shared" si="773"/>
        <v>0</v>
      </c>
      <c r="AV477" s="9">
        <f t="shared" si="773"/>
        <v>0</v>
      </c>
      <c r="AW477" s="9">
        <f t="shared" si="773"/>
        <v>5196</v>
      </c>
      <c r="AX477" s="9">
        <f t="shared" si="773"/>
        <v>0</v>
      </c>
    </row>
    <row r="478" spans="1:50" ht="20.100000000000001" hidden="1" customHeight="1">
      <c r="A478" s="28" t="s">
        <v>60</v>
      </c>
      <c r="B478" s="26">
        <f>B477</f>
        <v>910</v>
      </c>
      <c r="C478" s="26" t="s">
        <v>21</v>
      </c>
      <c r="D478" s="26" t="s">
        <v>59</v>
      </c>
      <c r="E478" s="26" t="s">
        <v>64</v>
      </c>
      <c r="F478" s="26"/>
      <c r="G478" s="9">
        <f>G479+G481</f>
        <v>5196</v>
      </c>
      <c r="H478" s="9">
        <f t="shared" ref="H478:N478" si="774">H479+H481</f>
        <v>0</v>
      </c>
      <c r="I478" s="9">
        <f t="shared" si="774"/>
        <v>0</v>
      </c>
      <c r="J478" s="9">
        <f t="shared" si="774"/>
        <v>0</v>
      </c>
      <c r="K478" s="9">
        <f t="shared" si="774"/>
        <v>0</v>
      </c>
      <c r="L478" s="9">
        <f t="shared" si="774"/>
        <v>0</v>
      </c>
      <c r="M478" s="9">
        <f t="shared" si="774"/>
        <v>5196</v>
      </c>
      <c r="N478" s="9">
        <f t="shared" si="774"/>
        <v>0</v>
      </c>
      <c r="O478" s="9">
        <f t="shared" ref="O478:T478" si="775">O479+O481</f>
        <v>0</v>
      </c>
      <c r="P478" s="9">
        <f t="shared" si="775"/>
        <v>0</v>
      </c>
      <c r="Q478" s="9">
        <f t="shared" si="775"/>
        <v>0</v>
      </c>
      <c r="R478" s="9">
        <f t="shared" si="775"/>
        <v>0</v>
      </c>
      <c r="S478" s="9">
        <f t="shared" si="775"/>
        <v>5196</v>
      </c>
      <c r="T478" s="9">
        <f t="shared" si="775"/>
        <v>0</v>
      </c>
      <c r="U478" s="9">
        <f t="shared" ref="U478:Z478" si="776">U479+U481</f>
        <v>0</v>
      </c>
      <c r="V478" s="9">
        <f t="shared" si="776"/>
        <v>0</v>
      </c>
      <c r="W478" s="9">
        <f t="shared" si="776"/>
        <v>0</v>
      </c>
      <c r="X478" s="9">
        <f t="shared" si="776"/>
        <v>0</v>
      </c>
      <c r="Y478" s="9">
        <f t="shared" si="776"/>
        <v>5196</v>
      </c>
      <c r="Z478" s="9">
        <f t="shared" si="776"/>
        <v>0</v>
      </c>
      <c r="AA478" s="9">
        <f t="shared" ref="AA478:AF478" si="777">AA479+AA481</f>
        <v>0</v>
      </c>
      <c r="AB478" s="9">
        <f t="shared" si="777"/>
        <v>0</v>
      </c>
      <c r="AC478" s="9">
        <f t="shared" si="777"/>
        <v>0</v>
      </c>
      <c r="AD478" s="9">
        <f t="shared" si="777"/>
        <v>0</v>
      </c>
      <c r="AE478" s="9">
        <f t="shared" si="777"/>
        <v>5196</v>
      </c>
      <c r="AF478" s="9">
        <f t="shared" si="777"/>
        <v>0</v>
      </c>
      <c r="AG478" s="9">
        <f t="shared" ref="AG478:AL478" si="778">AG479+AG481</f>
        <v>0</v>
      </c>
      <c r="AH478" s="9">
        <f t="shared" si="778"/>
        <v>0</v>
      </c>
      <c r="AI478" s="9">
        <f t="shared" si="778"/>
        <v>0</v>
      </c>
      <c r="AJ478" s="9">
        <f t="shared" si="778"/>
        <v>0</v>
      </c>
      <c r="AK478" s="9">
        <f t="shared" si="778"/>
        <v>5196</v>
      </c>
      <c r="AL478" s="9">
        <f t="shared" si="778"/>
        <v>0</v>
      </c>
      <c r="AM478" s="9">
        <f t="shared" ref="AM478:AR478" si="779">AM479+AM481</f>
        <v>0</v>
      </c>
      <c r="AN478" s="9">
        <f t="shared" si="779"/>
        <v>0</v>
      </c>
      <c r="AO478" s="9">
        <f t="shared" si="779"/>
        <v>0</v>
      </c>
      <c r="AP478" s="9">
        <f t="shared" si="779"/>
        <v>0</v>
      </c>
      <c r="AQ478" s="9">
        <f t="shared" si="779"/>
        <v>5196</v>
      </c>
      <c r="AR478" s="9">
        <f t="shared" si="779"/>
        <v>0</v>
      </c>
      <c r="AS478" s="9">
        <f t="shared" ref="AS478:AX478" si="780">AS479+AS481</f>
        <v>0</v>
      </c>
      <c r="AT478" s="9">
        <f t="shared" si="780"/>
        <v>0</v>
      </c>
      <c r="AU478" s="9">
        <f t="shared" si="780"/>
        <v>0</v>
      </c>
      <c r="AV478" s="9">
        <f t="shared" si="780"/>
        <v>0</v>
      </c>
      <c r="AW478" s="9">
        <f t="shared" si="780"/>
        <v>5196</v>
      </c>
      <c r="AX478" s="9">
        <f t="shared" si="780"/>
        <v>0</v>
      </c>
    </row>
    <row r="479" spans="1:50" ht="33" hidden="1">
      <c r="A479" s="25" t="s">
        <v>242</v>
      </c>
      <c r="B479" s="9">
        <f>B478</f>
        <v>910</v>
      </c>
      <c r="C479" s="26" t="s">
        <v>21</v>
      </c>
      <c r="D479" s="26" t="s">
        <v>59</v>
      </c>
      <c r="E479" s="46" t="s">
        <v>64</v>
      </c>
      <c r="F479" s="26" t="s">
        <v>30</v>
      </c>
      <c r="G479" s="9">
        <f t="shared" si="770"/>
        <v>3596</v>
      </c>
      <c r="H479" s="9">
        <f t="shared" si="770"/>
        <v>0</v>
      </c>
      <c r="I479" s="9">
        <f t="shared" si="770"/>
        <v>0</v>
      </c>
      <c r="J479" s="9">
        <f t="shared" si="770"/>
        <v>0</v>
      </c>
      <c r="K479" s="9">
        <f t="shared" si="770"/>
        <v>0</v>
      </c>
      <c r="L479" s="9">
        <f t="shared" si="770"/>
        <v>0</v>
      </c>
      <c r="M479" s="9">
        <f t="shared" si="770"/>
        <v>3596</v>
      </c>
      <c r="N479" s="9">
        <f t="shared" si="770"/>
        <v>0</v>
      </c>
      <c r="O479" s="9">
        <f t="shared" si="770"/>
        <v>0</v>
      </c>
      <c r="P479" s="9">
        <f t="shared" si="770"/>
        <v>0</v>
      </c>
      <c r="Q479" s="9">
        <f t="shared" si="770"/>
        <v>0</v>
      </c>
      <c r="R479" s="9">
        <f t="shared" si="770"/>
        <v>0</v>
      </c>
      <c r="S479" s="9">
        <f t="shared" si="770"/>
        <v>3596</v>
      </c>
      <c r="T479" s="9">
        <f t="shared" si="770"/>
        <v>0</v>
      </c>
      <c r="U479" s="9">
        <f t="shared" si="771"/>
        <v>0</v>
      </c>
      <c r="V479" s="9">
        <f t="shared" si="771"/>
        <v>0</v>
      </c>
      <c r="W479" s="9">
        <f t="shared" si="771"/>
        <v>0</v>
      </c>
      <c r="X479" s="9">
        <f t="shared" si="771"/>
        <v>0</v>
      </c>
      <c r="Y479" s="9">
        <f t="shared" si="771"/>
        <v>3596</v>
      </c>
      <c r="Z479" s="9">
        <f t="shared" si="771"/>
        <v>0</v>
      </c>
      <c r="AA479" s="9">
        <f t="shared" si="771"/>
        <v>0</v>
      </c>
      <c r="AB479" s="9">
        <f t="shared" si="771"/>
        <v>0</v>
      </c>
      <c r="AC479" s="9">
        <f t="shared" si="771"/>
        <v>0</v>
      </c>
      <c r="AD479" s="9">
        <f t="shared" si="771"/>
        <v>0</v>
      </c>
      <c r="AE479" s="9">
        <f t="shared" si="771"/>
        <v>3596</v>
      </c>
      <c r="AF479" s="9">
        <f t="shared" si="771"/>
        <v>0</v>
      </c>
      <c r="AG479" s="9">
        <f t="shared" si="772"/>
        <v>0</v>
      </c>
      <c r="AH479" s="9">
        <f t="shared" si="772"/>
        <v>0</v>
      </c>
      <c r="AI479" s="9">
        <f t="shared" si="772"/>
        <v>0</v>
      </c>
      <c r="AJ479" s="9">
        <f t="shared" si="772"/>
        <v>0</v>
      </c>
      <c r="AK479" s="9">
        <f t="shared" si="772"/>
        <v>3596</v>
      </c>
      <c r="AL479" s="9">
        <f t="shared" si="772"/>
        <v>0</v>
      </c>
      <c r="AM479" s="9">
        <f t="shared" si="772"/>
        <v>0</v>
      </c>
      <c r="AN479" s="9">
        <f t="shared" si="772"/>
        <v>0</v>
      </c>
      <c r="AO479" s="9">
        <f t="shared" si="772"/>
        <v>0</v>
      </c>
      <c r="AP479" s="9">
        <f t="shared" si="772"/>
        <v>0</v>
      </c>
      <c r="AQ479" s="9">
        <f t="shared" si="772"/>
        <v>3596</v>
      </c>
      <c r="AR479" s="9">
        <f t="shared" si="772"/>
        <v>0</v>
      </c>
      <c r="AS479" s="9">
        <f t="shared" si="773"/>
        <v>0</v>
      </c>
      <c r="AT479" s="9">
        <f t="shared" si="773"/>
        <v>0</v>
      </c>
      <c r="AU479" s="9">
        <f t="shared" si="773"/>
        <v>0</v>
      </c>
      <c r="AV479" s="9">
        <f t="shared" si="773"/>
        <v>0</v>
      </c>
      <c r="AW479" s="9">
        <f t="shared" si="773"/>
        <v>3596</v>
      </c>
      <c r="AX479" s="9">
        <f t="shared" si="773"/>
        <v>0</v>
      </c>
    </row>
    <row r="480" spans="1:50" ht="33" hidden="1">
      <c r="A480" s="28" t="s">
        <v>36</v>
      </c>
      <c r="B480" s="9">
        <f>B479</f>
        <v>910</v>
      </c>
      <c r="C480" s="26" t="s">
        <v>21</v>
      </c>
      <c r="D480" s="26" t="s">
        <v>59</v>
      </c>
      <c r="E480" s="46" t="s">
        <v>64</v>
      </c>
      <c r="F480" s="26" t="s">
        <v>37</v>
      </c>
      <c r="G480" s="9">
        <v>3596</v>
      </c>
      <c r="H480" s="10"/>
      <c r="I480" s="84"/>
      <c r="J480" s="84"/>
      <c r="K480" s="84"/>
      <c r="L480" s="84"/>
      <c r="M480" s="9">
        <f>G480+I480+J480+K480+L480</f>
        <v>3596</v>
      </c>
      <c r="N480" s="9">
        <f>H480+L480</f>
        <v>0</v>
      </c>
      <c r="O480" s="85"/>
      <c r="P480" s="85"/>
      <c r="Q480" s="85"/>
      <c r="R480" s="85"/>
      <c r="S480" s="9">
        <f>M480+O480+P480+Q480+R480</f>
        <v>3596</v>
      </c>
      <c r="T480" s="9">
        <f>N480+R480</f>
        <v>0</v>
      </c>
      <c r="U480" s="85"/>
      <c r="V480" s="85"/>
      <c r="W480" s="85"/>
      <c r="X480" s="85"/>
      <c r="Y480" s="9">
        <f>S480+U480+V480+W480+X480</f>
        <v>3596</v>
      </c>
      <c r="Z480" s="9">
        <f>T480+X480</f>
        <v>0</v>
      </c>
      <c r="AA480" s="85"/>
      <c r="AB480" s="85"/>
      <c r="AC480" s="85"/>
      <c r="AD480" s="85"/>
      <c r="AE480" s="9">
        <f>Y480+AA480+AB480+AC480+AD480</f>
        <v>3596</v>
      </c>
      <c r="AF480" s="9">
        <f>Z480+AD480</f>
        <v>0</v>
      </c>
      <c r="AG480" s="85"/>
      <c r="AH480" s="85"/>
      <c r="AI480" s="85"/>
      <c r="AJ480" s="85"/>
      <c r="AK480" s="9">
        <f>AE480+AG480+AH480+AI480+AJ480</f>
        <v>3596</v>
      </c>
      <c r="AL480" s="9">
        <f>AF480+AJ480</f>
        <v>0</v>
      </c>
      <c r="AM480" s="85"/>
      <c r="AN480" s="85"/>
      <c r="AO480" s="85"/>
      <c r="AP480" s="85"/>
      <c r="AQ480" s="9">
        <f>AK480+AM480+AN480+AO480+AP480</f>
        <v>3596</v>
      </c>
      <c r="AR480" s="9">
        <f>AL480+AP480</f>
        <v>0</v>
      </c>
      <c r="AS480" s="85"/>
      <c r="AT480" s="85"/>
      <c r="AU480" s="85"/>
      <c r="AV480" s="85"/>
      <c r="AW480" s="9">
        <f>AQ480+AS480+AT480+AU480+AV480</f>
        <v>3596</v>
      </c>
      <c r="AX480" s="9">
        <f>AR480+AV480</f>
        <v>0</v>
      </c>
    </row>
    <row r="481" spans="1:50" ht="33" hidden="1">
      <c r="A481" s="28" t="s">
        <v>11</v>
      </c>
      <c r="B481" s="9">
        <f t="shared" ref="B481:B482" si="781">B480</f>
        <v>910</v>
      </c>
      <c r="C481" s="26" t="s">
        <v>21</v>
      </c>
      <c r="D481" s="26" t="s">
        <v>59</v>
      </c>
      <c r="E481" s="46" t="s">
        <v>64</v>
      </c>
      <c r="F481" s="26" t="s">
        <v>12</v>
      </c>
      <c r="G481" s="9">
        <f>G482</f>
        <v>1600</v>
      </c>
      <c r="H481" s="9">
        <f t="shared" ref="H481:AX481" si="782">H482</f>
        <v>0</v>
      </c>
      <c r="I481" s="9">
        <f t="shared" si="782"/>
        <v>0</v>
      </c>
      <c r="J481" s="9">
        <f t="shared" si="782"/>
        <v>0</v>
      </c>
      <c r="K481" s="9">
        <f t="shared" si="782"/>
        <v>0</v>
      </c>
      <c r="L481" s="9">
        <f t="shared" si="782"/>
        <v>0</v>
      </c>
      <c r="M481" s="9">
        <f t="shared" si="782"/>
        <v>1600</v>
      </c>
      <c r="N481" s="9">
        <f t="shared" si="782"/>
        <v>0</v>
      </c>
      <c r="O481" s="9">
        <f t="shared" si="782"/>
        <v>0</v>
      </c>
      <c r="P481" s="9">
        <f t="shared" si="782"/>
        <v>0</v>
      </c>
      <c r="Q481" s="9">
        <f t="shared" si="782"/>
        <v>0</v>
      </c>
      <c r="R481" s="9">
        <f t="shared" si="782"/>
        <v>0</v>
      </c>
      <c r="S481" s="9">
        <f t="shared" si="782"/>
        <v>1600</v>
      </c>
      <c r="T481" s="9">
        <f t="shared" si="782"/>
        <v>0</v>
      </c>
      <c r="U481" s="9">
        <f t="shared" si="782"/>
        <v>0</v>
      </c>
      <c r="V481" s="9">
        <f t="shared" si="782"/>
        <v>0</v>
      </c>
      <c r="W481" s="9">
        <f t="shared" si="782"/>
        <v>0</v>
      </c>
      <c r="X481" s="9">
        <f t="shared" si="782"/>
        <v>0</v>
      </c>
      <c r="Y481" s="9">
        <f t="shared" si="782"/>
        <v>1600</v>
      </c>
      <c r="Z481" s="9">
        <f t="shared" si="782"/>
        <v>0</v>
      </c>
      <c r="AA481" s="9">
        <f t="shared" si="782"/>
        <v>0</v>
      </c>
      <c r="AB481" s="9">
        <f t="shared" si="782"/>
        <v>0</v>
      </c>
      <c r="AC481" s="9">
        <f t="shared" si="782"/>
        <v>0</v>
      </c>
      <c r="AD481" s="9">
        <f t="shared" si="782"/>
        <v>0</v>
      </c>
      <c r="AE481" s="9">
        <f t="shared" si="782"/>
        <v>1600</v>
      </c>
      <c r="AF481" s="9">
        <f t="shared" si="782"/>
        <v>0</v>
      </c>
      <c r="AG481" s="9">
        <f t="shared" si="782"/>
        <v>0</v>
      </c>
      <c r="AH481" s="9">
        <f t="shared" si="782"/>
        <v>0</v>
      </c>
      <c r="AI481" s="9">
        <f t="shared" si="782"/>
        <v>0</v>
      </c>
      <c r="AJ481" s="9">
        <f t="shared" si="782"/>
        <v>0</v>
      </c>
      <c r="AK481" s="9">
        <f t="shared" si="782"/>
        <v>1600</v>
      </c>
      <c r="AL481" s="9">
        <f t="shared" si="782"/>
        <v>0</v>
      </c>
      <c r="AM481" s="9">
        <f t="shared" si="782"/>
        <v>0</v>
      </c>
      <c r="AN481" s="9">
        <f t="shared" si="782"/>
        <v>0</v>
      </c>
      <c r="AO481" s="9">
        <f t="shared" si="782"/>
        <v>0</v>
      </c>
      <c r="AP481" s="9">
        <f t="shared" si="782"/>
        <v>0</v>
      </c>
      <c r="AQ481" s="9">
        <f t="shared" si="782"/>
        <v>1600</v>
      </c>
      <c r="AR481" s="9">
        <f t="shared" si="782"/>
        <v>0</v>
      </c>
      <c r="AS481" s="9">
        <f t="shared" si="782"/>
        <v>0</v>
      </c>
      <c r="AT481" s="9">
        <f t="shared" si="782"/>
        <v>0</v>
      </c>
      <c r="AU481" s="9">
        <f t="shared" si="782"/>
        <v>0</v>
      </c>
      <c r="AV481" s="9">
        <f t="shared" si="782"/>
        <v>0</v>
      </c>
      <c r="AW481" s="9">
        <f t="shared" si="782"/>
        <v>1600</v>
      </c>
      <c r="AX481" s="9">
        <f t="shared" si="782"/>
        <v>0</v>
      </c>
    </row>
    <row r="482" spans="1:50" ht="24" hidden="1" customHeight="1">
      <c r="A482" s="28" t="s">
        <v>23</v>
      </c>
      <c r="B482" s="9">
        <f t="shared" si="781"/>
        <v>910</v>
      </c>
      <c r="C482" s="26" t="s">
        <v>21</v>
      </c>
      <c r="D482" s="26" t="s">
        <v>59</v>
      </c>
      <c r="E482" s="46" t="s">
        <v>64</v>
      </c>
      <c r="F482" s="26" t="s">
        <v>35</v>
      </c>
      <c r="G482" s="9">
        <v>1600</v>
      </c>
      <c r="H482" s="10"/>
      <c r="I482" s="84"/>
      <c r="J482" s="84"/>
      <c r="K482" s="84"/>
      <c r="L482" s="84"/>
      <c r="M482" s="9">
        <f>G482+I482+J482+K482+L482</f>
        <v>1600</v>
      </c>
      <c r="N482" s="9">
        <f>H482+L482</f>
        <v>0</v>
      </c>
      <c r="O482" s="85"/>
      <c r="P482" s="85"/>
      <c r="Q482" s="85"/>
      <c r="R482" s="85"/>
      <c r="S482" s="9">
        <f>M482+O482+P482+Q482+R482</f>
        <v>1600</v>
      </c>
      <c r="T482" s="9">
        <f>N482+R482</f>
        <v>0</v>
      </c>
      <c r="U482" s="85"/>
      <c r="V482" s="85"/>
      <c r="W482" s="85"/>
      <c r="X482" s="85"/>
      <c r="Y482" s="9">
        <f>S482+U482+V482+W482+X482</f>
        <v>1600</v>
      </c>
      <c r="Z482" s="9">
        <f>T482+X482</f>
        <v>0</v>
      </c>
      <c r="AA482" s="85"/>
      <c r="AB482" s="85"/>
      <c r="AC482" s="85"/>
      <c r="AD482" s="85"/>
      <c r="AE482" s="9">
        <f>Y482+AA482+AB482+AC482+AD482</f>
        <v>1600</v>
      </c>
      <c r="AF482" s="9">
        <f>Z482+AD482</f>
        <v>0</v>
      </c>
      <c r="AG482" s="85"/>
      <c r="AH482" s="85"/>
      <c r="AI482" s="85"/>
      <c r="AJ482" s="85"/>
      <c r="AK482" s="9">
        <f>AE482+AG482+AH482+AI482+AJ482</f>
        <v>1600</v>
      </c>
      <c r="AL482" s="9">
        <f>AF482+AJ482</f>
        <v>0</v>
      </c>
      <c r="AM482" s="85"/>
      <c r="AN482" s="85"/>
      <c r="AO482" s="85"/>
      <c r="AP482" s="85"/>
      <c r="AQ482" s="9">
        <f>AK482+AM482+AN482+AO482+AP482</f>
        <v>1600</v>
      </c>
      <c r="AR482" s="9">
        <f>AL482+AP482</f>
        <v>0</v>
      </c>
      <c r="AS482" s="85"/>
      <c r="AT482" s="85"/>
      <c r="AU482" s="85"/>
      <c r="AV482" s="85"/>
      <c r="AW482" s="9">
        <f>AQ482+AS482+AT482+AU482+AV482</f>
        <v>1600</v>
      </c>
      <c r="AX482" s="9">
        <f>AR482+AV482</f>
        <v>0</v>
      </c>
    </row>
    <row r="483" spans="1:50" hidden="1">
      <c r="A483" s="28"/>
      <c r="B483" s="9"/>
      <c r="C483" s="26"/>
      <c r="D483" s="26"/>
      <c r="E483" s="46"/>
      <c r="F483" s="26"/>
      <c r="G483" s="9"/>
      <c r="H483" s="10"/>
      <c r="I483" s="84"/>
      <c r="J483" s="84"/>
      <c r="K483" s="84"/>
      <c r="L483" s="84"/>
      <c r="M483" s="84"/>
      <c r="N483" s="84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</row>
    <row r="484" spans="1:50" ht="27" hidden="1" customHeight="1">
      <c r="A484" s="40" t="s">
        <v>74</v>
      </c>
      <c r="B484" s="24">
        <v>910</v>
      </c>
      <c r="C484" s="24" t="s">
        <v>28</v>
      </c>
      <c r="D484" s="24" t="s">
        <v>75</v>
      </c>
      <c r="E484" s="24"/>
      <c r="F484" s="24"/>
      <c r="G484" s="13">
        <f t="shared" ref="G484:AR484" si="783">G485</f>
        <v>40697</v>
      </c>
      <c r="H484" s="13">
        <f t="shared" si="783"/>
        <v>0</v>
      </c>
      <c r="I484" s="13">
        <f t="shared" si="783"/>
        <v>0</v>
      </c>
      <c r="J484" s="13">
        <f t="shared" si="783"/>
        <v>0</v>
      </c>
      <c r="K484" s="13">
        <f t="shared" si="783"/>
        <v>0</v>
      </c>
      <c r="L484" s="13">
        <f t="shared" si="783"/>
        <v>0</v>
      </c>
      <c r="M484" s="13">
        <f t="shared" si="783"/>
        <v>40697</v>
      </c>
      <c r="N484" s="13">
        <f t="shared" si="783"/>
        <v>0</v>
      </c>
      <c r="O484" s="13">
        <f t="shared" si="783"/>
        <v>0</v>
      </c>
      <c r="P484" s="13">
        <f t="shared" si="783"/>
        <v>0</v>
      </c>
      <c r="Q484" s="13">
        <f t="shared" si="783"/>
        <v>0</v>
      </c>
      <c r="R484" s="13">
        <f t="shared" si="783"/>
        <v>0</v>
      </c>
      <c r="S484" s="13">
        <f t="shared" si="783"/>
        <v>40697</v>
      </c>
      <c r="T484" s="13">
        <f t="shared" si="783"/>
        <v>0</v>
      </c>
      <c r="U484" s="13">
        <f t="shared" si="783"/>
        <v>0</v>
      </c>
      <c r="V484" s="13">
        <f t="shared" si="783"/>
        <v>0</v>
      </c>
      <c r="W484" s="13">
        <f t="shared" si="783"/>
        <v>0</v>
      </c>
      <c r="X484" s="13">
        <f t="shared" si="783"/>
        <v>0</v>
      </c>
      <c r="Y484" s="13">
        <f t="shared" si="783"/>
        <v>40697</v>
      </c>
      <c r="Z484" s="13">
        <f t="shared" si="783"/>
        <v>0</v>
      </c>
      <c r="AA484" s="13">
        <f t="shared" si="783"/>
        <v>0</v>
      </c>
      <c r="AB484" s="13">
        <f t="shared" si="783"/>
        <v>0</v>
      </c>
      <c r="AC484" s="13">
        <f t="shared" si="783"/>
        <v>0</v>
      </c>
      <c r="AD484" s="13">
        <f t="shared" si="783"/>
        <v>0</v>
      </c>
      <c r="AE484" s="13">
        <f t="shared" si="783"/>
        <v>40697</v>
      </c>
      <c r="AF484" s="13">
        <f t="shared" si="783"/>
        <v>0</v>
      </c>
      <c r="AG484" s="13">
        <f t="shared" si="783"/>
        <v>0</v>
      </c>
      <c r="AH484" s="13">
        <f t="shared" si="783"/>
        <v>0</v>
      </c>
      <c r="AI484" s="13">
        <f t="shared" si="783"/>
        <v>0</v>
      </c>
      <c r="AJ484" s="13">
        <f t="shared" si="783"/>
        <v>0</v>
      </c>
      <c r="AK484" s="13">
        <f t="shared" si="783"/>
        <v>40697</v>
      </c>
      <c r="AL484" s="13">
        <f t="shared" si="783"/>
        <v>0</v>
      </c>
      <c r="AM484" s="13">
        <f t="shared" si="783"/>
        <v>0</v>
      </c>
      <c r="AN484" s="13">
        <f t="shared" si="783"/>
        <v>0</v>
      </c>
      <c r="AO484" s="13">
        <f t="shared" si="783"/>
        <v>0</v>
      </c>
      <c r="AP484" s="13">
        <f t="shared" si="783"/>
        <v>0</v>
      </c>
      <c r="AQ484" s="13">
        <f t="shared" si="783"/>
        <v>40697</v>
      </c>
      <c r="AR484" s="13">
        <f t="shared" si="783"/>
        <v>0</v>
      </c>
      <c r="AS484" s="13">
        <f>AS485+AS514</f>
        <v>15</v>
      </c>
      <c r="AT484" s="13">
        <f t="shared" ref="AT484:AX484" si="784">AT485+AT514</f>
        <v>0</v>
      </c>
      <c r="AU484" s="13">
        <f t="shared" si="784"/>
        <v>0</v>
      </c>
      <c r="AV484" s="13">
        <f t="shared" si="784"/>
        <v>0</v>
      </c>
      <c r="AW484" s="13">
        <f t="shared" si="784"/>
        <v>40712</v>
      </c>
      <c r="AX484" s="13">
        <f t="shared" si="784"/>
        <v>0</v>
      </c>
    </row>
    <row r="485" spans="1:50" ht="49.5" hidden="1">
      <c r="A485" s="28" t="s">
        <v>512</v>
      </c>
      <c r="B485" s="26">
        <v>910</v>
      </c>
      <c r="C485" s="26" t="s">
        <v>28</v>
      </c>
      <c r="D485" s="26" t="s">
        <v>75</v>
      </c>
      <c r="E485" s="26" t="s">
        <v>337</v>
      </c>
      <c r="F485" s="26"/>
      <c r="G485" s="9">
        <f>G486+G490+G507+G502</f>
        <v>40697</v>
      </c>
      <c r="H485" s="9">
        <f t="shared" ref="H485:N485" si="785">H486+H490+H507+H502</f>
        <v>0</v>
      </c>
      <c r="I485" s="9">
        <f t="shared" si="785"/>
        <v>0</v>
      </c>
      <c r="J485" s="9">
        <f t="shared" si="785"/>
        <v>0</v>
      </c>
      <c r="K485" s="9">
        <f t="shared" si="785"/>
        <v>0</v>
      </c>
      <c r="L485" s="9">
        <f t="shared" si="785"/>
        <v>0</v>
      </c>
      <c r="M485" s="9">
        <f t="shared" si="785"/>
        <v>40697</v>
      </c>
      <c r="N485" s="9">
        <f t="shared" si="785"/>
        <v>0</v>
      </c>
      <c r="O485" s="9">
        <f t="shared" ref="O485:T485" si="786">O486+O490+O507+O502</f>
        <v>0</v>
      </c>
      <c r="P485" s="9">
        <f t="shared" si="786"/>
        <v>0</v>
      </c>
      <c r="Q485" s="9">
        <f t="shared" si="786"/>
        <v>0</v>
      </c>
      <c r="R485" s="9">
        <f t="shared" si="786"/>
        <v>0</v>
      </c>
      <c r="S485" s="9">
        <f t="shared" si="786"/>
        <v>40697</v>
      </c>
      <c r="T485" s="9">
        <f t="shared" si="786"/>
        <v>0</v>
      </c>
      <c r="U485" s="9">
        <f t="shared" ref="U485:Z485" si="787">U486+U490+U507+U502</f>
        <v>0</v>
      </c>
      <c r="V485" s="9">
        <f t="shared" si="787"/>
        <v>0</v>
      </c>
      <c r="W485" s="9">
        <f t="shared" si="787"/>
        <v>0</v>
      </c>
      <c r="X485" s="9">
        <f t="shared" si="787"/>
        <v>0</v>
      </c>
      <c r="Y485" s="9">
        <f t="shared" si="787"/>
        <v>40697</v>
      </c>
      <c r="Z485" s="9">
        <f t="shared" si="787"/>
        <v>0</v>
      </c>
      <c r="AA485" s="9">
        <f>AA486+AA490+AA507+AA502+AA499</f>
        <v>0</v>
      </c>
      <c r="AB485" s="9">
        <f t="shared" ref="AB485:AF485" si="788">AB486+AB490+AB507+AB502+AB499</f>
        <v>0</v>
      </c>
      <c r="AC485" s="9">
        <f t="shared" si="788"/>
        <v>0</v>
      </c>
      <c r="AD485" s="9">
        <f t="shared" si="788"/>
        <v>0</v>
      </c>
      <c r="AE485" s="9">
        <f t="shared" si="788"/>
        <v>40697</v>
      </c>
      <c r="AF485" s="9">
        <f t="shared" si="788"/>
        <v>0</v>
      </c>
      <c r="AG485" s="9">
        <f>AG486+AG490+AG507+AG502+AG499</f>
        <v>0</v>
      </c>
      <c r="AH485" s="9">
        <f t="shared" ref="AH485:AL485" si="789">AH486+AH490+AH507+AH502+AH499</f>
        <v>0</v>
      </c>
      <c r="AI485" s="9">
        <f t="shared" si="789"/>
        <v>0</v>
      </c>
      <c r="AJ485" s="9">
        <f t="shared" si="789"/>
        <v>0</v>
      </c>
      <c r="AK485" s="9">
        <f t="shared" si="789"/>
        <v>40697</v>
      </c>
      <c r="AL485" s="9">
        <f t="shared" si="789"/>
        <v>0</v>
      </c>
      <c r="AM485" s="9">
        <f>AM486+AM490+AM507+AM502+AM499</f>
        <v>0</v>
      </c>
      <c r="AN485" s="9">
        <f t="shared" ref="AN485:AR485" si="790">AN486+AN490+AN507+AN502+AN499</f>
        <v>0</v>
      </c>
      <c r="AO485" s="9">
        <f t="shared" si="790"/>
        <v>0</v>
      </c>
      <c r="AP485" s="9">
        <f t="shared" si="790"/>
        <v>0</v>
      </c>
      <c r="AQ485" s="9">
        <f t="shared" si="790"/>
        <v>40697</v>
      </c>
      <c r="AR485" s="9">
        <f t="shared" si="790"/>
        <v>0</v>
      </c>
      <c r="AS485" s="9">
        <f>AS486+AS490+AS507+AS502+AS499</f>
        <v>0</v>
      </c>
      <c r="AT485" s="9">
        <f t="shared" ref="AT485:AX485" si="791">AT486+AT490+AT507+AT502+AT499</f>
        <v>0</v>
      </c>
      <c r="AU485" s="9">
        <f t="shared" si="791"/>
        <v>0</v>
      </c>
      <c r="AV485" s="9">
        <f t="shared" si="791"/>
        <v>0</v>
      </c>
      <c r="AW485" s="9">
        <f t="shared" si="791"/>
        <v>40697</v>
      </c>
      <c r="AX485" s="9">
        <f t="shared" si="791"/>
        <v>0</v>
      </c>
    </row>
    <row r="486" spans="1:50" ht="33" hidden="1">
      <c r="A486" s="28" t="s">
        <v>76</v>
      </c>
      <c r="B486" s="26">
        <f>B485</f>
        <v>910</v>
      </c>
      <c r="C486" s="26" t="s">
        <v>28</v>
      </c>
      <c r="D486" s="26" t="s">
        <v>75</v>
      </c>
      <c r="E486" s="26" t="s">
        <v>338</v>
      </c>
      <c r="F486" s="26"/>
      <c r="G486" s="11">
        <f t="shared" ref="G486:V488" si="792">G487</f>
        <v>22739</v>
      </c>
      <c r="H486" s="11">
        <f t="shared" si="792"/>
        <v>0</v>
      </c>
      <c r="I486" s="11">
        <f t="shared" si="792"/>
        <v>0</v>
      </c>
      <c r="J486" s="11">
        <f t="shared" si="792"/>
        <v>0</v>
      </c>
      <c r="K486" s="11">
        <f t="shared" si="792"/>
        <v>0</v>
      </c>
      <c r="L486" s="11">
        <f t="shared" si="792"/>
        <v>0</v>
      </c>
      <c r="M486" s="11">
        <f t="shared" si="792"/>
        <v>22739</v>
      </c>
      <c r="N486" s="11">
        <f t="shared" si="792"/>
        <v>0</v>
      </c>
      <c r="O486" s="11">
        <f t="shared" si="792"/>
        <v>0</v>
      </c>
      <c r="P486" s="11">
        <f t="shared" si="792"/>
        <v>0</v>
      </c>
      <c r="Q486" s="11">
        <f t="shared" si="792"/>
        <v>0</v>
      </c>
      <c r="R486" s="11">
        <f t="shared" si="792"/>
        <v>0</v>
      </c>
      <c r="S486" s="11">
        <f t="shared" si="792"/>
        <v>22739</v>
      </c>
      <c r="T486" s="11">
        <f t="shared" si="792"/>
        <v>0</v>
      </c>
      <c r="U486" s="11">
        <f t="shared" si="792"/>
        <v>0</v>
      </c>
      <c r="V486" s="11">
        <f t="shared" si="792"/>
        <v>0</v>
      </c>
      <c r="W486" s="11">
        <f t="shared" ref="U486:AJ488" si="793">W487</f>
        <v>0</v>
      </c>
      <c r="X486" s="11">
        <f t="shared" si="793"/>
        <v>0</v>
      </c>
      <c r="Y486" s="11">
        <f t="shared" si="793"/>
        <v>22739</v>
      </c>
      <c r="Z486" s="11">
        <f t="shared" si="793"/>
        <v>0</v>
      </c>
      <c r="AA486" s="11">
        <f t="shared" si="793"/>
        <v>0</v>
      </c>
      <c r="AB486" s="11">
        <f t="shared" si="793"/>
        <v>0</v>
      </c>
      <c r="AC486" s="11">
        <f t="shared" si="793"/>
        <v>0</v>
      </c>
      <c r="AD486" s="11">
        <f t="shared" si="793"/>
        <v>0</v>
      </c>
      <c r="AE486" s="11">
        <f t="shared" si="793"/>
        <v>22739</v>
      </c>
      <c r="AF486" s="11">
        <f t="shared" si="793"/>
        <v>0</v>
      </c>
      <c r="AG486" s="11">
        <f t="shared" si="793"/>
        <v>0</v>
      </c>
      <c r="AH486" s="11">
        <f t="shared" si="793"/>
        <v>0</v>
      </c>
      <c r="AI486" s="11">
        <f t="shared" si="793"/>
        <v>0</v>
      </c>
      <c r="AJ486" s="11">
        <f t="shared" si="793"/>
        <v>0</v>
      </c>
      <c r="AK486" s="11">
        <f t="shared" ref="AG486:AV488" si="794">AK487</f>
        <v>22739</v>
      </c>
      <c r="AL486" s="11">
        <f t="shared" si="794"/>
        <v>0</v>
      </c>
      <c r="AM486" s="11">
        <f t="shared" si="794"/>
        <v>0</v>
      </c>
      <c r="AN486" s="11">
        <f t="shared" si="794"/>
        <v>0</v>
      </c>
      <c r="AO486" s="11">
        <f t="shared" si="794"/>
        <v>0</v>
      </c>
      <c r="AP486" s="11">
        <f t="shared" si="794"/>
        <v>0</v>
      </c>
      <c r="AQ486" s="11">
        <f t="shared" si="794"/>
        <v>22739</v>
      </c>
      <c r="AR486" s="11">
        <f t="shared" si="794"/>
        <v>0</v>
      </c>
      <c r="AS486" s="11">
        <f t="shared" si="794"/>
        <v>0</v>
      </c>
      <c r="AT486" s="11">
        <f t="shared" si="794"/>
        <v>0</v>
      </c>
      <c r="AU486" s="11">
        <f t="shared" si="794"/>
        <v>0</v>
      </c>
      <c r="AV486" s="11">
        <f t="shared" si="794"/>
        <v>0</v>
      </c>
      <c r="AW486" s="11">
        <f t="shared" ref="AS486:AX488" si="795">AW487</f>
        <v>22739</v>
      </c>
      <c r="AX486" s="11">
        <f t="shared" si="795"/>
        <v>0</v>
      </c>
    </row>
    <row r="487" spans="1:50" ht="33" hidden="1">
      <c r="A487" s="28" t="s">
        <v>339</v>
      </c>
      <c r="B487" s="26">
        <f>B486</f>
        <v>910</v>
      </c>
      <c r="C487" s="26" t="s">
        <v>28</v>
      </c>
      <c r="D487" s="26" t="s">
        <v>75</v>
      </c>
      <c r="E487" s="26" t="s">
        <v>340</v>
      </c>
      <c r="F487" s="26"/>
      <c r="G487" s="11">
        <f t="shared" si="792"/>
        <v>22739</v>
      </c>
      <c r="H487" s="11">
        <f t="shared" si="792"/>
        <v>0</v>
      </c>
      <c r="I487" s="11">
        <f t="shared" si="792"/>
        <v>0</v>
      </c>
      <c r="J487" s="11">
        <f t="shared" si="792"/>
        <v>0</v>
      </c>
      <c r="K487" s="11">
        <f t="shared" si="792"/>
        <v>0</v>
      </c>
      <c r="L487" s="11">
        <f t="shared" si="792"/>
        <v>0</v>
      </c>
      <c r="M487" s="11">
        <f t="shared" si="792"/>
        <v>22739</v>
      </c>
      <c r="N487" s="11">
        <f t="shared" si="792"/>
        <v>0</v>
      </c>
      <c r="O487" s="11">
        <f t="shared" si="792"/>
        <v>0</v>
      </c>
      <c r="P487" s="11">
        <f t="shared" si="792"/>
        <v>0</v>
      </c>
      <c r="Q487" s="11">
        <f t="shared" si="792"/>
        <v>0</v>
      </c>
      <c r="R487" s="11">
        <f t="shared" si="792"/>
        <v>0</v>
      </c>
      <c r="S487" s="11">
        <f t="shared" si="792"/>
        <v>22739</v>
      </c>
      <c r="T487" s="11">
        <f t="shared" si="792"/>
        <v>0</v>
      </c>
      <c r="U487" s="11">
        <f t="shared" si="793"/>
        <v>0</v>
      </c>
      <c r="V487" s="11">
        <f t="shared" si="793"/>
        <v>0</v>
      </c>
      <c r="W487" s="11">
        <f t="shared" si="793"/>
        <v>0</v>
      </c>
      <c r="X487" s="11">
        <f t="shared" si="793"/>
        <v>0</v>
      </c>
      <c r="Y487" s="11">
        <f t="shared" si="793"/>
        <v>22739</v>
      </c>
      <c r="Z487" s="11">
        <f t="shared" si="793"/>
        <v>0</v>
      </c>
      <c r="AA487" s="11">
        <f t="shared" si="793"/>
        <v>0</v>
      </c>
      <c r="AB487" s="11">
        <f t="shared" si="793"/>
        <v>0</v>
      </c>
      <c r="AC487" s="11">
        <f t="shared" si="793"/>
        <v>0</v>
      </c>
      <c r="AD487" s="11">
        <f t="shared" si="793"/>
        <v>0</v>
      </c>
      <c r="AE487" s="11">
        <f t="shared" si="793"/>
        <v>22739</v>
      </c>
      <c r="AF487" s="11">
        <f t="shared" si="793"/>
        <v>0</v>
      </c>
      <c r="AG487" s="11">
        <f t="shared" si="794"/>
        <v>0</v>
      </c>
      <c r="AH487" s="11">
        <f t="shared" si="794"/>
        <v>0</v>
      </c>
      <c r="AI487" s="11">
        <f t="shared" si="794"/>
        <v>0</v>
      </c>
      <c r="AJ487" s="11">
        <f t="shared" si="794"/>
        <v>0</v>
      </c>
      <c r="AK487" s="11">
        <f t="shared" si="794"/>
        <v>22739</v>
      </c>
      <c r="AL487" s="11">
        <f t="shared" si="794"/>
        <v>0</v>
      </c>
      <c r="AM487" s="11">
        <f t="shared" si="794"/>
        <v>0</v>
      </c>
      <c r="AN487" s="11">
        <f t="shared" si="794"/>
        <v>0</v>
      </c>
      <c r="AO487" s="11">
        <f t="shared" si="794"/>
        <v>0</v>
      </c>
      <c r="AP487" s="11">
        <f t="shared" si="794"/>
        <v>0</v>
      </c>
      <c r="AQ487" s="11">
        <f t="shared" si="794"/>
        <v>22739</v>
      </c>
      <c r="AR487" s="11">
        <f t="shared" si="794"/>
        <v>0</v>
      </c>
      <c r="AS487" s="11">
        <f t="shared" si="795"/>
        <v>0</v>
      </c>
      <c r="AT487" s="11">
        <f t="shared" si="795"/>
        <v>0</v>
      </c>
      <c r="AU487" s="11">
        <f t="shared" si="795"/>
        <v>0</v>
      </c>
      <c r="AV487" s="11">
        <f t="shared" si="795"/>
        <v>0</v>
      </c>
      <c r="AW487" s="11">
        <f t="shared" si="795"/>
        <v>22739</v>
      </c>
      <c r="AX487" s="11">
        <f t="shared" si="795"/>
        <v>0</v>
      </c>
    </row>
    <row r="488" spans="1:50" ht="33" hidden="1">
      <c r="A488" s="28" t="s">
        <v>11</v>
      </c>
      <c r="B488" s="26">
        <f>B487</f>
        <v>910</v>
      </c>
      <c r="C488" s="26" t="s">
        <v>28</v>
      </c>
      <c r="D488" s="26" t="s">
        <v>75</v>
      </c>
      <c r="E488" s="26" t="s">
        <v>340</v>
      </c>
      <c r="F488" s="26" t="s">
        <v>12</v>
      </c>
      <c r="G488" s="9">
        <f t="shared" si="792"/>
        <v>22739</v>
      </c>
      <c r="H488" s="9">
        <f t="shared" si="792"/>
        <v>0</v>
      </c>
      <c r="I488" s="9">
        <f t="shared" si="792"/>
        <v>0</v>
      </c>
      <c r="J488" s="9">
        <f t="shared" si="792"/>
        <v>0</v>
      </c>
      <c r="K488" s="9">
        <f t="shared" si="792"/>
        <v>0</v>
      </c>
      <c r="L488" s="9">
        <f t="shared" si="792"/>
        <v>0</v>
      </c>
      <c r="M488" s="9">
        <f t="shared" si="792"/>
        <v>22739</v>
      </c>
      <c r="N488" s="9">
        <f t="shared" si="792"/>
        <v>0</v>
      </c>
      <c r="O488" s="9">
        <f t="shared" si="792"/>
        <v>0</v>
      </c>
      <c r="P488" s="9">
        <f t="shared" si="792"/>
        <v>0</v>
      </c>
      <c r="Q488" s="9">
        <f t="shared" si="792"/>
        <v>0</v>
      </c>
      <c r="R488" s="9">
        <f t="shared" si="792"/>
        <v>0</v>
      </c>
      <c r="S488" s="9">
        <f t="shared" si="792"/>
        <v>22739</v>
      </c>
      <c r="T488" s="9">
        <f t="shared" si="792"/>
        <v>0</v>
      </c>
      <c r="U488" s="9">
        <f t="shared" si="793"/>
        <v>0</v>
      </c>
      <c r="V488" s="9">
        <f t="shared" si="793"/>
        <v>0</v>
      </c>
      <c r="W488" s="9">
        <f t="shared" si="793"/>
        <v>0</v>
      </c>
      <c r="X488" s="9">
        <f t="shared" si="793"/>
        <v>0</v>
      </c>
      <c r="Y488" s="9">
        <f t="shared" si="793"/>
        <v>22739</v>
      </c>
      <c r="Z488" s="9">
        <f t="shared" si="793"/>
        <v>0</v>
      </c>
      <c r="AA488" s="9">
        <f t="shared" si="793"/>
        <v>0</v>
      </c>
      <c r="AB488" s="9">
        <f t="shared" si="793"/>
        <v>0</v>
      </c>
      <c r="AC488" s="9">
        <f t="shared" si="793"/>
        <v>0</v>
      </c>
      <c r="AD488" s="9">
        <f t="shared" si="793"/>
        <v>0</v>
      </c>
      <c r="AE488" s="9">
        <f t="shared" si="793"/>
        <v>22739</v>
      </c>
      <c r="AF488" s="9">
        <f t="shared" si="793"/>
        <v>0</v>
      </c>
      <c r="AG488" s="9">
        <f t="shared" si="794"/>
        <v>0</v>
      </c>
      <c r="AH488" s="9">
        <f t="shared" si="794"/>
        <v>0</v>
      </c>
      <c r="AI488" s="9">
        <f t="shared" si="794"/>
        <v>0</v>
      </c>
      <c r="AJ488" s="9">
        <f t="shared" si="794"/>
        <v>0</v>
      </c>
      <c r="AK488" s="9">
        <f t="shared" si="794"/>
        <v>22739</v>
      </c>
      <c r="AL488" s="9">
        <f t="shared" si="794"/>
        <v>0</v>
      </c>
      <c r="AM488" s="9">
        <f t="shared" si="794"/>
        <v>0</v>
      </c>
      <c r="AN488" s="9">
        <f t="shared" si="794"/>
        <v>0</v>
      </c>
      <c r="AO488" s="9">
        <f t="shared" si="794"/>
        <v>0</v>
      </c>
      <c r="AP488" s="9">
        <f t="shared" si="794"/>
        <v>0</v>
      </c>
      <c r="AQ488" s="9">
        <f t="shared" si="794"/>
        <v>22739</v>
      </c>
      <c r="AR488" s="9">
        <f t="shared" si="794"/>
        <v>0</v>
      </c>
      <c r="AS488" s="9">
        <f t="shared" si="795"/>
        <v>0</v>
      </c>
      <c r="AT488" s="9">
        <f t="shared" si="795"/>
        <v>0</v>
      </c>
      <c r="AU488" s="9">
        <f t="shared" si="795"/>
        <v>0</v>
      </c>
      <c r="AV488" s="9">
        <f t="shared" si="795"/>
        <v>0</v>
      </c>
      <c r="AW488" s="9">
        <f t="shared" si="795"/>
        <v>22739</v>
      </c>
      <c r="AX488" s="9">
        <f t="shared" si="795"/>
        <v>0</v>
      </c>
    </row>
    <row r="489" spans="1:50" ht="20.100000000000001" hidden="1" customHeight="1">
      <c r="A489" s="28" t="s">
        <v>23</v>
      </c>
      <c r="B489" s="26">
        <v>910</v>
      </c>
      <c r="C489" s="26" t="s">
        <v>28</v>
      </c>
      <c r="D489" s="26" t="s">
        <v>75</v>
      </c>
      <c r="E489" s="26" t="s">
        <v>340</v>
      </c>
      <c r="F489" s="26" t="s">
        <v>35</v>
      </c>
      <c r="G489" s="9">
        <f>22397+342</f>
        <v>22739</v>
      </c>
      <c r="H489" s="9"/>
      <c r="I489" s="84"/>
      <c r="J489" s="84"/>
      <c r="K489" s="84"/>
      <c r="L489" s="84"/>
      <c r="M489" s="9">
        <f>G489+I489+J489+K489+L489</f>
        <v>22739</v>
      </c>
      <c r="N489" s="9">
        <f>H489+L489</f>
        <v>0</v>
      </c>
      <c r="O489" s="85"/>
      <c r="P489" s="85"/>
      <c r="Q489" s="85"/>
      <c r="R489" s="85"/>
      <c r="S489" s="9">
        <f>M489+O489+P489+Q489+R489</f>
        <v>22739</v>
      </c>
      <c r="T489" s="9">
        <f>N489+R489</f>
        <v>0</v>
      </c>
      <c r="U489" s="85"/>
      <c r="V489" s="85"/>
      <c r="W489" s="85"/>
      <c r="X489" s="85"/>
      <c r="Y489" s="9">
        <f>S489+U489+V489+W489+X489</f>
        <v>22739</v>
      </c>
      <c r="Z489" s="9">
        <f>T489+X489</f>
        <v>0</v>
      </c>
      <c r="AA489" s="85"/>
      <c r="AB489" s="85"/>
      <c r="AC489" s="85"/>
      <c r="AD489" s="85"/>
      <c r="AE489" s="9">
        <f>Y489+AA489+AB489+AC489+AD489</f>
        <v>22739</v>
      </c>
      <c r="AF489" s="9">
        <f>Z489+AD489</f>
        <v>0</v>
      </c>
      <c r="AG489" s="85"/>
      <c r="AH489" s="85"/>
      <c r="AI489" s="85"/>
      <c r="AJ489" s="85"/>
      <c r="AK489" s="9">
        <f>AE489+AG489+AH489+AI489+AJ489</f>
        <v>22739</v>
      </c>
      <c r="AL489" s="9">
        <f>AF489+AJ489</f>
        <v>0</v>
      </c>
      <c r="AM489" s="85"/>
      <c r="AN489" s="85"/>
      <c r="AO489" s="85"/>
      <c r="AP489" s="85"/>
      <c r="AQ489" s="9">
        <f>AK489+AM489+AN489+AO489+AP489</f>
        <v>22739</v>
      </c>
      <c r="AR489" s="9">
        <f>AL489+AP489</f>
        <v>0</v>
      </c>
      <c r="AS489" s="85"/>
      <c r="AT489" s="85"/>
      <c r="AU489" s="85"/>
      <c r="AV489" s="85"/>
      <c r="AW489" s="9">
        <f>AQ489+AS489+AT489+AU489+AV489</f>
        <v>22739</v>
      </c>
      <c r="AX489" s="9">
        <f>AR489+AV489</f>
        <v>0</v>
      </c>
    </row>
    <row r="490" spans="1:50" ht="20.100000000000001" hidden="1" customHeight="1">
      <c r="A490" s="28" t="s">
        <v>14</v>
      </c>
      <c r="B490" s="26">
        <v>910</v>
      </c>
      <c r="C490" s="26" t="s">
        <v>28</v>
      </c>
      <c r="D490" s="26" t="s">
        <v>75</v>
      </c>
      <c r="E490" s="26" t="s">
        <v>456</v>
      </c>
      <c r="F490" s="26"/>
      <c r="G490" s="9">
        <f t="shared" ref="G490" si="796">G491+G496</f>
        <v>17958</v>
      </c>
      <c r="H490" s="9">
        <f t="shared" ref="H490:N490" si="797">H491+H496</f>
        <v>0</v>
      </c>
      <c r="I490" s="9">
        <f t="shared" si="797"/>
        <v>0</v>
      </c>
      <c r="J490" s="9">
        <f t="shared" si="797"/>
        <v>0</v>
      </c>
      <c r="K490" s="9">
        <f t="shared" si="797"/>
        <v>0</v>
      </c>
      <c r="L490" s="9">
        <f t="shared" si="797"/>
        <v>0</v>
      </c>
      <c r="M490" s="9">
        <f t="shared" si="797"/>
        <v>17958</v>
      </c>
      <c r="N490" s="9">
        <f t="shared" si="797"/>
        <v>0</v>
      </c>
      <c r="O490" s="9">
        <f t="shared" ref="O490:T490" si="798">O491+O496</f>
        <v>0</v>
      </c>
      <c r="P490" s="9">
        <f t="shared" si="798"/>
        <v>0</v>
      </c>
      <c r="Q490" s="9">
        <f t="shared" si="798"/>
        <v>0</v>
      </c>
      <c r="R490" s="9">
        <f t="shared" si="798"/>
        <v>0</v>
      </c>
      <c r="S490" s="9">
        <f t="shared" si="798"/>
        <v>17958</v>
      </c>
      <c r="T490" s="9">
        <f t="shared" si="798"/>
        <v>0</v>
      </c>
      <c r="U490" s="9">
        <f t="shared" ref="U490:Z490" si="799">U491+U496</f>
        <v>0</v>
      </c>
      <c r="V490" s="9">
        <f t="shared" si="799"/>
        <v>0</v>
      </c>
      <c r="W490" s="9">
        <f t="shared" si="799"/>
        <v>0</v>
      </c>
      <c r="X490" s="9">
        <f t="shared" si="799"/>
        <v>0</v>
      </c>
      <c r="Y490" s="9">
        <f t="shared" si="799"/>
        <v>17958</v>
      </c>
      <c r="Z490" s="9">
        <f t="shared" si="799"/>
        <v>0</v>
      </c>
      <c r="AA490" s="9">
        <f t="shared" ref="AA490:AF490" si="800">AA491+AA496</f>
        <v>-5294</v>
      </c>
      <c r="AB490" s="9">
        <f t="shared" si="800"/>
        <v>0</v>
      </c>
      <c r="AC490" s="9">
        <f t="shared" si="800"/>
        <v>0</v>
      </c>
      <c r="AD490" s="9">
        <f t="shared" si="800"/>
        <v>0</v>
      </c>
      <c r="AE490" s="9">
        <f t="shared" si="800"/>
        <v>12664</v>
      </c>
      <c r="AF490" s="9">
        <f t="shared" si="800"/>
        <v>0</v>
      </c>
      <c r="AG490" s="9">
        <f t="shared" ref="AG490:AL490" si="801">AG491+AG496</f>
        <v>0</v>
      </c>
      <c r="AH490" s="9">
        <f t="shared" si="801"/>
        <v>0</v>
      </c>
      <c r="AI490" s="9">
        <f t="shared" si="801"/>
        <v>0</v>
      </c>
      <c r="AJ490" s="9">
        <f t="shared" si="801"/>
        <v>0</v>
      </c>
      <c r="AK490" s="9">
        <f t="shared" si="801"/>
        <v>12664</v>
      </c>
      <c r="AL490" s="9">
        <f t="shared" si="801"/>
        <v>0</v>
      </c>
      <c r="AM490" s="9">
        <f t="shared" ref="AM490:AR490" si="802">AM491+AM496</f>
        <v>0</v>
      </c>
      <c r="AN490" s="9">
        <f t="shared" si="802"/>
        <v>0</v>
      </c>
      <c r="AO490" s="9">
        <f t="shared" si="802"/>
        <v>0</v>
      </c>
      <c r="AP490" s="9">
        <f t="shared" si="802"/>
        <v>0</v>
      </c>
      <c r="AQ490" s="9">
        <f t="shared" si="802"/>
        <v>12664</v>
      </c>
      <c r="AR490" s="9">
        <f t="shared" si="802"/>
        <v>0</v>
      </c>
      <c r="AS490" s="9">
        <f t="shared" ref="AS490:AX490" si="803">AS491+AS496</f>
        <v>0</v>
      </c>
      <c r="AT490" s="9">
        <f t="shared" si="803"/>
        <v>0</v>
      </c>
      <c r="AU490" s="9">
        <f t="shared" si="803"/>
        <v>0</v>
      </c>
      <c r="AV490" s="9">
        <f t="shared" si="803"/>
        <v>0</v>
      </c>
      <c r="AW490" s="9">
        <f t="shared" si="803"/>
        <v>12664</v>
      </c>
      <c r="AX490" s="9">
        <f t="shared" si="803"/>
        <v>0</v>
      </c>
    </row>
    <row r="491" spans="1:50" ht="20.100000000000001" hidden="1" customHeight="1">
      <c r="A491" s="28" t="s">
        <v>112</v>
      </c>
      <c r="B491" s="26">
        <v>910</v>
      </c>
      <c r="C491" s="26" t="s">
        <v>28</v>
      </c>
      <c r="D491" s="26" t="s">
        <v>75</v>
      </c>
      <c r="E491" s="26" t="s">
        <v>457</v>
      </c>
      <c r="F491" s="26"/>
      <c r="G491" s="9">
        <f t="shared" ref="G491" si="804">G492+G494</f>
        <v>17958</v>
      </c>
      <c r="H491" s="9">
        <f t="shared" ref="H491:N491" si="805">H492+H494</f>
        <v>0</v>
      </c>
      <c r="I491" s="9">
        <f t="shared" si="805"/>
        <v>0</v>
      </c>
      <c r="J491" s="9">
        <f t="shared" si="805"/>
        <v>0</v>
      </c>
      <c r="K491" s="9">
        <f t="shared" si="805"/>
        <v>0</v>
      </c>
      <c r="L491" s="9">
        <f t="shared" si="805"/>
        <v>0</v>
      </c>
      <c r="M491" s="9">
        <f t="shared" si="805"/>
        <v>17958</v>
      </c>
      <c r="N491" s="9">
        <f t="shared" si="805"/>
        <v>0</v>
      </c>
      <c r="O491" s="9">
        <f t="shared" ref="O491:T491" si="806">O492+O494</f>
        <v>0</v>
      </c>
      <c r="P491" s="9">
        <f t="shared" si="806"/>
        <v>0</v>
      </c>
      <c r="Q491" s="9">
        <f t="shared" si="806"/>
        <v>0</v>
      </c>
      <c r="R491" s="9">
        <f t="shared" si="806"/>
        <v>0</v>
      </c>
      <c r="S491" s="9">
        <f t="shared" si="806"/>
        <v>17958</v>
      </c>
      <c r="T491" s="9">
        <f t="shared" si="806"/>
        <v>0</v>
      </c>
      <c r="U491" s="9">
        <f t="shared" ref="U491:Z491" si="807">U492+U494</f>
        <v>0</v>
      </c>
      <c r="V491" s="9">
        <f t="shared" si="807"/>
        <v>0</v>
      </c>
      <c r="W491" s="9">
        <f t="shared" si="807"/>
        <v>0</v>
      </c>
      <c r="X491" s="9">
        <f t="shared" si="807"/>
        <v>0</v>
      </c>
      <c r="Y491" s="9">
        <f t="shared" si="807"/>
        <v>17958</v>
      </c>
      <c r="Z491" s="9">
        <f t="shared" si="807"/>
        <v>0</v>
      </c>
      <c r="AA491" s="9">
        <f t="shared" ref="AA491:AF491" si="808">AA492+AA494</f>
        <v>-5294</v>
      </c>
      <c r="AB491" s="9">
        <f t="shared" si="808"/>
        <v>0</v>
      </c>
      <c r="AC491" s="9">
        <f t="shared" si="808"/>
        <v>0</v>
      </c>
      <c r="AD491" s="9">
        <f t="shared" si="808"/>
        <v>0</v>
      </c>
      <c r="AE491" s="9">
        <f t="shared" si="808"/>
        <v>12664</v>
      </c>
      <c r="AF491" s="9">
        <f t="shared" si="808"/>
        <v>0</v>
      </c>
      <c r="AG491" s="9">
        <f t="shared" ref="AG491:AL491" si="809">AG492+AG494</f>
        <v>0</v>
      </c>
      <c r="AH491" s="9">
        <f t="shared" si="809"/>
        <v>0</v>
      </c>
      <c r="AI491" s="9">
        <f t="shared" si="809"/>
        <v>0</v>
      </c>
      <c r="AJ491" s="9">
        <f t="shared" si="809"/>
        <v>0</v>
      </c>
      <c r="AK491" s="9">
        <f t="shared" si="809"/>
        <v>12664</v>
      </c>
      <c r="AL491" s="9">
        <f t="shared" si="809"/>
        <v>0</v>
      </c>
      <c r="AM491" s="9">
        <f t="shared" ref="AM491:AR491" si="810">AM492+AM494</f>
        <v>0</v>
      </c>
      <c r="AN491" s="9">
        <f t="shared" si="810"/>
        <v>0</v>
      </c>
      <c r="AO491" s="9">
        <f t="shared" si="810"/>
        <v>0</v>
      </c>
      <c r="AP491" s="9">
        <f t="shared" si="810"/>
        <v>0</v>
      </c>
      <c r="AQ491" s="9">
        <f t="shared" si="810"/>
        <v>12664</v>
      </c>
      <c r="AR491" s="9">
        <f t="shared" si="810"/>
        <v>0</v>
      </c>
      <c r="AS491" s="9">
        <f t="shared" ref="AS491:AX491" si="811">AS492+AS494</f>
        <v>0</v>
      </c>
      <c r="AT491" s="9">
        <f t="shared" si="811"/>
        <v>0</v>
      </c>
      <c r="AU491" s="9">
        <f t="shared" si="811"/>
        <v>0</v>
      </c>
      <c r="AV491" s="9">
        <f t="shared" si="811"/>
        <v>0</v>
      </c>
      <c r="AW491" s="9">
        <f t="shared" si="811"/>
        <v>12664</v>
      </c>
      <c r="AX491" s="9">
        <f t="shared" si="811"/>
        <v>0</v>
      </c>
    </row>
    <row r="492" spans="1:50" ht="33" hidden="1">
      <c r="A492" s="28" t="s">
        <v>11</v>
      </c>
      <c r="B492" s="26">
        <v>910</v>
      </c>
      <c r="C492" s="26" t="s">
        <v>28</v>
      </c>
      <c r="D492" s="26" t="s">
        <v>75</v>
      </c>
      <c r="E492" s="26" t="s">
        <v>457</v>
      </c>
      <c r="F492" s="26" t="s">
        <v>12</v>
      </c>
      <c r="G492" s="9">
        <f t="shared" ref="G492:AX492" si="812">G493</f>
        <v>4759</v>
      </c>
      <c r="H492" s="9">
        <f t="shared" si="812"/>
        <v>0</v>
      </c>
      <c r="I492" s="9">
        <f t="shared" si="812"/>
        <v>0</v>
      </c>
      <c r="J492" s="9">
        <f t="shared" si="812"/>
        <v>0</v>
      </c>
      <c r="K492" s="9">
        <f t="shared" si="812"/>
        <v>0</v>
      </c>
      <c r="L492" s="9">
        <f t="shared" si="812"/>
        <v>0</v>
      </c>
      <c r="M492" s="9">
        <f t="shared" si="812"/>
        <v>4759</v>
      </c>
      <c r="N492" s="9">
        <f t="shared" si="812"/>
        <v>0</v>
      </c>
      <c r="O492" s="9">
        <f t="shared" si="812"/>
        <v>0</v>
      </c>
      <c r="P492" s="9">
        <f t="shared" si="812"/>
        <v>0</v>
      </c>
      <c r="Q492" s="9">
        <f t="shared" si="812"/>
        <v>0</v>
      </c>
      <c r="R492" s="9">
        <f t="shared" si="812"/>
        <v>0</v>
      </c>
      <c r="S492" s="9">
        <f t="shared" si="812"/>
        <v>4759</v>
      </c>
      <c r="T492" s="9">
        <f t="shared" si="812"/>
        <v>0</v>
      </c>
      <c r="U492" s="9">
        <f t="shared" si="812"/>
        <v>0</v>
      </c>
      <c r="V492" s="9">
        <f t="shared" si="812"/>
        <v>0</v>
      </c>
      <c r="W492" s="9">
        <f t="shared" si="812"/>
        <v>0</v>
      </c>
      <c r="X492" s="9">
        <f t="shared" si="812"/>
        <v>0</v>
      </c>
      <c r="Y492" s="9">
        <f t="shared" si="812"/>
        <v>4759</v>
      </c>
      <c r="Z492" s="9">
        <f t="shared" si="812"/>
        <v>0</v>
      </c>
      <c r="AA492" s="9">
        <f t="shared" si="812"/>
        <v>0</v>
      </c>
      <c r="AB492" s="9">
        <f t="shared" si="812"/>
        <v>0</v>
      </c>
      <c r="AC492" s="9">
        <f t="shared" si="812"/>
        <v>0</v>
      </c>
      <c r="AD492" s="9">
        <f t="shared" si="812"/>
        <v>0</v>
      </c>
      <c r="AE492" s="9">
        <f t="shared" si="812"/>
        <v>4759</v>
      </c>
      <c r="AF492" s="9">
        <f t="shared" si="812"/>
        <v>0</v>
      </c>
      <c r="AG492" s="9">
        <f t="shared" si="812"/>
        <v>0</v>
      </c>
      <c r="AH492" s="9">
        <f t="shared" si="812"/>
        <v>0</v>
      </c>
      <c r="AI492" s="9">
        <f t="shared" si="812"/>
        <v>0</v>
      </c>
      <c r="AJ492" s="9">
        <f t="shared" si="812"/>
        <v>0</v>
      </c>
      <c r="AK492" s="9">
        <f t="shared" si="812"/>
        <v>4759</v>
      </c>
      <c r="AL492" s="9">
        <f t="shared" si="812"/>
        <v>0</v>
      </c>
      <c r="AM492" s="9">
        <f t="shared" si="812"/>
        <v>0</v>
      </c>
      <c r="AN492" s="9">
        <f t="shared" si="812"/>
        <v>0</v>
      </c>
      <c r="AO492" s="9">
        <f t="shared" si="812"/>
        <v>0</v>
      </c>
      <c r="AP492" s="9">
        <f t="shared" si="812"/>
        <v>0</v>
      </c>
      <c r="AQ492" s="9">
        <f t="shared" si="812"/>
        <v>4759</v>
      </c>
      <c r="AR492" s="9">
        <f t="shared" si="812"/>
        <v>0</v>
      </c>
      <c r="AS492" s="9">
        <f t="shared" si="812"/>
        <v>0</v>
      </c>
      <c r="AT492" s="9">
        <f t="shared" si="812"/>
        <v>0</v>
      </c>
      <c r="AU492" s="9">
        <f t="shared" si="812"/>
        <v>0</v>
      </c>
      <c r="AV492" s="9">
        <f t="shared" si="812"/>
        <v>0</v>
      </c>
      <c r="AW492" s="9">
        <f t="shared" si="812"/>
        <v>4759</v>
      </c>
      <c r="AX492" s="9">
        <f t="shared" si="812"/>
        <v>0</v>
      </c>
    </row>
    <row r="493" spans="1:50" ht="20.100000000000001" hidden="1" customHeight="1">
      <c r="A493" s="28" t="s">
        <v>23</v>
      </c>
      <c r="B493" s="26">
        <v>910</v>
      </c>
      <c r="C493" s="26" t="s">
        <v>28</v>
      </c>
      <c r="D493" s="26" t="s">
        <v>75</v>
      </c>
      <c r="E493" s="26" t="s">
        <v>457</v>
      </c>
      <c r="F493" s="26" t="s">
        <v>35</v>
      </c>
      <c r="G493" s="9">
        <f>4668+91</f>
        <v>4759</v>
      </c>
      <c r="H493" s="9"/>
      <c r="I493" s="84"/>
      <c r="J493" s="84"/>
      <c r="K493" s="84"/>
      <c r="L493" s="84"/>
      <c r="M493" s="9">
        <f>G493+I493+J493+K493+L493</f>
        <v>4759</v>
      </c>
      <c r="N493" s="9">
        <f>H493+L493</f>
        <v>0</v>
      </c>
      <c r="O493" s="85"/>
      <c r="P493" s="85"/>
      <c r="Q493" s="85"/>
      <c r="R493" s="85"/>
      <c r="S493" s="9">
        <f>M493+O493+P493+Q493+R493</f>
        <v>4759</v>
      </c>
      <c r="T493" s="9">
        <f>N493+R493</f>
        <v>0</v>
      </c>
      <c r="U493" s="85"/>
      <c r="V493" s="85"/>
      <c r="W493" s="85"/>
      <c r="X493" s="85"/>
      <c r="Y493" s="9">
        <f>S493+U493+V493+W493+X493</f>
        <v>4759</v>
      </c>
      <c r="Z493" s="9">
        <f>T493+X493</f>
        <v>0</v>
      </c>
      <c r="AA493" s="85"/>
      <c r="AB493" s="85"/>
      <c r="AC493" s="85"/>
      <c r="AD493" s="85"/>
      <c r="AE493" s="9">
        <f>Y493+AA493+AB493+AC493+AD493</f>
        <v>4759</v>
      </c>
      <c r="AF493" s="9">
        <f>Z493+AD493</f>
        <v>0</v>
      </c>
      <c r="AG493" s="85"/>
      <c r="AH493" s="85"/>
      <c r="AI493" s="85"/>
      <c r="AJ493" s="85"/>
      <c r="AK493" s="9">
        <f>AE493+AG493+AH493+AI493+AJ493</f>
        <v>4759</v>
      </c>
      <c r="AL493" s="9">
        <f>AF493+AJ493</f>
        <v>0</v>
      </c>
      <c r="AM493" s="85"/>
      <c r="AN493" s="85"/>
      <c r="AO493" s="85"/>
      <c r="AP493" s="85"/>
      <c r="AQ493" s="9">
        <f>AK493+AM493+AN493+AO493+AP493</f>
        <v>4759</v>
      </c>
      <c r="AR493" s="9">
        <f>AL493+AP493</f>
        <v>0</v>
      </c>
      <c r="AS493" s="85"/>
      <c r="AT493" s="85"/>
      <c r="AU493" s="85"/>
      <c r="AV493" s="85"/>
      <c r="AW493" s="9">
        <f>AQ493+AS493+AT493+AU493+AV493</f>
        <v>4759</v>
      </c>
      <c r="AX493" s="9">
        <f>AR493+AV493</f>
        <v>0</v>
      </c>
    </row>
    <row r="494" spans="1:50" ht="20.100000000000001" hidden="1" customHeight="1">
      <c r="A494" s="28" t="s">
        <v>65</v>
      </c>
      <c r="B494" s="26">
        <v>910</v>
      </c>
      <c r="C494" s="26" t="s">
        <v>28</v>
      </c>
      <c r="D494" s="26" t="s">
        <v>75</v>
      </c>
      <c r="E494" s="26" t="s">
        <v>457</v>
      </c>
      <c r="F494" s="26" t="s">
        <v>66</v>
      </c>
      <c r="G494" s="9">
        <f t="shared" ref="G494:AX494" si="813">G495</f>
        <v>13199</v>
      </c>
      <c r="H494" s="9">
        <f t="shared" si="813"/>
        <v>0</v>
      </c>
      <c r="I494" s="9">
        <f t="shared" si="813"/>
        <v>0</v>
      </c>
      <c r="J494" s="9">
        <f t="shared" si="813"/>
        <v>0</v>
      </c>
      <c r="K494" s="9">
        <f t="shared" si="813"/>
        <v>0</v>
      </c>
      <c r="L494" s="9">
        <f t="shared" si="813"/>
        <v>0</v>
      </c>
      <c r="M494" s="9">
        <f t="shared" si="813"/>
        <v>13199</v>
      </c>
      <c r="N494" s="9">
        <f t="shared" si="813"/>
        <v>0</v>
      </c>
      <c r="O494" s="9">
        <f t="shared" si="813"/>
        <v>0</v>
      </c>
      <c r="P494" s="9">
        <f t="shared" si="813"/>
        <v>0</v>
      </c>
      <c r="Q494" s="9">
        <f t="shared" si="813"/>
        <v>0</v>
      </c>
      <c r="R494" s="9">
        <f t="shared" si="813"/>
        <v>0</v>
      </c>
      <c r="S494" s="9">
        <f t="shared" si="813"/>
        <v>13199</v>
      </c>
      <c r="T494" s="9">
        <f t="shared" si="813"/>
        <v>0</v>
      </c>
      <c r="U494" s="9">
        <f t="shared" si="813"/>
        <v>0</v>
      </c>
      <c r="V494" s="9">
        <f t="shared" si="813"/>
        <v>0</v>
      </c>
      <c r="W494" s="9">
        <f t="shared" si="813"/>
        <v>0</v>
      </c>
      <c r="X494" s="9">
        <f t="shared" si="813"/>
        <v>0</v>
      </c>
      <c r="Y494" s="9">
        <f t="shared" si="813"/>
        <v>13199</v>
      </c>
      <c r="Z494" s="9">
        <f t="shared" si="813"/>
        <v>0</v>
      </c>
      <c r="AA494" s="9">
        <f t="shared" si="813"/>
        <v>-5294</v>
      </c>
      <c r="AB494" s="9">
        <f t="shared" si="813"/>
        <v>0</v>
      </c>
      <c r="AC494" s="9">
        <f t="shared" si="813"/>
        <v>0</v>
      </c>
      <c r="AD494" s="9">
        <f t="shared" si="813"/>
        <v>0</v>
      </c>
      <c r="AE494" s="9">
        <f t="shared" si="813"/>
        <v>7905</v>
      </c>
      <c r="AF494" s="9">
        <f t="shared" si="813"/>
        <v>0</v>
      </c>
      <c r="AG494" s="9">
        <f t="shared" si="813"/>
        <v>0</v>
      </c>
      <c r="AH494" s="9">
        <f t="shared" si="813"/>
        <v>0</v>
      </c>
      <c r="AI494" s="9">
        <f t="shared" si="813"/>
        <v>0</v>
      </c>
      <c r="AJ494" s="9">
        <f t="shared" si="813"/>
        <v>0</v>
      </c>
      <c r="AK494" s="9">
        <f t="shared" si="813"/>
        <v>7905</v>
      </c>
      <c r="AL494" s="9">
        <f t="shared" si="813"/>
        <v>0</v>
      </c>
      <c r="AM494" s="9">
        <f t="shared" si="813"/>
        <v>0</v>
      </c>
      <c r="AN494" s="9">
        <f t="shared" si="813"/>
        <v>0</v>
      </c>
      <c r="AO494" s="9">
        <f t="shared" si="813"/>
        <v>0</v>
      </c>
      <c r="AP494" s="9">
        <f t="shared" si="813"/>
        <v>0</v>
      </c>
      <c r="AQ494" s="9">
        <f t="shared" si="813"/>
        <v>7905</v>
      </c>
      <c r="AR494" s="9">
        <f t="shared" si="813"/>
        <v>0</v>
      </c>
      <c r="AS494" s="9">
        <f t="shared" si="813"/>
        <v>0</v>
      </c>
      <c r="AT494" s="9">
        <f t="shared" si="813"/>
        <v>0</v>
      </c>
      <c r="AU494" s="9">
        <f t="shared" si="813"/>
        <v>0</v>
      </c>
      <c r="AV494" s="9">
        <f t="shared" si="813"/>
        <v>0</v>
      </c>
      <c r="AW494" s="9">
        <f t="shared" si="813"/>
        <v>7905</v>
      </c>
      <c r="AX494" s="9">
        <f t="shared" si="813"/>
        <v>0</v>
      </c>
    </row>
    <row r="495" spans="1:50" ht="49.5" hidden="1">
      <c r="A495" s="25" t="s">
        <v>407</v>
      </c>
      <c r="B495" s="26">
        <v>910</v>
      </c>
      <c r="C495" s="26" t="s">
        <v>28</v>
      </c>
      <c r="D495" s="26" t="s">
        <v>75</v>
      </c>
      <c r="E495" s="26" t="s">
        <v>457</v>
      </c>
      <c r="F495" s="26" t="s">
        <v>252</v>
      </c>
      <c r="G495" s="9">
        <v>13199</v>
      </c>
      <c r="H495" s="10"/>
      <c r="I495" s="84"/>
      <c r="J495" s="84"/>
      <c r="K495" s="84"/>
      <c r="L495" s="84"/>
      <c r="M495" s="9">
        <f>G495+I495+J495+K495+L495</f>
        <v>13199</v>
      </c>
      <c r="N495" s="9">
        <f>H495+L495</f>
        <v>0</v>
      </c>
      <c r="O495" s="85"/>
      <c r="P495" s="85"/>
      <c r="Q495" s="85"/>
      <c r="R495" s="85"/>
      <c r="S495" s="9">
        <f>M495+O495+P495+Q495+R495</f>
        <v>13199</v>
      </c>
      <c r="T495" s="9">
        <f>N495+R495</f>
        <v>0</v>
      </c>
      <c r="U495" s="85"/>
      <c r="V495" s="85"/>
      <c r="W495" s="85"/>
      <c r="X495" s="85"/>
      <c r="Y495" s="9">
        <f>S495+U495+V495+W495+X495</f>
        <v>13199</v>
      </c>
      <c r="Z495" s="9">
        <f>T495+X495</f>
        <v>0</v>
      </c>
      <c r="AA495" s="9">
        <v>-5294</v>
      </c>
      <c r="AB495" s="85"/>
      <c r="AC495" s="85"/>
      <c r="AD495" s="85"/>
      <c r="AE495" s="9">
        <f>Y495+AA495+AB495+AC495+AD495</f>
        <v>7905</v>
      </c>
      <c r="AF495" s="9">
        <f>Z495+AD495</f>
        <v>0</v>
      </c>
      <c r="AG495" s="9"/>
      <c r="AH495" s="85"/>
      <c r="AI495" s="85"/>
      <c r="AJ495" s="85"/>
      <c r="AK495" s="9">
        <f>AE495+AG495+AH495+AI495+AJ495</f>
        <v>7905</v>
      </c>
      <c r="AL495" s="9">
        <f>AF495+AJ495</f>
        <v>0</v>
      </c>
      <c r="AM495" s="9"/>
      <c r="AN495" s="85"/>
      <c r="AO495" s="85"/>
      <c r="AP495" s="85"/>
      <c r="AQ495" s="9">
        <f>AK495+AM495+AN495+AO495+AP495</f>
        <v>7905</v>
      </c>
      <c r="AR495" s="9">
        <f>AL495+AP495</f>
        <v>0</v>
      </c>
      <c r="AS495" s="9"/>
      <c r="AT495" s="85"/>
      <c r="AU495" s="85"/>
      <c r="AV495" s="85"/>
      <c r="AW495" s="9">
        <f>AQ495+AS495+AT495+AU495+AV495</f>
        <v>7905</v>
      </c>
      <c r="AX495" s="9">
        <f>AR495+AV495</f>
        <v>0</v>
      </c>
    </row>
    <row r="496" spans="1:50" ht="20.100000000000001" hidden="1" customHeight="1">
      <c r="A496" s="28" t="s">
        <v>167</v>
      </c>
      <c r="B496" s="26">
        <v>910</v>
      </c>
      <c r="C496" s="26" t="s">
        <v>28</v>
      </c>
      <c r="D496" s="26" t="s">
        <v>75</v>
      </c>
      <c r="E496" s="26" t="s">
        <v>683</v>
      </c>
      <c r="F496" s="26"/>
      <c r="G496" s="9">
        <f t="shared" ref="G496:H497" si="814">G497</f>
        <v>0</v>
      </c>
      <c r="H496" s="9">
        <f t="shared" si="814"/>
        <v>0</v>
      </c>
      <c r="I496" s="84"/>
      <c r="J496" s="84"/>
      <c r="K496" s="84"/>
      <c r="L496" s="84"/>
      <c r="M496" s="84"/>
      <c r="N496" s="84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</row>
    <row r="497" spans="1:50" ht="33" hidden="1">
      <c r="A497" s="25" t="s">
        <v>179</v>
      </c>
      <c r="B497" s="26">
        <v>910</v>
      </c>
      <c r="C497" s="26" t="s">
        <v>28</v>
      </c>
      <c r="D497" s="26" t="s">
        <v>75</v>
      </c>
      <c r="E497" s="48" t="s">
        <v>683</v>
      </c>
      <c r="F497" s="26" t="s">
        <v>180</v>
      </c>
      <c r="G497" s="9">
        <f t="shared" si="814"/>
        <v>0</v>
      </c>
      <c r="H497" s="9">
        <f t="shared" si="814"/>
        <v>0</v>
      </c>
      <c r="I497" s="84"/>
      <c r="J497" s="84"/>
      <c r="K497" s="84"/>
      <c r="L497" s="84"/>
      <c r="M497" s="84"/>
      <c r="N497" s="84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</row>
    <row r="498" spans="1:50" ht="20.100000000000001" hidden="1" customHeight="1">
      <c r="A498" s="28" t="s">
        <v>167</v>
      </c>
      <c r="B498" s="26">
        <v>910</v>
      </c>
      <c r="C498" s="26" t="s">
        <v>28</v>
      </c>
      <c r="D498" s="26" t="s">
        <v>75</v>
      </c>
      <c r="E498" s="26" t="s">
        <v>683</v>
      </c>
      <c r="F498" s="26" t="s">
        <v>181</v>
      </c>
      <c r="G498" s="9"/>
      <c r="H498" s="9"/>
      <c r="I498" s="84"/>
      <c r="J498" s="84"/>
      <c r="K498" s="84"/>
      <c r="L498" s="84"/>
      <c r="M498" s="84"/>
      <c r="N498" s="84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</row>
    <row r="499" spans="1:50" ht="57" hidden="1" customHeight="1">
      <c r="A499" s="28" t="s">
        <v>771</v>
      </c>
      <c r="B499" s="26">
        <v>910</v>
      </c>
      <c r="C499" s="26" t="s">
        <v>28</v>
      </c>
      <c r="D499" s="26" t="s">
        <v>75</v>
      </c>
      <c r="E499" s="26" t="s">
        <v>770</v>
      </c>
      <c r="F499" s="26"/>
      <c r="G499" s="9"/>
      <c r="H499" s="9"/>
      <c r="I499" s="84"/>
      <c r="J499" s="84"/>
      <c r="K499" s="84"/>
      <c r="L499" s="84"/>
      <c r="M499" s="84"/>
      <c r="N499" s="84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9">
        <f>AA500</f>
        <v>5294</v>
      </c>
      <c r="AB499" s="9">
        <f t="shared" ref="AB499:AQ500" si="815">AB500</f>
        <v>0</v>
      </c>
      <c r="AC499" s="9">
        <f t="shared" si="815"/>
        <v>0</v>
      </c>
      <c r="AD499" s="9">
        <f t="shared" si="815"/>
        <v>0</v>
      </c>
      <c r="AE499" s="9">
        <f t="shared" si="815"/>
        <v>5294</v>
      </c>
      <c r="AF499" s="9">
        <f t="shared" si="815"/>
        <v>0</v>
      </c>
      <c r="AG499" s="9">
        <f>AG500</f>
        <v>0</v>
      </c>
      <c r="AH499" s="9">
        <f t="shared" si="815"/>
        <v>0</v>
      </c>
      <c r="AI499" s="9">
        <f t="shared" si="815"/>
        <v>0</v>
      </c>
      <c r="AJ499" s="9">
        <f t="shared" si="815"/>
        <v>0</v>
      </c>
      <c r="AK499" s="9">
        <f t="shared" si="815"/>
        <v>5294</v>
      </c>
      <c r="AL499" s="9">
        <f t="shared" si="815"/>
        <v>0</v>
      </c>
      <c r="AM499" s="9">
        <f>AM500</f>
        <v>0</v>
      </c>
      <c r="AN499" s="9">
        <f t="shared" si="815"/>
        <v>0</v>
      </c>
      <c r="AO499" s="9">
        <f t="shared" si="815"/>
        <v>0</v>
      </c>
      <c r="AP499" s="9">
        <f t="shared" si="815"/>
        <v>0</v>
      </c>
      <c r="AQ499" s="9">
        <f t="shared" si="815"/>
        <v>5294</v>
      </c>
      <c r="AR499" s="9">
        <f t="shared" ref="AN499:AR500" si="816">AR500</f>
        <v>0</v>
      </c>
      <c r="AS499" s="9">
        <f>AS500</f>
        <v>0</v>
      </c>
      <c r="AT499" s="9">
        <f t="shared" ref="AT499:AX500" si="817">AT500</f>
        <v>0</v>
      </c>
      <c r="AU499" s="9">
        <f t="shared" si="817"/>
        <v>0</v>
      </c>
      <c r="AV499" s="9">
        <f t="shared" si="817"/>
        <v>0</v>
      </c>
      <c r="AW499" s="9">
        <f t="shared" si="817"/>
        <v>5294</v>
      </c>
      <c r="AX499" s="9">
        <f t="shared" si="817"/>
        <v>0</v>
      </c>
    </row>
    <row r="500" spans="1:50" ht="20.100000000000001" hidden="1" customHeight="1">
      <c r="A500" s="28" t="s">
        <v>65</v>
      </c>
      <c r="B500" s="26">
        <v>910</v>
      </c>
      <c r="C500" s="26" t="s">
        <v>28</v>
      </c>
      <c r="D500" s="26" t="s">
        <v>75</v>
      </c>
      <c r="E500" s="26" t="s">
        <v>770</v>
      </c>
      <c r="F500" s="26" t="s">
        <v>66</v>
      </c>
      <c r="G500" s="9"/>
      <c r="H500" s="9"/>
      <c r="I500" s="84"/>
      <c r="J500" s="84"/>
      <c r="K500" s="84"/>
      <c r="L500" s="84"/>
      <c r="M500" s="84"/>
      <c r="N500" s="84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9">
        <f>AA501</f>
        <v>5294</v>
      </c>
      <c r="AB500" s="9">
        <f t="shared" si="815"/>
        <v>0</v>
      </c>
      <c r="AC500" s="9">
        <f t="shared" si="815"/>
        <v>0</v>
      </c>
      <c r="AD500" s="9">
        <f t="shared" si="815"/>
        <v>0</v>
      </c>
      <c r="AE500" s="9">
        <f t="shared" si="815"/>
        <v>5294</v>
      </c>
      <c r="AF500" s="9">
        <f t="shared" si="815"/>
        <v>0</v>
      </c>
      <c r="AG500" s="9">
        <f>AG501</f>
        <v>0</v>
      </c>
      <c r="AH500" s="9">
        <f t="shared" si="815"/>
        <v>0</v>
      </c>
      <c r="AI500" s="9">
        <f t="shared" si="815"/>
        <v>0</v>
      </c>
      <c r="AJ500" s="9">
        <f t="shared" si="815"/>
        <v>0</v>
      </c>
      <c r="AK500" s="9">
        <f t="shared" si="815"/>
        <v>5294</v>
      </c>
      <c r="AL500" s="9">
        <f t="shared" si="815"/>
        <v>0</v>
      </c>
      <c r="AM500" s="9">
        <f>AM501</f>
        <v>0</v>
      </c>
      <c r="AN500" s="9">
        <f t="shared" si="816"/>
        <v>0</v>
      </c>
      <c r="AO500" s="9">
        <f t="shared" si="816"/>
        <v>0</v>
      </c>
      <c r="AP500" s="9">
        <f t="shared" si="816"/>
        <v>0</v>
      </c>
      <c r="AQ500" s="9">
        <f t="shared" si="816"/>
        <v>5294</v>
      </c>
      <c r="AR500" s="9">
        <f t="shared" si="816"/>
        <v>0</v>
      </c>
      <c r="AS500" s="9">
        <f>AS501</f>
        <v>0</v>
      </c>
      <c r="AT500" s="9">
        <f t="shared" si="817"/>
        <v>0</v>
      </c>
      <c r="AU500" s="9">
        <f t="shared" si="817"/>
        <v>0</v>
      </c>
      <c r="AV500" s="9">
        <f t="shared" si="817"/>
        <v>0</v>
      </c>
      <c r="AW500" s="9">
        <f t="shared" si="817"/>
        <v>5294</v>
      </c>
      <c r="AX500" s="9">
        <f t="shared" si="817"/>
        <v>0</v>
      </c>
    </row>
    <row r="501" spans="1:50" ht="49.5" hidden="1">
      <c r="A501" s="25" t="s">
        <v>407</v>
      </c>
      <c r="B501" s="26">
        <v>910</v>
      </c>
      <c r="C501" s="26" t="s">
        <v>28</v>
      </c>
      <c r="D501" s="26" t="s">
        <v>75</v>
      </c>
      <c r="E501" s="26" t="s">
        <v>770</v>
      </c>
      <c r="F501" s="26" t="s">
        <v>252</v>
      </c>
      <c r="G501" s="9"/>
      <c r="H501" s="9"/>
      <c r="I501" s="84"/>
      <c r="J501" s="84"/>
      <c r="K501" s="84"/>
      <c r="L501" s="84"/>
      <c r="M501" s="84"/>
      <c r="N501" s="84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9">
        <v>5294</v>
      </c>
      <c r="AB501" s="9"/>
      <c r="AC501" s="9"/>
      <c r="AD501" s="9"/>
      <c r="AE501" s="9">
        <f>Y501+AA501+AB501+AC501+AD501</f>
        <v>5294</v>
      </c>
      <c r="AF501" s="9">
        <f>Z501+AD501</f>
        <v>0</v>
      </c>
      <c r="AG501" s="9"/>
      <c r="AH501" s="9"/>
      <c r="AI501" s="9"/>
      <c r="AJ501" s="9"/>
      <c r="AK501" s="9">
        <f>AE501+AG501+AH501+AI501+AJ501</f>
        <v>5294</v>
      </c>
      <c r="AL501" s="9">
        <f>AF501+AJ501</f>
        <v>0</v>
      </c>
      <c r="AM501" s="9"/>
      <c r="AN501" s="9"/>
      <c r="AO501" s="9"/>
      <c r="AP501" s="9"/>
      <c r="AQ501" s="9">
        <f>AK501+AM501+AN501+AO501+AP501</f>
        <v>5294</v>
      </c>
      <c r="AR501" s="9">
        <f>AL501+AP501</f>
        <v>0</v>
      </c>
      <c r="AS501" s="9"/>
      <c r="AT501" s="9"/>
      <c r="AU501" s="9"/>
      <c r="AV501" s="9"/>
      <c r="AW501" s="9">
        <f>AQ501+AS501+AT501+AU501+AV501</f>
        <v>5294</v>
      </c>
      <c r="AX501" s="9">
        <f>AR501+AV501</f>
        <v>0</v>
      </c>
    </row>
    <row r="502" spans="1:50" hidden="1">
      <c r="A502" s="28" t="s">
        <v>513</v>
      </c>
      <c r="B502" s="26">
        <v>910</v>
      </c>
      <c r="C502" s="26" t="s">
        <v>28</v>
      </c>
      <c r="D502" s="26" t="s">
        <v>75</v>
      </c>
      <c r="E502" s="48" t="s">
        <v>674</v>
      </c>
      <c r="F502" s="26"/>
      <c r="G502" s="9">
        <f t="shared" ref="G502:H502" si="818">G503+G505</f>
        <v>0</v>
      </c>
      <c r="H502" s="9">
        <f t="shared" si="818"/>
        <v>0</v>
      </c>
      <c r="I502" s="84"/>
      <c r="J502" s="84"/>
      <c r="K502" s="84"/>
      <c r="L502" s="84"/>
      <c r="M502" s="84"/>
      <c r="N502" s="84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</row>
    <row r="503" spans="1:50" ht="33" hidden="1">
      <c r="A503" s="25" t="s">
        <v>179</v>
      </c>
      <c r="B503" s="26">
        <v>910</v>
      </c>
      <c r="C503" s="26" t="s">
        <v>28</v>
      </c>
      <c r="D503" s="26" t="s">
        <v>75</v>
      </c>
      <c r="E503" s="48" t="s">
        <v>674</v>
      </c>
      <c r="F503" s="26" t="s">
        <v>180</v>
      </c>
      <c r="G503" s="9">
        <f t="shared" ref="G503:H503" si="819">G504</f>
        <v>0</v>
      </c>
      <c r="H503" s="9">
        <f t="shared" si="819"/>
        <v>0</v>
      </c>
      <c r="I503" s="84"/>
      <c r="J503" s="84"/>
      <c r="K503" s="84"/>
      <c r="L503" s="84"/>
      <c r="M503" s="84"/>
      <c r="N503" s="84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</row>
    <row r="504" spans="1:50" ht="20.100000000000001" hidden="1" customHeight="1">
      <c r="A504" s="28" t="s">
        <v>167</v>
      </c>
      <c r="B504" s="26">
        <v>910</v>
      </c>
      <c r="C504" s="26" t="s">
        <v>28</v>
      </c>
      <c r="D504" s="26" t="s">
        <v>75</v>
      </c>
      <c r="E504" s="26" t="s">
        <v>674</v>
      </c>
      <c r="F504" s="26" t="s">
        <v>181</v>
      </c>
      <c r="G504" s="9"/>
      <c r="H504" s="9"/>
      <c r="I504" s="84"/>
      <c r="J504" s="84"/>
      <c r="K504" s="84"/>
      <c r="L504" s="84"/>
      <c r="M504" s="84"/>
      <c r="N504" s="84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</row>
    <row r="505" spans="1:50" ht="20.100000000000001" hidden="1" customHeight="1">
      <c r="A505" s="28" t="s">
        <v>65</v>
      </c>
      <c r="B505" s="26">
        <v>910</v>
      </c>
      <c r="C505" s="26" t="s">
        <v>28</v>
      </c>
      <c r="D505" s="26" t="s">
        <v>75</v>
      </c>
      <c r="E505" s="26" t="s">
        <v>674</v>
      </c>
      <c r="F505" s="26" t="s">
        <v>66</v>
      </c>
      <c r="G505" s="9">
        <f t="shared" ref="G505:H505" si="820">G506</f>
        <v>0</v>
      </c>
      <c r="H505" s="9">
        <f t="shared" si="820"/>
        <v>0</v>
      </c>
      <c r="I505" s="84"/>
      <c r="J505" s="84"/>
      <c r="K505" s="84"/>
      <c r="L505" s="84"/>
      <c r="M505" s="84"/>
      <c r="N505" s="84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</row>
    <row r="506" spans="1:50" ht="49.5" hidden="1">
      <c r="A506" s="25" t="s">
        <v>407</v>
      </c>
      <c r="B506" s="26">
        <v>910</v>
      </c>
      <c r="C506" s="26" t="s">
        <v>28</v>
      </c>
      <c r="D506" s="26" t="s">
        <v>75</v>
      </c>
      <c r="E506" s="48" t="s">
        <v>674</v>
      </c>
      <c r="F506" s="26" t="s">
        <v>252</v>
      </c>
      <c r="G506" s="9"/>
      <c r="H506" s="9"/>
      <c r="I506" s="84"/>
      <c r="J506" s="84"/>
      <c r="K506" s="84"/>
      <c r="L506" s="84"/>
      <c r="M506" s="84"/>
      <c r="N506" s="84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</row>
    <row r="507" spans="1:50" hidden="1">
      <c r="A507" s="28" t="s">
        <v>513</v>
      </c>
      <c r="B507" s="26">
        <v>910</v>
      </c>
      <c r="C507" s="26" t="s">
        <v>28</v>
      </c>
      <c r="D507" s="26" t="s">
        <v>75</v>
      </c>
      <c r="E507" s="48" t="s">
        <v>667</v>
      </c>
      <c r="F507" s="26"/>
      <c r="G507" s="9">
        <f t="shared" ref="G507:H507" si="821">G508+G512+G510</f>
        <v>0</v>
      </c>
      <c r="H507" s="9">
        <f t="shared" si="821"/>
        <v>0</v>
      </c>
      <c r="I507" s="84"/>
      <c r="J507" s="84"/>
      <c r="K507" s="84"/>
      <c r="L507" s="84"/>
      <c r="M507" s="84"/>
      <c r="N507" s="84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</row>
    <row r="508" spans="1:50" ht="33" hidden="1">
      <c r="A508" s="25" t="s">
        <v>242</v>
      </c>
      <c r="B508" s="26">
        <v>910</v>
      </c>
      <c r="C508" s="26" t="s">
        <v>28</v>
      </c>
      <c r="D508" s="26" t="s">
        <v>75</v>
      </c>
      <c r="E508" s="48" t="s">
        <v>667</v>
      </c>
      <c r="F508" s="26" t="s">
        <v>30</v>
      </c>
      <c r="G508" s="9">
        <f t="shared" ref="G508:H508" si="822">G509</f>
        <v>0</v>
      </c>
      <c r="H508" s="9">
        <f t="shared" si="822"/>
        <v>0</v>
      </c>
      <c r="I508" s="84"/>
      <c r="J508" s="84"/>
      <c r="K508" s="84"/>
      <c r="L508" s="84"/>
      <c r="M508" s="84"/>
      <c r="N508" s="84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</row>
    <row r="509" spans="1:50" ht="33" hidden="1">
      <c r="A509" s="25" t="s">
        <v>36</v>
      </c>
      <c r="B509" s="26">
        <v>910</v>
      </c>
      <c r="C509" s="26" t="s">
        <v>28</v>
      </c>
      <c r="D509" s="26" t="s">
        <v>75</v>
      </c>
      <c r="E509" s="48" t="s">
        <v>667</v>
      </c>
      <c r="F509" s="26" t="s">
        <v>37</v>
      </c>
      <c r="G509" s="9"/>
      <c r="H509" s="9"/>
      <c r="I509" s="84"/>
      <c r="J509" s="84"/>
      <c r="K509" s="84"/>
      <c r="L509" s="84"/>
      <c r="M509" s="84"/>
      <c r="N509" s="84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</row>
    <row r="510" spans="1:50" ht="33" hidden="1">
      <c r="A510" s="25" t="s">
        <v>179</v>
      </c>
      <c r="B510" s="26">
        <v>910</v>
      </c>
      <c r="C510" s="26" t="s">
        <v>28</v>
      </c>
      <c r="D510" s="26" t="s">
        <v>75</v>
      </c>
      <c r="E510" s="48" t="s">
        <v>667</v>
      </c>
      <c r="F510" s="26" t="s">
        <v>180</v>
      </c>
      <c r="G510" s="9">
        <f t="shared" ref="G510:H510" si="823">G511</f>
        <v>0</v>
      </c>
      <c r="H510" s="9">
        <f t="shared" si="823"/>
        <v>0</v>
      </c>
      <c r="I510" s="84"/>
      <c r="J510" s="84"/>
      <c r="K510" s="84"/>
      <c r="L510" s="84"/>
      <c r="M510" s="84"/>
      <c r="N510" s="84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</row>
    <row r="511" spans="1:50" ht="20.100000000000001" hidden="1" customHeight="1">
      <c r="A511" s="28" t="s">
        <v>167</v>
      </c>
      <c r="B511" s="26">
        <v>910</v>
      </c>
      <c r="C511" s="26" t="s">
        <v>28</v>
      </c>
      <c r="D511" s="26" t="s">
        <v>75</v>
      </c>
      <c r="E511" s="26" t="s">
        <v>667</v>
      </c>
      <c r="F511" s="26" t="s">
        <v>181</v>
      </c>
      <c r="G511" s="9"/>
      <c r="H511" s="9"/>
      <c r="I511" s="84"/>
      <c r="J511" s="84"/>
      <c r="K511" s="84"/>
      <c r="L511" s="84"/>
      <c r="M511" s="84"/>
      <c r="N511" s="84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</row>
    <row r="512" spans="1:50" ht="20.100000000000001" hidden="1" customHeight="1">
      <c r="A512" s="28" t="s">
        <v>65</v>
      </c>
      <c r="B512" s="26">
        <v>910</v>
      </c>
      <c r="C512" s="26" t="s">
        <v>28</v>
      </c>
      <c r="D512" s="26" t="s">
        <v>75</v>
      </c>
      <c r="E512" s="26" t="s">
        <v>667</v>
      </c>
      <c r="F512" s="26" t="s">
        <v>66</v>
      </c>
      <c r="G512" s="9">
        <f t="shared" ref="G512:H512" si="824">G513</f>
        <v>0</v>
      </c>
      <c r="H512" s="9">
        <f t="shared" si="824"/>
        <v>0</v>
      </c>
      <c r="I512" s="84"/>
      <c r="J512" s="84"/>
      <c r="K512" s="84"/>
      <c r="L512" s="84"/>
      <c r="M512" s="84"/>
      <c r="N512" s="84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</row>
    <row r="513" spans="1:50" ht="49.5" hidden="1">
      <c r="A513" s="25" t="s">
        <v>407</v>
      </c>
      <c r="B513" s="26">
        <v>910</v>
      </c>
      <c r="C513" s="26" t="s">
        <v>28</v>
      </c>
      <c r="D513" s="26" t="s">
        <v>75</v>
      </c>
      <c r="E513" s="48" t="s">
        <v>667</v>
      </c>
      <c r="F513" s="26" t="s">
        <v>252</v>
      </c>
      <c r="G513" s="9"/>
      <c r="H513" s="9"/>
      <c r="I513" s="84"/>
      <c r="J513" s="84"/>
      <c r="K513" s="84"/>
      <c r="L513" s="84"/>
      <c r="M513" s="84"/>
      <c r="N513" s="84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</row>
    <row r="514" spans="1:50" hidden="1">
      <c r="A514" s="28" t="s">
        <v>61</v>
      </c>
      <c r="B514" s="26">
        <v>910</v>
      </c>
      <c r="C514" s="26" t="s">
        <v>28</v>
      </c>
      <c r="D514" s="26" t="s">
        <v>75</v>
      </c>
      <c r="E514" s="26" t="s">
        <v>62</v>
      </c>
      <c r="F514" s="26"/>
      <c r="G514" s="9"/>
      <c r="H514" s="9"/>
      <c r="I514" s="84"/>
      <c r="J514" s="84"/>
      <c r="K514" s="84"/>
      <c r="L514" s="84"/>
      <c r="M514" s="84"/>
      <c r="N514" s="84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11">
        <f>AS515</f>
        <v>15</v>
      </c>
      <c r="AT514" s="11">
        <f t="shared" ref="AT514:AX517" si="825">AT515</f>
        <v>0</v>
      </c>
      <c r="AU514" s="11">
        <f t="shared" si="825"/>
        <v>0</v>
      </c>
      <c r="AV514" s="11">
        <f t="shared" si="825"/>
        <v>0</v>
      </c>
      <c r="AW514" s="11">
        <f t="shared" si="825"/>
        <v>15</v>
      </c>
      <c r="AX514" s="11">
        <f t="shared" si="825"/>
        <v>0</v>
      </c>
    </row>
    <row r="515" spans="1:50" hidden="1">
      <c r="A515" s="28" t="s">
        <v>14</v>
      </c>
      <c r="B515" s="26">
        <f>B514</f>
        <v>910</v>
      </c>
      <c r="C515" s="26" t="s">
        <v>28</v>
      </c>
      <c r="D515" s="26" t="s">
        <v>75</v>
      </c>
      <c r="E515" s="26" t="s">
        <v>63</v>
      </c>
      <c r="F515" s="26"/>
      <c r="G515" s="9"/>
      <c r="H515" s="9"/>
      <c r="I515" s="84"/>
      <c r="J515" s="84"/>
      <c r="K515" s="84"/>
      <c r="L515" s="84"/>
      <c r="M515" s="84"/>
      <c r="N515" s="84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11">
        <f>AS516</f>
        <v>15</v>
      </c>
      <c r="AT515" s="11">
        <f t="shared" si="825"/>
        <v>0</v>
      </c>
      <c r="AU515" s="11">
        <f t="shared" si="825"/>
        <v>0</v>
      </c>
      <c r="AV515" s="11">
        <f t="shared" si="825"/>
        <v>0</v>
      </c>
      <c r="AW515" s="11">
        <f t="shared" si="825"/>
        <v>15</v>
      </c>
      <c r="AX515" s="11">
        <f t="shared" si="825"/>
        <v>0</v>
      </c>
    </row>
    <row r="516" spans="1:50" hidden="1">
      <c r="A516" s="28" t="s">
        <v>112</v>
      </c>
      <c r="B516" s="26">
        <f>B515</f>
        <v>910</v>
      </c>
      <c r="C516" s="26" t="s">
        <v>28</v>
      </c>
      <c r="D516" s="26" t="s">
        <v>75</v>
      </c>
      <c r="E516" s="26" t="s">
        <v>790</v>
      </c>
      <c r="F516" s="26"/>
      <c r="G516" s="9"/>
      <c r="H516" s="9"/>
      <c r="I516" s="84"/>
      <c r="J516" s="84"/>
      <c r="K516" s="84"/>
      <c r="L516" s="84"/>
      <c r="M516" s="84"/>
      <c r="N516" s="84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11">
        <f>AS517</f>
        <v>15</v>
      </c>
      <c r="AT516" s="11">
        <f t="shared" si="825"/>
        <v>0</v>
      </c>
      <c r="AU516" s="11">
        <f t="shared" si="825"/>
        <v>0</v>
      </c>
      <c r="AV516" s="11">
        <f t="shared" si="825"/>
        <v>0</v>
      </c>
      <c r="AW516" s="11">
        <f t="shared" si="825"/>
        <v>15</v>
      </c>
      <c r="AX516" s="11">
        <f t="shared" si="825"/>
        <v>0</v>
      </c>
    </row>
    <row r="517" spans="1:50" hidden="1">
      <c r="A517" s="28" t="s">
        <v>65</v>
      </c>
      <c r="B517" s="26">
        <f t="shared" ref="B517:B518" si="826">B516</f>
        <v>910</v>
      </c>
      <c r="C517" s="26" t="s">
        <v>28</v>
      </c>
      <c r="D517" s="26" t="s">
        <v>75</v>
      </c>
      <c r="E517" s="26" t="s">
        <v>790</v>
      </c>
      <c r="F517" s="26" t="s">
        <v>66</v>
      </c>
      <c r="G517" s="9"/>
      <c r="H517" s="9"/>
      <c r="I517" s="84"/>
      <c r="J517" s="84"/>
      <c r="K517" s="84"/>
      <c r="L517" s="84"/>
      <c r="M517" s="84"/>
      <c r="N517" s="84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11">
        <f>AS518</f>
        <v>15</v>
      </c>
      <c r="AT517" s="11">
        <f t="shared" si="825"/>
        <v>0</v>
      </c>
      <c r="AU517" s="11">
        <f t="shared" si="825"/>
        <v>0</v>
      </c>
      <c r="AV517" s="11">
        <f t="shared" si="825"/>
        <v>0</v>
      </c>
      <c r="AW517" s="11">
        <f t="shared" si="825"/>
        <v>15</v>
      </c>
      <c r="AX517" s="11">
        <f t="shared" si="825"/>
        <v>0</v>
      </c>
    </row>
    <row r="518" spans="1:50" hidden="1">
      <c r="A518" s="25" t="s">
        <v>154</v>
      </c>
      <c r="B518" s="26">
        <f t="shared" si="826"/>
        <v>910</v>
      </c>
      <c r="C518" s="26" t="s">
        <v>28</v>
      </c>
      <c r="D518" s="26" t="s">
        <v>75</v>
      </c>
      <c r="E518" s="26" t="s">
        <v>790</v>
      </c>
      <c r="F518" s="26" t="s">
        <v>615</v>
      </c>
      <c r="G518" s="9"/>
      <c r="H518" s="9"/>
      <c r="I518" s="84"/>
      <c r="J518" s="84"/>
      <c r="K518" s="84"/>
      <c r="L518" s="84"/>
      <c r="M518" s="84"/>
      <c r="N518" s="84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11">
        <v>15</v>
      </c>
      <c r="AT518" s="85"/>
      <c r="AU518" s="85"/>
      <c r="AV518" s="85"/>
      <c r="AW518" s="9">
        <f>AQ518+AS518+AT518+AU518+AV518</f>
        <v>15</v>
      </c>
      <c r="AX518" s="9">
        <f>AR518+AV518</f>
        <v>0</v>
      </c>
    </row>
    <row r="519" spans="1:50" hidden="1">
      <c r="A519" s="25"/>
      <c r="B519" s="26"/>
      <c r="C519" s="26"/>
      <c r="D519" s="26"/>
      <c r="E519" s="26"/>
      <c r="F519" s="26"/>
      <c r="G519" s="9"/>
      <c r="H519" s="9"/>
      <c r="I519" s="84"/>
      <c r="J519" s="84"/>
      <c r="K519" s="84"/>
      <c r="L519" s="84"/>
      <c r="M519" s="84"/>
      <c r="N519" s="84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</row>
    <row r="520" spans="1:50" ht="40.5" hidden="1">
      <c r="A520" s="20" t="s">
        <v>477</v>
      </c>
      <c r="B520" s="50">
        <v>912</v>
      </c>
      <c r="C520" s="21"/>
      <c r="D520" s="21"/>
      <c r="E520" s="21"/>
      <c r="F520" s="21"/>
      <c r="G520" s="6">
        <f t="shared" ref="G520:Z520" si="827">G522+G550+G569+G656</f>
        <v>838294</v>
      </c>
      <c r="H520" s="6">
        <f t="shared" si="827"/>
        <v>243946</v>
      </c>
      <c r="I520" s="6">
        <f t="shared" si="827"/>
        <v>0</v>
      </c>
      <c r="J520" s="6">
        <f t="shared" si="827"/>
        <v>0</v>
      </c>
      <c r="K520" s="6">
        <f t="shared" si="827"/>
        <v>0</v>
      </c>
      <c r="L520" s="6">
        <f t="shared" si="827"/>
        <v>0</v>
      </c>
      <c r="M520" s="6">
        <f t="shared" si="827"/>
        <v>838294</v>
      </c>
      <c r="N520" s="6">
        <f t="shared" si="827"/>
        <v>243946</v>
      </c>
      <c r="O520" s="6">
        <f t="shared" si="827"/>
        <v>0</v>
      </c>
      <c r="P520" s="6">
        <f t="shared" si="827"/>
        <v>85</v>
      </c>
      <c r="Q520" s="6">
        <f t="shared" si="827"/>
        <v>0</v>
      </c>
      <c r="R520" s="6">
        <f t="shared" si="827"/>
        <v>0</v>
      </c>
      <c r="S520" s="6">
        <f t="shared" si="827"/>
        <v>838379</v>
      </c>
      <c r="T520" s="6">
        <f t="shared" si="827"/>
        <v>243946</v>
      </c>
      <c r="U520" s="6">
        <f t="shared" si="827"/>
        <v>0</v>
      </c>
      <c r="V520" s="6">
        <f t="shared" si="827"/>
        <v>0</v>
      </c>
      <c r="W520" s="6">
        <f t="shared" si="827"/>
        <v>0</v>
      </c>
      <c r="X520" s="6">
        <f t="shared" si="827"/>
        <v>44694</v>
      </c>
      <c r="Y520" s="6">
        <f t="shared" si="827"/>
        <v>883073</v>
      </c>
      <c r="Z520" s="6">
        <f t="shared" si="827"/>
        <v>288640</v>
      </c>
      <c r="AA520" s="6">
        <f t="shared" ref="AA520:AF520" si="828">AA522+AA550+AA569+AA656</f>
        <v>0</v>
      </c>
      <c r="AB520" s="6">
        <f t="shared" si="828"/>
        <v>2999</v>
      </c>
      <c r="AC520" s="6">
        <f t="shared" si="828"/>
        <v>0</v>
      </c>
      <c r="AD520" s="6">
        <f t="shared" si="828"/>
        <v>0</v>
      </c>
      <c r="AE520" s="6">
        <f t="shared" si="828"/>
        <v>886072</v>
      </c>
      <c r="AF520" s="6">
        <f t="shared" si="828"/>
        <v>288640</v>
      </c>
      <c r="AG520" s="6">
        <f t="shared" ref="AG520:AL520" si="829">AG522+AG550+AG569+AG656</f>
        <v>0</v>
      </c>
      <c r="AH520" s="6">
        <f t="shared" si="829"/>
        <v>0</v>
      </c>
      <c r="AI520" s="6">
        <f t="shared" si="829"/>
        <v>0</v>
      </c>
      <c r="AJ520" s="6">
        <f t="shared" si="829"/>
        <v>0</v>
      </c>
      <c r="AK520" s="6">
        <f t="shared" si="829"/>
        <v>886072</v>
      </c>
      <c r="AL520" s="6">
        <f t="shared" si="829"/>
        <v>288640</v>
      </c>
      <c r="AM520" s="6">
        <f t="shared" ref="AM520:AR520" si="830">AM522+AM550+AM569+AM656</f>
        <v>0</v>
      </c>
      <c r="AN520" s="6">
        <f t="shared" si="830"/>
        <v>0</v>
      </c>
      <c r="AO520" s="6">
        <f t="shared" si="830"/>
        <v>0</v>
      </c>
      <c r="AP520" s="6">
        <f t="shared" si="830"/>
        <v>0</v>
      </c>
      <c r="AQ520" s="6">
        <f t="shared" si="830"/>
        <v>886072</v>
      </c>
      <c r="AR520" s="6">
        <f t="shared" si="830"/>
        <v>288640</v>
      </c>
      <c r="AS520" s="6">
        <f t="shared" ref="AS520:AX520" si="831">AS522+AS550+AS569+AS656</f>
        <v>0</v>
      </c>
      <c r="AT520" s="6">
        <f t="shared" si="831"/>
        <v>1122</v>
      </c>
      <c r="AU520" s="6">
        <f t="shared" si="831"/>
        <v>-476</v>
      </c>
      <c r="AV520" s="6">
        <f t="shared" si="831"/>
        <v>12863</v>
      </c>
      <c r="AW520" s="6">
        <f t="shared" si="831"/>
        <v>899581</v>
      </c>
      <c r="AX520" s="6">
        <f t="shared" si="831"/>
        <v>301503</v>
      </c>
    </row>
    <row r="521" spans="1:50" s="72" customFormat="1" hidden="1">
      <c r="A521" s="73"/>
      <c r="B521" s="78"/>
      <c r="C521" s="27"/>
      <c r="D521" s="27"/>
      <c r="E521" s="27"/>
      <c r="F521" s="27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</row>
    <row r="522" spans="1:50" ht="18.75" hidden="1">
      <c r="A522" s="51" t="s">
        <v>432</v>
      </c>
      <c r="B522" s="24">
        <f>B520</f>
        <v>912</v>
      </c>
      <c r="C522" s="24" t="s">
        <v>7</v>
      </c>
      <c r="D522" s="24" t="s">
        <v>79</v>
      </c>
      <c r="E522" s="24"/>
      <c r="F522" s="24"/>
      <c r="G522" s="16">
        <f>G523+G539+G544</f>
        <v>362057</v>
      </c>
      <c r="H522" s="16">
        <f>H523+H539+H544</f>
        <v>109872</v>
      </c>
      <c r="I522" s="16">
        <f t="shared" ref="I522:N522" si="832">I523+I539+I544</f>
        <v>0</v>
      </c>
      <c r="J522" s="16">
        <f t="shared" si="832"/>
        <v>0</v>
      </c>
      <c r="K522" s="16">
        <f t="shared" si="832"/>
        <v>0</v>
      </c>
      <c r="L522" s="16">
        <f t="shared" si="832"/>
        <v>0</v>
      </c>
      <c r="M522" s="16">
        <f t="shared" si="832"/>
        <v>362057</v>
      </c>
      <c r="N522" s="16">
        <f t="shared" si="832"/>
        <v>109872</v>
      </c>
      <c r="O522" s="16">
        <f t="shared" ref="O522:T522" si="833">O523+O539+O544</f>
        <v>0</v>
      </c>
      <c r="P522" s="16">
        <f t="shared" si="833"/>
        <v>0</v>
      </c>
      <c r="Q522" s="16">
        <f t="shared" si="833"/>
        <v>0</v>
      </c>
      <c r="R522" s="16">
        <f t="shared" si="833"/>
        <v>0</v>
      </c>
      <c r="S522" s="16">
        <f t="shared" si="833"/>
        <v>362057</v>
      </c>
      <c r="T522" s="16">
        <f t="shared" si="833"/>
        <v>109872</v>
      </c>
      <c r="U522" s="16">
        <f>U523+U539+U544</f>
        <v>51</v>
      </c>
      <c r="V522" s="16">
        <f t="shared" ref="V522:Z522" si="834">V523+V539+V544</f>
        <v>0</v>
      </c>
      <c r="W522" s="16">
        <f t="shared" si="834"/>
        <v>0</v>
      </c>
      <c r="X522" s="16">
        <f t="shared" si="834"/>
        <v>972</v>
      </c>
      <c r="Y522" s="16">
        <f t="shared" si="834"/>
        <v>363080</v>
      </c>
      <c r="Z522" s="16">
        <f t="shared" si="834"/>
        <v>110844</v>
      </c>
      <c r="AA522" s="16">
        <f>AA523+AA539+AA544</f>
        <v>0</v>
      </c>
      <c r="AB522" s="16">
        <f t="shared" ref="AB522:AF522" si="835">AB523+AB539+AB544</f>
        <v>0</v>
      </c>
      <c r="AC522" s="16">
        <f t="shared" si="835"/>
        <v>0</v>
      </c>
      <c r="AD522" s="16">
        <f t="shared" si="835"/>
        <v>0</v>
      </c>
      <c r="AE522" s="16">
        <f t="shared" si="835"/>
        <v>363080</v>
      </c>
      <c r="AF522" s="16">
        <f t="shared" si="835"/>
        <v>110844</v>
      </c>
      <c r="AG522" s="16">
        <f>AG523+AG539+AG544</f>
        <v>0</v>
      </c>
      <c r="AH522" s="16">
        <f t="shared" ref="AH522:AL522" si="836">AH523+AH539+AH544</f>
        <v>0</v>
      </c>
      <c r="AI522" s="16">
        <f t="shared" si="836"/>
        <v>0</v>
      </c>
      <c r="AJ522" s="16">
        <f t="shared" si="836"/>
        <v>0</v>
      </c>
      <c r="AK522" s="16">
        <f t="shared" si="836"/>
        <v>363080</v>
      </c>
      <c r="AL522" s="16">
        <f t="shared" si="836"/>
        <v>110844</v>
      </c>
      <c r="AM522" s="16">
        <f>AM523+AM539+AM544</f>
        <v>0</v>
      </c>
      <c r="AN522" s="16">
        <f t="shared" ref="AN522:AR522" si="837">AN523+AN539+AN544</f>
        <v>0</v>
      </c>
      <c r="AO522" s="16">
        <f t="shared" si="837"/>
        <v>0</v>
      </c>
      <c r="AP522" s="16">
        <f t="shared" si="837"/>
        <v>0</v>
      </c>
      <c r="AQ522" s="16">
        <f t="shared" si="837"/>
        <v>363080</v>
      </c>
      <c r="AR522" s="16">
        <f t="shared" si="837"/>
        <v>110844</v>
      </c>
      <c r="AS522" s="16">
        <f>AS523+AS539+AS544</f>
        <v>-514</v>
      </c>
      <c r="AT522" s="16">
        <f t="shared" ref="AT522:AX522" si="838">AT523+AT539+AT544</f>
        <v>0</v>
      </c>
      <c r="AU522" s="16">
        <f t="shared" si="838"/>
        <v>-349</v>
      </c>
      <c r="AV522" s="16">
        <f t="shared" si="838"/>
        <v>0</v>
      </c>
      <c r="AW522" s="16">
        <f t="shared" si="838"/>
        <v>362217</v>
      </c>
      <c r="AX522" s="16">
        <f t="shared" si="838"/>
        <v>110844</v>
      </c>
    </row>
    <row r="523" spans="1:50" ht="33" hidden="1">
      <c r="A523" s="25" t="s">
        <v>717</v>
      </c>
      <c r="B523" s="26">
        <f t="shared" ref="B523:B559" si="839">B522</f>
        <v>912</v>
      </c>
      <c r="C523" s="26" t="s">
        <v>7</v>
      </c>
      <c r="D523" s="26" t="s">
        <v>79</v>
      </c>
      <c r="E523" s="26" t="s">
        <v>38</v>
      </c>
      <c r="F523" s="26"/>
      <c r="G523" s="17">
        <f>G524+G528+G532</f>
        <v>359942</v>
      </c>
      <c r="H523" s="17">
        <f>H524+H528+H532</f>
        <v>109872</v>
      </c>
      <c r="I523" s="17">
        <f t="shared" ref="I523:N523" si="840">I524+I528+I532</f>
        <v>0</v>
      </c>
      <c r="J523" s="17">
        <f t="shared" si="840"/>
        <v>0</v>
      </c>
      <c r="K523" s="17">
        <f t="shared" si="840"/>
        <v>0</v>
      </c>
      <c r="L523" s="17">
        <f t="shared" si="840"/>
        <v>0</v>
      </c>
      <c r="M523" s="17">
        <f t="shared" si="840"/>
        <v>359942</v>
      </c>
      <c r="N523" s="17">
        <f t="shared" si="840"/>
        <v>109872</v>
      </c>
      <c r="O523" s="17">
        <f t="shared" ref="O523:T523" si="841">O524+O528+O532</f>
        <v>0</v>
      </c>
      <c r="P523" s="17">
        <f t="shared" si="841"/>
        <v>0</v>
      </c>
      <c r="Q523" s="17">
        <f t="shared" si="841"/>
        <v>0</v>
      </c>
      <c r="R523" s="17">
        <f t="shared" si="841"/>
        <v>0</v>
      </c>
      <c r="S523" s="17">
        <f t="shared" si="841"/>
        <v>359942</v>
      </c>
      <c r="T523" s="17">
        <f t="shared" si="841"/>
        <v>109872</v>
      </c>
      <c r="U523" s="17">
        <f>U524+U528+U532+U536</f>
        <v>51</v>
      </c>
      <c r="V523" s="17">
        <f t="shared" ref="V523:Z523" si="842">V524+V528+V532+V536</f>
        <v>0</v>
      </c>
      <c r="W523" s="17">
        <f t="shared" si="842"/>
        <v>0</v>
      </c>
      <c r="X523" s="17">
        <f t="shared" si="842"/>
        <v>972</v>
      </c>
      <c r="Y523" s="17">
        <f t="shared" si="842"/>
        <v>360965</v>
      </c>
      <c r="Z523" s="17">
        <f t="shared" si="842"/>
        <v>110844</v>
      </c>
      <c r="AA523" s="17">
        <f>AA524+AA528+AA532+AA536</f>
        <v>0</v>
      </c>
      <c r="AB523" s="17">
        <f t="shared" ref="AB523:AF523" si="843">AB524+AB528+AB532+AB536</f>
        <v>0</v>
      </c>
      <c r="AC523" s="17">
        <f t="shared" si="843"/>
        <v>0</v>
      </c>
      <c r="AD523" s="17">
        <f t="shared" si="843"/>
        <v>0</v>
      </c>
      <c r="AE523" s="17">
        <f t="shared" si="843"/>
        <v>360965</v>
      </c>
      <c r="AF523" s="17">
        <f t="shared" si="843"/>
        <v>110844</v>
      </c>
      <c r="AG523" s="17">
        <f>AG524+AG528+AG532+AG536</f>
        <v>0</v>
      </c>
      <c r="AH523" s="17">
        <f t="shared" ref="AH523:AL523" si="844">AH524+AH528+AH532+AH536</f>
        <v>0</v>
      </c>
      <c r="AI523" s="17">
        <f t="shared" si="844"/>
        <v>0</v>
      </c>
      <c r="AJ523" s="17">
        <f t="shared" si="844"/>
        <v>0</v>
      </c>
      <c r="AK523" s="17">
        <f t="shared" si="844"/>
        <v>360965</v>
      </c>
      <c r="AL523" s="17">
        <f t="shared" si="844"/>
        <v>110844</v>
      </c>
      <c r="AM523" s="17">
        <f>AM524+AM528+AM532+AM536</f>
        <v>0</v>
      </c>
      <c r="AN523" s="17">
        <f t="shared" ref="AN523:AR523" si="845">AN524+AN528+AN532+AN536</f>
        <v>0</v>
      </c>
      <c r="AO523" s="17">
        <f t="shared" si="845"/>
        <v>0</v>
      </c>
      <c r="AP523" s="17">
        <f t="shared" si="845"/>
        <v>0</v>
      </c>
      <c r="AQ523" s="17">
        <f t="shared" si="845"/>
        <v>360965</v>
      </c>
      <c r="AR523" s="17">
        <f t="shared" si="845"/>
        <v>110844</v>
      </c>
      <c r="AS523" s="17">
        <f>AS524+AS528+AS532+AS536</f>
        <v>-118</v>
      </c>
      <c r="AT523" s="17">
        <f t="shared" ref="AT523:AX523" si="846">AT524+AT528+AT532+AT536</f>
        <v>0</v>
      </c>
      <c r="AU523" s="17">
        <f t="shared" si="846"/>
        <v>-349</v>
      </c>
      <c r="AV523" s="17">
        <f t="shared" si="846"/>
        <v>0</v>
      </c>
      <c r="AW523" s="17">
        <f t="shared" si="846"/>
        <v>360498</v>
      </c>
      <c r="AX523" s="17">
        <f t="shared" si="846"/>
        <v>110844</v>
      </c>
    </row>
    <row r="524" spans="1:50" ht="33" hidden="1">
      <c r="A524" s="25" t="s">
        <v>9</v>
      </c>
      <c r="B524" s="26">
        <f t="shared" si="839"/>
        <v>912</v>
      </c>
      <c r="C524" s="26" t="s">
        <v>7</v>
      </c>
      <c r="D524" s="26" t="s">
        <v>79</v>
      </c>
      <c r="E524" s="26" t="s">
        <v>39</v>
      </c>
      <c r="F524" s="26"/>
      <c r="G524" s="11">
        <f t="shared" ref="G524:V526" si="847">G525</f>
        <v>245764</v>
      </c>
      <c r="H524" s="11">
        <f t="shared" si="847"/>
        <v>0</v>
      </c>
      <c r="I524" s="11">
        <f t="shared" si="847"/>
        <v>0</v>
      </c>
      <c r="J524" s="11">
        <f t="shared" si="847"/>
        <v>0</v>
      </c>
      <c r="K524" s="11">
        <f t="shared" si="847"/>
        <v>0</v>
      </c>
      <c r="L524" s="11">
        <f t="shared" si="847"/>
        <v>0</v>
      </c>
      <c r="M524" s="11">
        <f t="shared" si="847"/>
        <v>245764</v>
      </c>
      <c r="N524" s="11">
        <f t="shared" si="847"/>
        <v>0</v>
      </c>
      <c r="O524" s="11">
        <f t="shared" si="847"/>
        <v>0</v>
      </c>
      <c r="P524" s="11">
        <f t="shared" si="847"/>
        <v>0</v>
      </c>
      <c r="Q524" s="11">
        <f t="shared" si="847"/>
        <v>0</v>
      </c>
      <c r="R524" s="11">
        <f t="shared" si="847"/>
        <v>0</v>
      </c>
      <c r="S524" s="11">
        <f t="shared" si="847"/>
        <v>245764</v>
      </c>
      <c r="T524" s="11">
        <f t="shared" si="847"/>
        <v>0</v>
      </c>
      <c r="U524" s="11">
        <f t="shared" si="847"/>
        <v>0</v>
      </c>
      <c r="V524" s="11">
        <f t="shared" si="847"/>
        <v>0</v>
      </c>
      <c r="W524" s="11">
        <f t="shared" ref="U524:AJ526" si="848">W525</f>
        <v>0</v>
      </c>
      <c r="X524" s="11">
        <f t="shared" si="848"/>
        <v>0</v>
      </c>
      <c r="Y524" s="11">
        <f t="shared" si="848"/>
        <v>245764</v>
      </c>
      <c r="Z524" s="11">
        <f t="shared" si="848"/>
        <v>0</v>
      </c>
      <c r="AA524" s="11">
        <f t="shared" si="848"/>
        <v>0</v>
      </c>
      <c r="AB524" s="11">
        <f t="shared" si="848"/>
        <v>0</v>
      </c>
      <c r="AC524" s="11">
        <f t="shared" si="848"/>
        <v>0</v>
      </c>
      <c r="AD524" s="11">
        <f t="shared" si="848"/>
        <v>0</v>
      </c>
      <c r="AE524" s="11">
        <f t="shared" si="848"/>
        <v>245764</v>
      </c>
      <c r="AF524" s="11">
        <f t="shared" si="848"/>
        <v>0</v>
      </c>
      <c r="AG524" s="11">
        <f t="shared" si="848"/>
        <v>0</v>
      </c>
      <c r="AH524" s="11">
        <f t="shared" si="848"/>
        <v>0</v>
      </c>
      <c r="AI524" s="11">
        <f t="shared" si="848"/>
        <v>0</v>
      </c>
      <c r="AJ524" s="11">
        <f t="shared" si="848"/>
        <v>0</v>
      </c>
      <c r="AK524" s="11">
        <f t="shared" ref="AG524:AV526" si="849">AK525</f>
        <v>245764</v>
      </c>
      <c r="AL524" s="11">
        <f t="shared" si="849"/>
        <v>0</v>
      </c>
      <c r="AM524" s="11">
        <f t="shared" si="849"/>
        <v>0</v>
      </c>
      <c r="AN524" s="11">
        <f t="shared" si="849"/>
        <v>0</v>
      </c>
      <c r="AO524" s="11">
        <f t="shared" si="849"/>
        <v>0</v>
      </c>
      <c r="AP524" s="11">
        <f t="shared" si="849"/>
        <v>0</v>
      </c>
      <c r="AQ524" s="11">
        <f t="shared" si="849"/>
        <v>245764</v>
      </c>
      <c r="AR524" s="11">
        <f t="shared" si="849"/>
        <v>0</v>
      </c>
      <c r="AS524" s="11">
        <f t="shared" si="849"/>
        <v>0</v>
      </c>
      <c r="AT524" s="11">
        <f t="shared" si="849"/>
        <v>0</v>
      </c>
      <c r="AU524" s="11">
        <f t="shared" si="849"/>
        <v>0</v>
      </c>
      <c r="AV524" s="11">
        <f t="shared" si="849"/>
        <v>0</v>
      </c>
      <c r="AW524" s="11">
        <f t="shared" ref="AS524:AX526" si="850">AW525</f>
        <v>245764</v>
      </c>
      <c r="AX524" s="11">
        <f t="shared" si="850"/>
        <v>0</v>
      </c>
    </row>
    <row r="525" spans="1:50" ht="20.100000000000001" hidden="1" customHeight="1">
      <c r="A525" s="28" t="s">
        <v>10</v>
      </c>
      <c r="B525" s="26">
        <f t="shared" si="839"/>
        <v>912</v>
      </c>
      <c r="C525" s="26" t="s">
        <v>7</v>
      </c>
      <c r="D525" s="26" t="s">
        <v>79</v>
      </c>
      <c r="E525" s="26" t="s">
        <v>40</v>
      </c>
      <c r="F525" s="26"/>
      <c r="G525" s="9">
        <f t="shared" si="847"/>
        <v>245764</v>
      </c>
      <c r="H525" s="9">
        <f t="shared" si="847"/>
        <v>0</v>
      </c>
      <c r="I525" s="9">
        <f t="shared" si="847"/>
        <v>0</v>
      </c>
      <c r="J525" s="9">
        <f t="shared" si="847"/>
        <v>0</v>
      </c>
      <c r="K525" s="9">
        <f t="shared" si="847"/>
        <v>0</v>
      </c>
      <c r="L525" s="9">
        <f t="shared" si="847"/>
        <v>0</v>
      </c>
      <c r="M525" s="9">
        <f t="shared" si="847"/>
        <v>245764</v>
      </c>
      <c r="N525" s="9">
        <f t="shared" si="847"/>
        <v>0</v>
      </c>
      <c r="O525" s="9">
        <f t="shared" si="847"/>
        <v>0</v>
      </c>
      <c r="P525" s="9">
        <f t="shared" si="847"/>
        <v>0</v>
      </c>
      <c r="Q525" s="9">
        <f t="shared" si="847"/>
        <v>0</v>
      </c>
      <c r="R525" s="9">
        <f t="shared" si="847"/>
        <v>0</v>
      </c>
      <c r="S525" s="9">
        <f t="shared" si="847"/>
        <v>245764</v>
      </c>
      <c r="T525" s="9">
        <f t="shared" si="847"/>
        <v>0</v>
      </c>
      <c r="U525" s="9">
        <f t="shared" si="848"/>
        <v>0</v>
      </c>
      <c r="V525" s="9">
        <f t="shared" si="848"/>
        <v>0</v>
      </c>
      <c r="W525" s="9">
        <f t="shared" si="848"/>
        <v>0</v>
      </c>
      <c r="X525" s="9">
        <f t="shared" si="848"/>
        <v>0</v>
      </c>
      <c r="Y525" s="9">
        <f t="shared" si="848"/>
        <v>245764</v>
      </c>
      <c r="Z525" s="9">
        <f t="shared" si="848"/>
        <v>0</v>
      </c>
      <c r="AA525" s="9">
        <f t="shared" si="848"/>
        <v>0</v>
      </c>
      <c r="AB525" s="9">
        <f t="shared" si="848"/>
        <v>0</v>
      </c>
      <c r="AC525" s="9">
        <f t="shared" si="848"/>
        <v>0</v>
      </c>
      <c r="AD525" s="9">
        <f t="shared" si="848"/>
        <v>0</v>
      </c>
      <c r="AE525" s="9">
        <f t="shared" si="848"/>
        <v>245764</v>
      </c>
      <c r="AF525" s="9">
        <f t="shared" si="848"/>
        <v>0</v>
      </c>
      <c r="AG525" s="9">
        <f t="shared" si="849"/>
        <v>0</v>
      </c>
      <c r="AH525" s="9">
        <f t="shared" si="849"/>
        <v>0</v>
      </c>
      <c r="AI525" s="9">
        <f t="shared" si="849"/>
        <v>0</v>
      </c>
      <c r="AJ525" s="9">
        <f t="shared" si="849"/>
        <v>0</v>
      </c>
      <c r="AK525" s="9">
        <f t="shared" si="849"/>
        <v>245764</v>
      </c>
      <c r="AL525" s="9">
        <f t="shared" si="849"/>
        <v>0</v>
      </c>
      <c r="AM525" s="9">
        <f t="shared" si="849"/>
        <v>0</v>
      </c>
      <c r="AN525" s="9">
        <f t="shared" si="849"/>
        <v>0</v>
      </c>
      <c r="AO525" s="9">
        <f t="shared" si="849"/>
        <v>0</v>
      </c>
      <c r="AP525" s="9">
        <f t="shared" si="849"/>
        <v>0</v>
      </c>
      <c r="AQ525" s="9">
        <f t="shared" si="849"/>
        <v>245764</v>
      </c>
      <c r="AR525" s="9">
        <f t="shared" si="849"/>
        <v>0</v>
      </c>
      <c r="AS525" s="9">
        <f t="shared" si="850"/>
        <v>0</v>
      </c>
      <c r="AT525" s="9">
        <f t="shared" si="850"/>
        <v>0</v>
      </c>
      <c r="AU525" s="9">
        <f t="shared" si="850"/>
        <v>0</v>
      </c>
      <c r="AV525" s="9">
        <f t="shared" si="850"/>
        <v>0</v>
      </c>
      <c r="AW525" s="9">
        <f t="shared" si="850"/>
        <v>245764</v>
      </c>
      <c r="AX525" s="9">
        <f t="shared" si="850"/>
        <v>0</v>
      </c>
    </row>
    <row r="526" spans="1:50" ht="33" hidden="1">
      <c r="A526" s="25" t="s">
        <v>11</v>
      </c>
      <c r="B526" s="26">
        <f t="shared" si="839"/>
        <v>912</v>
      </c>
      <c r="C526" s="26" t="s">
        <v>7</v>
      </c>
      <c r="D526" s="26" t="s">
        <v>79</v>
      </c>
      <c r="E526" s="26" t="s">
        <v>40</v>
      </c>
      <c r="F526" s="26" t="s">
        <v>12</v>
      </c>
      <c r="G526" s="9">
        <f t="shared" si="847"/>
        <v>245764</v>
      </c>
      <c r="H526" s="9">
        <f t="shared" si="847"/>
        <v>0</v>
      </c>
      <c r="I526" s="9">
        <f t="shared" si="847"/>
        <v>0</v>
      </c>
      <c r="J526" s="9">
        <f t="shared" si="847"/>
        <v>0</v>
      </c>
      <c r="K526" s="9">
        <f t="shared" si="847"/>
        <v>0</v>
      </c>
      <c r="L526" s="9">
        <f t="shared" si="847"/>
        <v>0</v>
      </c>
      <c r="M526" s="9">
        <f t="shared" si="847"/>
        <v>245764</v>
      </c>
      <c r="N526" s="9">
        <f t="shared" si="847"/>
        <v>0</v>
      </c>
      <c r="O526" s="9">
        <f t="shared" si="847"/>
        <v>0</v>
      </c>
      <c r="P526" s="9">
        <f t="shared" si="847"/>
        <v>0</v>
      </c>
      <c r="Q526" s="9">
        <f t="shared" si="847"/>
        <v>0</v>
      </c>
      <c r="R526" s="9">
        <f t="shared" si="847"/>
        <v>0</v>
      </c>
      <c r="S526" s="9">
        <f t="shared" si="847"/>
        <v>245764</v>
      </c>
      <c r="T526" s="9">
        <f t="shared" si="847"/>
        <v>0</v>
      </c>
      <c r="U526" s="9">
        <f t="shared" si="848"/>
        <v>0</v>
      </c>
      <c r="V526" s="9">
        <f t="shared" si="848"/>
        <v>0</v>
      </c>
      <c r="W526" s="9">
        <f t="shared" si="848"/>
        <v>0</v>
      </c>
      <c r="X526" s="9">
        <f t="shared" si="848"/>
        <v>0</v>
      </c>
      <c r="Y526" s="9">
        <f t="shared" si="848"/>
        <v>245764</v>
      </c>
      <c r="Z526" s="9">
        <f t="shared" si="848"/>
        <v>0</v>
      </c>
      <c r="AA526" s="9">
        <f t="shared" si="848"/>
        <v>0</v>
      </c>
      <c r="AB526" s="9">
        <f t="shared" si="848"/>
        <v>0</v>
      </c>
      <c r="AC526" s="9">
        <f t="shared" si="848"/>
        <v>0</v>
      </c>
      <c r="AD526" s="9">
        <f t="shared" si="848"/>
        <v>0</v>
      </c>
      <c r="AE526" s="9">
        <f t="shared" si="848"/>
        <v>245764</v>
      </c>
      <c r="AF526" s="9">
        <f t="shared" si="848"/>
        <v>0</v>
      </c>
      <c r="AG526" s="9">
        <f t="shared" si="849"/>
        <v>0</v>
      </c>
      <c r="AH526" s="9">
        <f t="shared" si="849"/>
        <v>0</v>
      </c>
      <c r="AI526" s="9">
        <f t="shared" si="849"/>
        <v>0</v>
      </c>
      <c r="AJ526" s="9">
        <f t="shared" si="849"/>
        <v>0</v>
      </c>
      <c r="AK526" s="9">
        <f t="shared" si="849"/>
        <v>245764</v>
      </c>
      <c r="AL526" s="9">
        <f t="shared" si="849"/>
        <v>0</v>
      </c>
      <c r="AM526" s="9">
        <f t="shared" si="849"/>
        <v>0</v>
      </c>
      <c r="AN526" s="9">
        <f t="shared" si="849"/>
        <v>0</v>
      </c>
      <c r="AO526" s="9">
        <f t="shared" si="849"/>
        <v>0</v>
      </c>
      <c r="AP526" s="9">
        <f t="shared" si="849"/>
        <v>0</v>
      </c>
      <c r="AQ526" s="9">
        <f t="shared" si="849"/>
        <v>245764</v>
      </c>
      <c r="AR526" s="9">
        <f t="shared" si="849"/>
        <v>0</v>
      </c>
      <c r="AS526" s="9">
        <f t="shared" si="850"/>
        <v>0</v>
      </c>
      <c r="AT526" s="9">
        <f t="shared" si="850"/>
        <v>0</v>
      </c>
      <c r="AU526" s="9">
        <f t="shared" si="850"/>
        <v>0</v>
      </c>
      <c r="AV526" s="9">
        <f t="shared" si="850"/>
        <v>0</v>
      </c>
      <c r="AW526" s="9">
        <f t="shared" si="850"/>
        <v>245764</v>
      </c>
      <c r="AX526" s="9">
        <f t="shared" si="850"/>
        <v>0</v>
      </c>
    </row>
    <row r="527" spans="1:50" ht="20.100000000000001" hidden="1" customHeight="1">
      <c r="A527" s="28" t="s">
        <v>13</v>
      </c>
      <c r="B527" s="26">
        <f>B526</f>
        <v>912</v>
      </c>
      <c r="C527" s="26" t="s">
        <v>7</v>
      </c>
      <c r="D527" s="26" t="s">
        <v>79</v>
      </c>
      <c r="E527" s="26" t="s">
        <v>40</v>
      </c>
      <c r="F527" s="26">
        <v>610</v>
      </c>
      <c r="G527" s="9">
        <f>224705+21059</f>
        <v>245764</v>
      </c>
      <c r="H527" s="9"/>
      <c r="I527" s="84"/>
      <c r="J527" s="84"/>
      <c r="K527" s="84"/>
      <c r="L527" s="84"/>
      <c r="M527" s="9">
        <f>G527+I527+J527+K527+L527</f>
        <v>245764</v>
      </c>
      <c r="N527" s="9">
        <f>H527+L527</f>
        <v>0</v>
      </c>
      <c r="O527" s="85"/>
      <c r="P527" s="85"/>
      <c r="Q527" s="85"/>
      <c r="R527" s="85"/>
      <c r="S527" s="9">
        <f>M527+O527+P527+Q527+R527</f>
        <v>245764</v>
      </c>
      <c r="T527" s="9">
        <f>N527+R527</f>
        <v>0</v>
      </c>
      <c r="U527" s="85"/>
      <c r="V527" s="85"/>
      <c r="W527" s="85"/>
      <c r="X527" s="85"/>
      <c r="Y527" s="9">
        <f>S527+U527+V527+W527+X527</f>
        <v>245764</v>
      </c>
      <c r="Z527" s="9">
        <f>T527+X527</f>
        <v>0</v>
      </c>
      <c r="AA527" s="85"/>
      <c r="AB527" s="85"/>
      <c r="AC527" s="85"/>
      <c r="AD527" s="85"/>
      <c r="AE527" s="9">
        <f>Y527+AA527+AB527+AC527+AD527</f>
        <v>245764</v>
      </c>
      <c r="AF527" s="9">
        <f>Z527+AD527</f>
        <v>0</v>
      </c>
      <c r="AG527" s="85"/>
      <c r="AH527" s="85"/>
      <c r="AI527" s="85"/>
      <c r="AJ527" s="85"/>
      <c r="AK527" s="9">
        <f>AE527+AG527+AH527+AI527+AJ527</f>
        <v>245764</v>
      </c>
      <c r="AL527" s="9">
        <f>AF527+AJ527</f>
        <v>0</v>
      </c>
      <c r="AM527" s="85"/>
      <c r="AN527" s="85"/>
      <c r="AO527" s="85"/>
      <c r="AP527" s="85"/>
      <c r="AQ527" s="9">
        <f>AK527+AM527+AN527+AO527+AP527</f>
        <v>245764</v>
      </c>
      <c r="AR527" s="9">
        <f>AL527+AP527</f>
        <v>0</v>
      </c>
      <c r="AS527" s="85"/>
      <c r="AT527" s="85"/>
      <c r="AU527" s="85"/>
      <c r="AV527" s="85"/>
      <c r="AW527" s="9">
        <f>AQ527+AS527+AT527+AU527+AV527</f>
        <v>245764</v>
      </c>
      <c r="AX527" s="9">
        <f>AR527+AV527</f>
        <v>0</v>
      </c>
    </row>
    <row r="528" spans="1:50" ht="20.100000000000001" hidden="1" customHeight="1">
      <c r="A528" s="28" t="s">
        <v>14</v>
      </c>
      <c r="B528" s="26">
        <f>B526</f>
        <v>912</v>
      </c>
      <c r="C528" s="26" t="s">
        <v>7</v>
      </c>
      <c r="D528" s="26" t="s">
        <v>79</v>
      </c>
      <c r="E528" s="26" t="s">
        <v>41</v>
      </c>
      <c r="F528" s="26"/>
      <c r="G528" s="9">
        <f t="shared" ref="G528:V530" si="851">G529</f>
        <v>4306</v>
      </c>
      <c r="H528" s="9">
        <f t="shared" si="851"/>
        <v>0</v>
      </c>
      <c r="I528" s="9">
        <f t="shared" si="851"/>
        <v>0</v>
      </c>
      <c r="J528" s="9">
        <f t="shared" si="851"/>
        <v>0</v>
      </c>
      <c r="K528" s="9">
        <f t="shared" si="851"/>
        <v>0</v>
      </c>
      <c r="L528" s="9">
        <f t="shared" si="851"/>
        <v>0</v>
      </c>
      <c r="M528" s="9">
        <f t="shared" si="851"/>
        <v>4306</v>
      </c>
      <c r="N528" s="9">
        <f t="shared" si="851"/>
        <v>0</v>
      </c>
      <c r="O528" s="9">
        <f t="shared" si="851"/>
        <v>0</v>
      </c>
      <c r="P528" s="9">
        <f t="shared" si="851"/>
        <v>0</v>
      </c>
      <c r="Q528" s="9">
        <f t="shared" si="851"/>
        <v>0</v>
      </c>
      <c r="R528" s="9">
        <f t="shared" si="851"/>
        <v>0</v>
      </c>
      <c r="S528" s="9">
        <f t="shared" si="851"/>
        <v>4306</v>
      </c>
      <c r="T528" s="9">
        <f t="shared" si="851"/>
        <v>0</v>
      </c>
      <c r="U528" s="9">
        <f t="shared" si="851"/>
        <v>0</v>
      </c>
      <c r="V528" s="9">
        <f t="shared" si="851"/>
        <v>0</v>
      </c>
      <c r="W528" s="9">
        <f t="shared" ref="U528:AJ530" si="852">W529</f>
        <v>0</v>
      </c>
      <c r="X528" s="9">
        <f t="shared" si="852"/>
        <v>0</v>
      </c>
      <c r="Y528" s="9">
        <f t="shared" si="852"/>
        <v>4306</v>
      </c>
      <c r="Z528" s="9">
        <f t="shared" si="852"/>
        <v>0</v>
      </c>
      <c r="AA528" s="9">
        <f t="shared" si="852"/>
        <v>0</v>
      </c>
      <c r="AB528" s="9">
        <f t="shared" si="852"/>
        <v>0</v>
      </c>
      <c r="AC528" s="9">
        <f t="shared" si="852"/>
        <v>0</v>
      </c>
      <c r="AD528" s="9">
        <f t="shared" si="852"/>
        <v>0</v>
      </c>
      <c r="AE528" s="9">
        <f t="shared" si="852"/>
        <v>4306</v>
      </c>
      <c r="AF528" s="9">
        <f t="shared" si="852"/>
        <v>0</v>
      </c>
      <c r="AG528" s="9">
        <f t="shared" si="852"/>
        <v>0</v>
      </c>
      <c r="AH528" s="9">
        <f t="shared" si="852"/>
        <v>0</v>
      </c>
      <c r="AI528" s="9">
        <f t="shared" si="852"/>
        <v>0</v>
      </c>
      <c r="AJ528" s="9">
        <f t="shared" si="852"/>
        <v>0</v>
      </c>
      <c r="AK528" s="9">
        <f t="shared" ref="AG528:AV530" si="853">AK529</f>
        <v>4306</v>
      </c>
      <c r="AL528" s="9">
        <f t="shared" si="853"/>
        <v>0</v>
      </c>
      <c r="AM528" s="9">
        <f t="shared" si="853"/>
        <v>0</v>
      </c>
      <c r="AN528" s="9">
        <f t="shared" si="853"/>
        <v>0</v>
      </c>
      <c r="AO528" s="9">
        <f t="shared" si="853"/>
        <v>0</v>
      </c>
      <c r="AP528" s="9">
        <f t="shared" si="853"/>
        <v>0</v>
      </c>
      <c r="AQ528" s="9">
        <f t="shared" si="853"/>
        <v>4306</v>
      </c>
      <c r="AR528" s="9">
        <f t="shared" si="853"/>
        <v>0</v>
      </c>
      <c r="AS528" s="9">
        <f t="shared" si="853"/>
        <v>-118</v>
      </c>
      <c r="AT528" s="9">
        <f t="shared" si="853"/>
        <v>0</v>
      </c>
      <c r="AU528" s="9">
        <f t="shared" si="853"/>
        <v>-349</v>
      </c>
      <c r="AV528" s="9">
        <f t="shared" si="853"/>
        <v>0</v>
      </c>
      <c r="AW528" s="9">
        <f t="shared" ref="AS528:AX530" si="854">AW529</f>
        <v>3839</v>
      </c>
      <c r="AX528" s="9">
        <f t="shared" si="854"/>
        <v>0</v>
      </c>
    </row>
    <row r="529" spans="1:50" ht="20.100000000000001" hidden="1" customHeight="1">
      <c r="A529" s="28" t="s">
        <v>15</v>
      </c>
      <c r="B529" s="26">
        <f t="shared" si="839"/>
        <v>912</v>
      </c>
      <c r="C529" s="26" t="s">
        <v>7</v>
      </c>
      <c r="D529" s="26" t="s">
        <v>79</v>
      </c>
      <c r="E529" s="26" t="s">
        <v>42</v>
      </c>
      <c r="F529" s="26"/>
      <c r="G529" s="9">
        <f t="shared" si="851"/>
        <v>4306</v>
      </c>
      <c r="H529" s="9">
        <f t="shared" si="851"/>
        <v>0</v>
      </c>
      <c r="I529" s="9">
        <f t="shared" si="851"/>
        <v>0</v>
      </c>
      <c r="J529" s="9">
        <f t="shared" si="851"/>
        <v>0</v>
      </c>
      <c r="K529" s="9">
        <f t="shared" si="851"/>
        <v>0</v>
      </c>
      <c r="L529" s="9">
        <f t="shared" si="851"/>
        <v>0</v>
      </c>
      <c r="M529" s="9">
        <f t="shared" si="851"/>
        <v>4306</v>
      </c>
      <c r="N529" s="9">
        <f t="shared" si="851"/>
        <v>0</v>
      </c>
      <c r="O529" s="9">
        <f t="shared" si="851"/>
        <v>0</v>
      </c>
      <c r="P529" s="9">
        <f t="shared" si="851"/>
        <v>0</v>
      </c>
      <c r="Q529" s="9">
        <f t="shared" si="851"/>
        <v>0</v>
      </c>
      <c r="R529" s="9">
        <f t="shared" si="851"/>
        <v>0</v>
      </c>
      <c r="S529" s="9">
        <f t="shared" si="851"/>
        <v>4306</v>
      </c>
      <c r="T529" s="9">
        <f t="shared" si="851"/>
        <v>0</v>
      </c>
      <c r="U529" s="9">
        <f t="shared" si="852"/>
        <v>0</v>
      </c>
      <c r="V529" s="9">
        <f t="shared" si="852"/>
        <v>0</v>
      </c>
      <c r="W529" s="9">
        <f t="shared" si="852"/>
        <v>0</v>
      </c>
      <c r="X529" s="9">
        <f t="shared" si="852"/>
        <v>0</v>
      </c>
      <c r="Y529" s="9">
        <f t="shared" si="852"/>
        <v>4306</v>
      </c>
      <c r="Z529" s="9">
        <f t="shared" si="852"/>
        <v>0</v>
      </c>
      <c r="AA529" s="9">
        <f t="shared" si="852"/>
        <v>0</v>
      </c>
      <c r="AB529" s="9">
        <f t="shared" si="852"/>
        <v>0</v>
      </c>
      <c r="AC529" s="9">
        <f t="shared" si="852"/>
        <v>0</v>
      </c>
      <c r="AD529" s="9">
        <f t="shared" si="852"/>
        <v>0</v>
      </c>
      <c r="AE529" s="9">
        <f t="shared" si="852"/>
        <v>4306</v>
      </c>
      <c r="AF529" s="9">
        <f t="shared" si="852"/>
        <v>0</v>
      </c>
      <c r="AG529" s="9">
        <f t="shared" si="853"/>
        <v>0</v>
      </c>
      <c r="AH529" s="9">
        <f t="shared" si="853"/>
        <v>0</v>
      </c>
      <c r="AI529" s="9">
        <f t="shared" si="853"/>
        <v>0</v>
      </c>
      <c r="AJ529" s="9">
        <f t="shared" si="853"/>
        <v>0</v>
      </c>
      <c r="AK529" s="9">
        <f t="shared" si="853"/>
        <v>4306</v>
      </c>
      <c r="AL529" s="9">
        <f t="shared" si="853"/>
        <v>0</v>
      </c>
      <c r="AM529" s="9">
        <f t="shared" si="853"/>
        <v>0</v>
      </c>
      <c r="AN529" s="9">
        <f t="shared" si="853"/>
        <v>0</v>
      </c>
      <c r="AO529" s="9">
        <f t="shared" si="853"/>
        <v>0</v>
      </c>
      <c r="AP529" s="9">
        <f t="shared" si="853"/>
        <v>0</v>
      </c>
      <c r="AQ529" s="9">
        <f t="shared" si="853"/>
        <v>4306</v>
      </c>
      <c r="AR529" s="9">
        <f t="shared" si="853"/>
        <v>0</v>
      </c>
      <c r="AS529" s="9">
        <f t="shared" si="854"/>
        <v>-118</v>
      </c>
      <c r="AT529" s="9">
        <f t="shared" si="854"/>
        <v>0</v>
      </c>
      <c r="AU529" s="9">
        <f t="shared" si="854"/>
        <v>-349</v>
      </c>
      <c r="AV529" s="9">
        <f t="shared" si="854"/>
        <v>0</v>
      </c>
      <c r="AW529" s="9">
        <f t="shared" si="854"/>
        <v>3839</v>
      </c>
      <c r="AX529" s="9">
        <f t="shared" si="854"/>
        <v>0</v>
      </c>
    </row>
    <row r="530" spans="1:50" ht="33" hidden="1">
      <c r="A530" s="25" t="s">
        <v>11</v>
      </c>
      <c r="B530" s="26">
        <f t="shared" si="839"/>
        <v>912</v>
      </c>
      <c r="C530" s="26" t="s">
        <v>7</v>
      </c>
      <c r="D530" s="26" t="s">
        <v>79</v>
      </c>
      <c r="E530" s="26" t="s">
        <v>42</v>
      </c>
      <c r="F530" s="26" t="s">
        <v>12</v>
      </c>
      <c r="G530" s="9">
        <f t="shared" si="851"/>
        <v>4306</v>
      </c>
      <c r="H530" s="9">
        <f t="shared" si="851"/>
        <v>0</v>
      </c>
      <c r="I530" s="9">
        <f t="shared" si="851"/>
        <v>0</v>
      </c>
      <c r="J530" s="9">
        <f t="shared" si="851"/>
        <v>0</v>
      </c>
      <c r="K530" s="9">
        <f t="shared" si="851"/>
        <v>0</v>
      </c>
      <c r="L530" s="9">
        <f t="shared" si="851"/>
        <v>0</v>
      </c>
      <c r="M530" s="9">
        <f t="shared" si="851"/>
        <v>4306</v>
      </c>
      <c r="N530" s="9">
        <f t="shared" si="851"/>
        <v>0</v>
      </c>
      <c r="O530" s="9">
        <f t="shared" si="851"/>
        <v>0</v>
      </c>
      <c r="P530" s="9">
        <f t="shared" si="851"/>
        <v>0</v>
      </c>
      <c r="Q530" s="9">
        <f t="shared" si="851"/>
        <v>0</v>
      </c>
      <c r="R530" s="9">
        <f t="shared" si="851"/>
        <v>0</v>
      </c>
      <c r="S530" s="9">
        <f t="shared" si="851"/>
        <v>4306</v>
      </c>
      <c r="T530" s="9">
        <f t="shared" si="851"/>
        <v>0</v>
      </c>
      <c r="U530" s="9">
        <f t="shared" si="852"/>
        <v>0</v>
      </c>
      <c r="V530" s="9">
        <f t="shared" si="852"/>
        <v>0</v>
      </c>
      <c r="W530" s="9">
        <f t="shared" si="852"/>
        <v>0</v>
      </c>
      <c r="X530" s="9">
        <f t="shared" si="852"/>
        <v>0</v>
      </c>
      <c r="Y530" s="9">
        <f t="shared" si="852"/>
        <v>4306</v>
      </c>
      <c r="Z530" s="9">
        <f t="shared" si="852"/>
        <v>0</v>
      </c>
      <c r="AA530" s="9">
        <f t="shared" si="852"/>
        <v>0</v>
      </c>
      <c r="AB530" s="9">
        <f t="shared" si="852"/>
        <v>0</v>
      </c>
      <c r="AC530" s="9">
        <f t="shared" si="852"/>
        <v>0</v>
      </c>
      <c r="AD530" s="9">
        <f t="shared" si="852"/>
        <v>0</v>
      </c>
      <c r="AE530" s="9">
        <f t="shared" si="852"/>
        <v>4306</v>
      </c>
      <c r="AF530" s="9">
        <f t="shared" si="852"/>
        <v>0</v>
      </c>
      <c r="AG530" s="9">
        <f t="shared" si="853"/>
        <v>0</v>
      </c>
      <c r="AH530" s="9">
        <f t="shared" si="853"/>
        <v>0</v>
      </c>
      <c r="AI530" s="9">
        <f t="shared" si="853"/>
        <v>0</v>
      </c>
      <c r="AJ530" s="9">
        <f t="shared" si="853"/>
        <v>0</v>
      </c>
      <c r="AK530" s="9">
        <f t="shared" si="853"/>
        <v>4306</v>
      </c>
      <c r="AL530" s="9">
        <f t="shared" si="853"/>
        <v>0</v>
      </c>
      <c r="AM530" s="9">
        <f t="shared" si="853"/>
        <v>0</v>
      </c>
      <c r="AN530" s="9">
        <f t="shared" si="853"/>
        <v>0</v>
      </c>
      <c r="AO530" s="9">
        <f t="shared" si="853"/>
        <v>0</v>
      </c>
      <c r="AP530" s="9">
        <f t="shared" si="853"/>
        <v>0</v>
      </c>
      <c r="AQ530" s="9">
        <f t="shared" si="853"/>
        <v>4306</v>
      </c>
      <c r="AR530" s="9">
        <f t="shared" si="853"/>
        <v>0</v>
      </c>
      <c r="AS530" s="9">
        <f t="shared" si="854"/>
        <v>-118</v>
      </c>
      <c r="AT530" s="9">
        <f t="shared" si="854"/>
        <v>0</v>
      </c>
      <c r="AU530" s="9">
        <f t="shared" si="854"/>
        <v>-349</v>
      </c>
      <c r="AV530" s="9">
        <f t="shared" si="854"/>
        <v>0</v>
      </c>
      <c r="AW530" s="9">
        <f t="shared" si="854"/>
        <v>3839</v>
      </c>
      <c r="AX530" s="9">
        <f t="shared" si="854"/>
        <v>0</v>
      </c>
    </row>
    <row r="531" spans="1:50" ht="20.100000000000001" hidden="1" customHeight="1">
      <c r="A531" s="28" t="s">
        <v>13</v>
      </c>
      <c r="B531" s="26">
        <f t="shared" si="839"/>
        <v>912</v>
      </c>
      <c r="C531" s="26" t="s">
        <v>7</v>
      </c>
      <c r="D531" s="26" t="s">
        <v>79</v>
      </c>
      <c r="E531" s="26" t="s">
        <v>42</v>
      </c>
      <c r="F531" s="26">
        <v>610</v>
      </c>
      <c r="G531" s="9">
        <f>3918+388</f>
        <v>4306</v>
      </c>
      <c r="H531" s="9"/>
      <c r="I531" s="84"/>
      <c r="J531" s="84"/>
      <c r="K531" s="84"/>
      <c r="L531" s="84"/>
      <c r="M531" s="9">
        <f>G531+I531+J531+K531+L531</f>
        <v>4306</v>
      </c>
      <c r="N531" s="9">
        <f>H531+L531</f>
        <v>0</v>
      </c>
      <c r="O531" s="85"/>
      <c r="P531" s="85"/>
      <c r="Q531" s="85"/>
      <c r="R531" s="85"/>
      <c r="S531" s="9">
        <f>M531+O531+P531+Q531+R531</f>
        <v>4306</v>
      </c>
      <c r="T531" s="9">
        <f>N531+R531</f>
        <v>0</v>
      </c>
      <c r="U531" s="85"/>
      <c r="V531" s="85"/>
      <c r="W531" s="85"/>
      <c r="X531" s="85"/>
      <c r="Y531" s="9">
        <f>S531+U531+V531+W531+X531</f>
        <v>4306</v>
      </c>
      <c r="Z531" s="9">
        <f>T531+X531</f>
        <v>0</v>
      </c>
      <c r="AA531" s="85"/>
      <c r="AB531" s="85"/>
      <c r="AC531" s="85"/>
      <c r="AD531" s="85"/>
      <c r="AE531" s="9">
        <f>Y531+AA531+AB531+AC531+AD531</f>
        <v>4306</v>
      </c>
      <c r="AF531" s="9">
        <f>Z531+AD531</f>
        <v>0</v>
      </c>
      <c r="AG531" s="85"/>
      <c r="AH531" s="85"/>
      <c r="AI531" s="85"/>
      <c r="AJ531" s="85"/>
      <c r="AK531" s="9">
        <f>AE531+AG531+AH531+AI531+AJ531</f>
        <v>4306</v>
      </c>
      <c r="AL531" s="9">
        <f>AF531+AJ531</f>
        <v>0</v>
      </c>
      <c r="AM531" s="85"/>
      <c r="AN531" s="85"/>
      <c r="AO531" s="85"/>
      <c r="AP531" s="85"/>
      <c r="AQ531" s="9">
        <f>AK531+AM531+AN531+AO531+AP531</f>
        <v>4306</v>
      </c>
      <c r="AR531" s="9">
        <f>AL531+AP531</f>
        <v>0</v>
      </c>
      <c r="AS531" s="9">
        <v>-118</v>
      </c>
      <c r="AT531" s="85"/>
      <c r="AU531" s="9">
        <v>-349</v>
      </c>
      <c r="AV531" s="85"/>
      <c r="AW531" s="9">
        <f>AQ531+AS531+AT531+AU531+AV531</f>
        <v>3839</v>
      </c>
      <c r="AX531" s="9">
        <f>AR531+AV531</f>
        <v>0</v>
      </c>
    </row>
    <row r="532" spans="1:50" ht="33" hidden="1">
      <c r="A532" s="38" t="s">
        <v>397</v>
      </c>
      <c r="B532" s="26">
        <f t="shared" si="839"/>
        <v>912</v>
      </c>
      <c r="C532" s="26" t="s">
        <v>7</v>
      </c>
      <c r="D532" s="26" t="s">
        <v>79</v>
      </c>
      <c r="E532" s="26" t="s">
        <v>621</v>
      </c>
      <c r="F532" s="26"/>
      <c r="G532" s="9">
        <f t="shared" ref="G532:V534" si="855">G533</f>
        <v>109872</v>
      </c>
      <c r="H532" s="9">
        <f t="shared" si="855"/>
        <v>109872</v>
      </c>
      <c r="I532" s="9">
        <f t="shared" si="855"/>
        <v>0</v>
      </c>
      <c r="J532" s="9">
        <f t="shared" si="855"/>
        <v>0</v>
      </c>
      <c r="K532" s="9">
        <f t="shared" si="855"/>
        <v>0</v>
      </c>
      <c r="L532" s="9">
        <f t="shared" si="855"/>
        <v>0</v>
      </c>
      <c r="M532" s="9">
        <f t="shared" si="855"/>
        <v>109872</v>
      </c>
      <c r="N532" s="9">
        <f t="shared" si="855"/>
        <v>109872</v>
      </c>
      <c r="O532" s="9">
        <f t="shared" si="855"/>
        <v>0</v>
      </c>
      <c r="P532" s="9">
        <f t="shared" si="855"/>
        <v>0</v>
      </c>
      <c r="Q532" s="9">
        <f t="shared" si="855"/>
        <v>0</v>
      </c>
      <c r="R532" s="9">
        <f t="shared" si="855"/>
        <v>0</v>
      </c>
      <c r="S532" s="9">
        <f t="shared" si="855"/>
        <v>109872</v>
      </c>
      <c r="T532" s="9">
        <f t="shared" si="855"/>
        <v>109872</v>
      </c>
      <c r="U532" s="9">
        <f t="shared" si="855"/>
        <v>0</v>
      </c>
      <c r="V532" s="9">
        <f t="shared" si="855"/>
        <v>0</v>
      </c>
      <c r="W532" s="9">
        <f t="shared" ref="U532:AJ534" si="856">W533</f>
        <v>0</v>
      </c>
      <c r="X532" s="9">
        <f t="shared" si="856"/>
        <v>0</v>
      </c>
      <c r="Y532" s="9">
        <f t="shared" si="856"/>
        <v>109872</v>
      </c>
      <c r="Z532" s="9">
        <f t="shared" si="856"/>
        <v>109872</v>
      </c>
      <c r="AA532" s="9">
        <f t="shared" si="856"/>
        <v>0</v>
      </c>
      <c r="AB532" s="9">
        <f t="shared" si="856"/>
        <v>0</v>
      </c>
      <c r="AC532" s="9">
        <f t="shared" si="856"/>
        <v>0</v>
      </c>
      <c r="AD532" s="9">
        <f t="shared" si="856"/>
        <v>0</v>
      </c>
      <c r="AE532" s="9">
        <f t="shared" si="856"/>
        <v>109872</v>
      </c>
      <c r="AF532" s="9">
        <f t="shared" si="856"/>
        <v>109872</v>
      </c>
      <c r="AG532" s="9">
        <f t="shared" si="856"/>
        <v>0</v>
      </c>
      <c r="AH532" s="9">
        <f t="shared" si="856"/>
        <v>0</v>
      </c>
      <c r="AI532" s="9">
        <f t="shared" si="856"/>
        <v>0</v>
      </c>
      <c r="AJ532" s="9">
        <f t="shared" si="856"/>
        <v>0</v>
      </c>
      <c r="AK532" s="9">
        <f t="shared" ref="AG532:AV534" si="857">AK533</f>
        <v>109872</v>
      </c>
      <c r="AL532" s="9">
        <f t="shared" si="857"/>
        <v>109872</v>
      </c>
      <c r="AM532" s="9">
        <f t="shared" si="857"/>
        <v>0</v>
      </c>
      <c r="AN532" s="9">
        <f t="shared" si="857"/>
        <v>0</v>
      </c>
      <c r="AO532" s="9">
        <f t="shared" si="857"/>
        <v>0</v>
      </c>
      <c r="AP532" s="9">
        <f t="shared" si="857"/>
        <v>0</v>
      </c>
      <c r="AQ532" s="9">
        <f t="shared" si="857"/>
        <v>109872</v>
      </c>
      <c r="AR532" s="9">
        <f t="shared" si="857"/>
        <v>109872</v>
      </c>
      <c r="AS532" s="9">
        <f t="shared" si="857"/>
        <v>0</v>
      </c>
      <c r="AT532" s="9">
        <f t="shared" si="857"/>
        <v>0</v>
      </c>
      <c r="AU532" s="9">
        <f t="shared" si="857"/>
        <v>0</v>
      </c>
      <c r="AV532" s="9">
        <f t="shared" si="857"/>
        <v>0</v>
      </c>
      <c r="AW532" s="9">
        <f t="shared" ref="AS532:AX534" si="858">AW533</f>
        <v>109872</v>
      </c>
      <c r="AX532" s="9">
        <f t="shared" si="858"/>
        <v>109872</v>
      </c>
    </row>
    <row r="533" spans="1:50" ht="33" hidden="1">
      <c r="A533" s="38" t="s">
        <v>398</v>
      </c>
      <c r="B533" s="26">
        <f t="shared" si="839"/>
        <v>912</v>
      </c>
      <c r="C533" s="26" t="s">
        <v>7</v>
      </c>
      <c r="D533" s="26" t="s">
        <v>79</v>
      </c>
      <c r="E533" s="26" t="s">
        <v>622</v>
      </c>
      <c r="F533" s="26"/>
      <c r="G533" s="9">
        <f t="shared" si="855"/>
        <v>109872</v>
      </c>
      <c r="H533" s="9">
        <f t="shared" si="855"/>
        <v>109872</v>
      </c>
      <c r="I533" s="9">
        <f t="shared" si="855"/>
        <v>0</v>
      </c>
      <c r="J533" s="9">
        <f t="shared" si="855"/>
        <v>0</v>
      </c>
      <c r="K533" s="9">
        <f t="shared" si="855"/>
        <v>0</v>
      </c>
      <c r="L533" s="9">
        <f t="shared" si="855"/>
        <v>0</v>
      </c>
      <c r="M533" s="9">
        <f t="shared" si="855"/>
        <v>109872</v>
      </c>
      <c r="N533" s="9">
        <f t="shared" si="855"/>
        <v>109872</v>
      </c>
      <c r="O533" s="9">
        <f t="shared" si="855"/>
        <v>0</v>
      </c>
      <c r="P533" s="9">
        <f t="shared" si="855"/>
        <v>0</v>
      </c>
      <c r="Q533" s="9">
        <f t="shared" si="855"/>
        <v>0</v>
      </c>
      <c r="R533" s="9">
        <f t="shared" si="855"/>
        <v>0</v>
      </c>
      <c r="S533" s="9">
        <f t="shared" si="855"/>
        <v>109872</v>
      </c>
      <c r="T533" s="9">
        <f t="shared" si="855"/>
        <v>109872</v>
      </c>
      <c r="U533" s="9">
        <f t="shared" si="856"/>
        <v>0</v>
      </c>
      <c r="V533" s="9">
        <f t="shared" si="856"/>
        <v>0</v>
      </c>
      <c r="W533" s="9">
        <f t="shared" si="856"/>
        <v>0</v>
      </c>
      <c r="X533" s="9">
        <f t="shared" si="856"/>
        <v>0</v>
      </c>
      <c r="Y533" s="9">
        <f t="shared" si="856"/>
        <v>109872</v>
      </c>
      <c r="Z533" s="9">
        <f t="shared" si="856"/>
        <v>109872</v>
      </c>
      <c r="AA533" s="9">
        <f t="shared" si="856"/>
        <v>0</v>
      </c>
      <c r="AB533" s="9">
        <f t="shared" si="856"/>
        <v>0</v>
      </c>
      <c r="AC533" s="9">
        <f t="shared" si="856"/>
        <v>0</v>
      </c>
      <c r="AD533" s="9">
        <f t="shared" si="856"/>
        <v>0</v>
      </c>
      <c r="AE533" s="9">
        <f t="shared" si="856"/>
        <v>109872</v>
      </c>
      <c r="AF533" s="9">
        <f t="shared" si="856"/>
        <v>109872</v>
      </c>
      <c r="AG533" s="9">
        <f t="shared" si="857"/>
        <v>0</v>
      </c>
      <c r="AH533" s="9">
        <f t="shared" si="857"/>
        <v>0</v>
      </c>
      <c r="AI533" s="9">
        <f t="shared" si="857"/>
        <v>0</v>
      </c>
      <c r="AJ533" s="9">
        <f t="shared" si="857"/>
        <v>0</v>
      </c>
      <c r="AK533" s="9">
        <f t="shared" si="857"/>
        <v>109872</v>
      </c>
      <c r="AL533" s="9">
        <f t="shared" si="857"/>
        <v>109872</v>
      </c>
      <c r="AM533" s="9">
        <f t="shared" si="857"/>
        <v>0</v>
      </c>
      <c r="AN533" s="9">
        <f t="shared" si="857"/>
        <v>0</v>
      </c>
      <c r="AO533" s="9">
        <f t="shared" si="857"/>
        <v>0</v>
      </c>
      <c r="AP533" s="9">
        <f t="shared" si="857"/>
        <v>0</v>
      </c>
      <c r="AQ533" s="9">
        <f t="shared" si="857"/>
        <v>109872</v>
      </c>
      <c r="AR533" s="9">
        <f t="shared" si="857"/>
        <v>109872</v>
      </c>
      <c r="AS533" s="9">
        <f t="shared" si="858"/>
        <v>0</v>
      </c>
      <c r="AT533" s="9">
        <f t="shared" si="858"/>
        <v>0</v>
      </c>
      <c r="AU533" s="9">
        <f t="shared" si="858"/>
        <v>0</v>
      </c>
      <c r="AV533" s="9">
        <f t="shared" si="858"/>
        <v>0</v>
      </c>
      <c r="AW533" s="9">
        <f t="shared" si="858"/>
        <v>109872</v>
      </c>
      <c r="AX533" s="9">
        <f t="shared" si="858"/>
        <v>109872</v>
      </c>
    </row>
    <row r="534" spans="1:50" ht="33" hidden="1">
      <c r="A534" s="28" t="s">
        <v>11</v>
      </c>
      <c r="B534" s="26">
        <f t="shared" si="839"/>
        <v>912</v>
      </c>
      <c r="C534" s="26" t="s">
        <v>7</v>
      </c>
      <c r="D534" s="26" t="s">
        <v>79</v>
      </c>
      <c r="E534" s="26" t="s">
        <v>622</v>
      </c>
      <c r="F534" s="26" t="s">
        <v>12</v>
      </c>
      <c r="G534" s="9">
        <f t="shared" si="855"/>
        <v>109872</v>
      </c>
      <c r="H534" s="9">
        <f t="shared" si="855"/>
        <v>109872</v>
      </c>
      <c r="I534" s="9">
        <f t="shared" si="855"/>
        <v>0</v>
      </c>
      <c r="J534" s="9">
        <f t="shared" si="855"/>
        <v>0</v>
      </c>
      <c r="K534" s="9">
        <f t="shared" si="855"/>
        <v>0</v>
      </c>
      <c r="L534" s="9">
        <f t="shared" si="855"/>
        <v>0</v>
      </c>
      <c r="M534" s="9">
        <f t="shared" si="855"/>
        <v>109872</v>
      </c>
      <c r="N534" s="9">
        <f t="shared" si="855"/>
        <v>109872</v>
      </c>
      <c r="O534" s="9">
        <f t="shared" si="855"/>
        <v>0</v>
      </c>
      <c r="P534" s="9">
        <f t="shared" si="855"/>
        <v>0</v>
      </c>
      <c r="Q534" s="9">
        <f t="shared" si="855"/>
        <v>0</v>
      </c>
      <c r="R534" s="9">
        <f t="shared" si="855"/>
        <v>0</v>
      </c>
      <c r="S534" s="9">
        <f t="shared" si="855"/>
        <v>109872</v>
      </c>
      <c r="T534" s="9">
        <f t="shared" si="855"/>
        <v>109872</v>
      </c>
      <c r="U534" s="9">
        <f t="shared" si="856"/>
        <v>0</v>
      </c>
      <c r="V534" s="9">
        <f t="shared" si="856"/>
        <v>0</v>
      </c>
      <c r="W534" s="9">
        <f t="shared" si="856"/>
        <v>0</v>
      </c>
      <c r="X534" s="9">
        <f t="shared" si="856"/>
        <v>0</v>
      </c>
      <c r="Y534" s="9">
        <f t="shared" si="856"/>
        <v>109872</v>
      </c>
      <c r="Z534" s="9">
        <f t="shared" si="856"/>
        <v>109872</v>
      </c>
      <c r="AA534" s="9">
        <f t="shared" si="856"/>
        <v>0</v>
      </c>
      <c r="AB534" s="9">
        <f t="shared" si="856"/>
        <v>0</v>
      </c>
      <c r="AC534" s="9">
        <f t="shared" si="856"/>
        <v>0</v>
      </c>
      <c r="AD534" s="9">
        <f t="shared" si="856"/>
        <v>0</v>
      </c>
      <c r="AE534" s="9">
        <f t="shared" si="856"/>
        <v>109872</v>
      </c>
      <c r="AF534" s="9">
        <f t="shared" si="856"/>
        <v>109872</v>
      </c>
      <c r="AG534" s="9">
        <f t="shared" si="857"/>
        <v>0</v>
      </c>
      <c r="AH534" s="9">
        <f t="shared" si="857"/>
        <v>0</v>
      </c>
      <c r="AI534" s="9">
        <f t="shared" si="857"/>
        <v>0</v>
      </c>
      <c r="AJ534" s="9">
        <f t="shared" si="857"/>
        <v>0</v>
      </c>
      <c r="AK534" s="9">
        <f t="shared" si="857"/>
        <v>109872</v>
      </c>
      <c r="AL534" s="9">
        <f t="shared" si="857"/>
        <v>109872</v>
      </c>
      <c r="AM534" s="9">
        <f t="shared" si="857"/>
        <v>0</v>
      </c>
      <c r="AN534" s="9">
        <f t="shared" si="857"/>
        <v>0</v>
      </c>
      <c r="AO534" s="9">
        <f t="shared" si="857"/>
        <v>0</v>
      </c>
      <c r="AP534" s="9">
        <f t="shared" si="857"/>
        <v>0</v>
      </c>
      <c r="AQ534" s="9">
        <f t="shared" si="857"/>
        <v>109872</v>
      </c>
      <c r="AR534" s="9">
        <f t="shared" si="857"/>
        <v>109872</v>
      </c>
      <c r="AS534" s="9">
        <f t="shared" si="858"/>
        <v>0</v>
      </c>
      <c r="AT534" s="9">
        <f t="shared" si="858"/>
        <v>0</v>
      </c>
      <c r="AU534" s="9">
        <f t="shared" si="858"/>
        <v>0</v>
      </c>
      <c r="AV534" s="9">
        <f t="shared" si="858"/>
        <v>0</v>
      </c>
      <c r="AW534" s="9">
        <f t="shared" si="858"/>
        <v>109872</v>
      </c>
      <c r="AX534" s="9">
        <f t="shared" si="858"/>
        <v>109872</v>
      </c>
    </row>
    <row r="535" spans="1:50" ht="20.100000000000001" hidden="1" customHeight="1">
      <c r="A535" s="28" t="s">
        <v>13</v>
      </c>
      <c r="B535" s="26">
        <f t="shared" si="839"/>
        <v>912</v>
      </c>
      <c r="C535" s="26" t="s">
        <v>7</v>
      </c>
      <c r="D535" s="26" t="s">
        <v>79</v>
      </c>
      <c r="E535" s="26" t="s">
        <v>622</v>
      </c>
      <c r="F535" s="26" t="s">
        <v>34</v>
      </c>
      <c r="G535" s="9">
        <v>109872</v>
      </c>
      <c r="H535" s="9">
        <v>109872</v>
      </c>
      <c r="I535" s="84"/>
      <c r="J535" s="84"/>
      <c r="K535" s="84"/>
      <c r="L535" s="84"/>
      <c r="M535" s="9">
        <f>G535+I535+J535+K535+L535</f>
        <v>109872</v>
      </c>
      <c r="N535" s="9">
        <f>H535+L535</f>
        <v>109872</v>
      </c>
      <c r="O535" s="85"/>
      <c r="P535" s="85"/>
      <c r="Q535" s="85"/>
      <c r="R535" s="85"/>
      <c r="S535" s="9">
        <f>M535+O535+P535+Q535+R535</f>
        <v>109872</v>
      </c>
      <c r="T535" s="9">
        <f>N535+R535</f>
        <v>109872</v>
      </c>
      <c r="U535" s="85"/>
      <c r="V535" s="85"/>
      <c r="W535" s="85"/>
      <c r="X535" s="85"/>
      <c r="Y535" s="9">
        <f>S535+U535+V535+W535+X535</f>
        <v>109872</v>
      </c>
      <c r="Z535" s="9">
        <f>T535+X535</f>
        <v>109872</v>
      </c>
      <c r="AA535" s="85"/>
      <c r="AB535" s="85"/>
      <c r="AC535" s="85"/>
      <c r="AD535" s="85"/>
      <c r="AE535" s="9">
        <f>Y535+AA535+AB535+AC535+AD535</f>
        <v>109872</v>
      </c>
      <c r="AF535" s="9">
        <f>Z535+AD535</f>
        <v>109872</v>
      </c>
      <c r="AG535" s="85"/>
      <c r="AH535" s="85"/>
      <c r="AI535" s="85"/>
      <c r="AJ535" s="85"/>
      <c r="AK535" s="9">
        <f>AE535+AG535+AH535+AI535+AJ535</f>
        <v>109872</v>
      </c>
      <c r="AL535" s="9">
        <f>AF535+AJ535</f>
        <v>109872</v>
      </c>
      <c r="AM535" s="85"/>
      <c r="AN535" s="85"/>
      <c r="AO535" s="85"/>
      <c r="AP535" s="85"/>
      <c r="AQ535" s="9">
        <f>AK535+AM535+AN535+AO535+AP535</f>
        <v>109872</v>
      </c>
      <c r="AR535" s="9">
        <f>AL535+AP535</f>
        <v>109872</v>
      </c>
      <c r="AS535" s="85"/>
      <c r="AT535" s="85"/>
      <c r="AU535" s="85"/>
      <c r="AV535" s="85"/>
      <c r="AW535" s="9">
        <f>AQ535+AS535+AT535+AU535+AV535</f>
        <v>109872</v>
      </c>
      <c r="AX535" s="9">
        <f>AR535+AV535</f>
        <v>109872</v>
      </c>
    </row>
    <row r="536" spans="1:50" ht="49.5" hidden="1">
      <c r="A536" s="28" t="s">
        <v>759</v>
      </c>
      <c r="B536" s="26">
        <f t="shared" si="839"/>
        <v>912</v>
      </c>
      <c r="C536" s="26" t="s">
        <v>7</v>
      </c>
      <c r="D536" s="26" t="s">
        <v>79</v>
      </c>
      <c r="E536" s="26" t="s">
        <v>758</v>
      </c>
      <c r="F536" s="26"/>
      <c r="G536" s="9"/>
      <c r="H536" s="9"/>
      <c r="I536" s="84"/>
      <c r="J536" s="84"/>
      <c r="K536" s="84"/>
      <c r="L536" s="84"/>
      <c r="M536" s="9"/>
      <c r="N536" s="9"/>
      <c r="O536" s="85"/>
      <c r="P536" s="85"/>
      <c r="Q536" s="85"/>
      <c r="R536" s="85"/>
      <c r="S536" s="9"/>
      <c r="T536" s="9"/>
      <c r="U536" s="9">
        <f>U537</f>
        <v>51</v>
      </c>
      <c r="V536" s="9">
        <f t="shared" ref="V536:AK537" si="859">V537</f>
        <v>0</v>
      </c>
      <c r="W536" s="9">
        <f t="shared" si="859"/>
        <v>0</v>
      </c>
      <c r="X536" s="9">
        <f t="shared" si="859"/>
        <v>972</v>
      </c>
      <c r="Y536" s="9">
        <f t="shared" si="859"/>
        <v>1023</v>
      </c>
      <c r="Z536" s="9">
        <f t="shared" si="859"/>
        <v>972</v>
      </c>
      <c r="AA536" s="9">
        <f>AA537</f>
        <v>0</v>
      </c>
      <c r="AB536" s="9">
        <f t="shared" si="859"/>
        <v>0</v>
      </c>
      <c r="AC536" s="9">
        <f t="shared" si="859"/>
        <v>0</v>
      </c>
      <c r="AD536" s="9">
        <f t="shared" si="859"/>
        <v>0</v>
      </c>
      <c r="AE536" s="9">
        <f t="shared" si="859"/>
        <v>1023</v>
      </c>
      <c r="AF536" s="9">
        <f t="shared" si="859"/>
        <v>972</v>
      </c>
      <c r="AG536" s="9">
        <f>AG537</f>
        <v>0</v>
      </c>
      <c r="AH536" s="9">
        <f t="shared" si="859"/>
        <v>0</v>
      </c>
      <c r="AI536" s="9">
        <f t="shared" si="859"/>
        <v>0</v>
      </c>
      <c r="AJ536" s="9">
        <f t="shared" si="859"/>
        <v>0</v>
      </c>
      <c r="AK536" s="9">
        <f t="shared" si="859"/>
        <v>1023</v>
      </c>
      <c r="AL536" s="9">
        <f t="shared" ref="AH536:AL537" si="860">AL537</f>
        <v>972</v>
      </c>
      <c r="AM536" s="9">
        <f>AM537</f>
        <v>0</v>
      </c>
      <c r="AN536" s="9">
        <f t="shared" ref="AN536:AX537" si="861">AN537</f>
        <v>0</v>
      </c>
      <c r="AO536" s="9">
        <f t="shared" si="861"/>
        <v>0</v>
      </c>
      <c r="AP536" s="9">
        <f t="shared" si="861"/>
        <v>0</v>
      </c>
      <c r="AQ536" s="9">
        <f t="shared" si="861"/>
        <v>1023</v>
      </c>
      <c r="AR536" s="9">
        <f t="shared" si="861"/>
        <v>972</v>
      </c>
      <c r="AS536" s="9">
        <f>AS537</f>
        <v>0</v>
      </c>
      <c r="AT536" s="9">
        <f t="shared" si="861"/>
        <v>0</v>
      </c>
      <c r="AU536" s="9">
        <f t="shared" si="861"/>
        <v>0</v>
      </c>
      <c r="AV536" s="9">
        <f t="shared" si="861"/>
        <v>0</v>
      </c>
      <c r="AW536" s="9">
        <f t="shared" si="861"/>
        <v>1023</v>
      </c>
      <c r="AX536" s="9">
        <f t="shared" si="861"/>
        <v>972</v>
      </c>
    </row>
    <row r="537" spans="1:50" ht="33" hidden="1">
      <c r="A537" s="28" t="s">
        <v>11</v>
      </c>
      <c r="B537" s="26">
        <f t="shared" si="839"/>
        <v>912</v>
      </c>
      <c r="C537" s="26" t="s">
        <v>7</v>
      </c>
      <c r="D537" s="26" t="s">
        <v>79</v>
      </c>
      <c r="E537" s="26" t="s">
        <v>758</v>
      </c>
      <c r="F537" s="26" t="s">
        <v>12</v>
      </c>
      <c r="G537" s="9"/>
      <c r="H537" s="9"/>
      <c r="I537" s="84"/>
      <c r="J537" s="84"/>
      <c r="K537" s="84"/>
      <c r="L537" s="84"/>
      <c r="M537" s="9"/>
      <c r="N537" s="9"/>
      <c r="O537" s="85"/>
      <c r="P537" s="85"/>
      <c r="Q537" s="85"/>
      <c r="R537" s="85"/>
      <c r="S537" s="9"/>
      <c r="T537" s="9"/>
      <c r="U537" s="9">
        <f>U538</f>
        <v>51</v>
      </c>
      <c r="V537" s="9">
        <f t="shared" si="859"/>
        <v>0</v>
      </c>
      <c r="W537" s="9">
        <f t="shared" si="859"/>
        <v>0</v>
      </c>
      <c r="X537" s="9">
        <f t="shared" si="859"/>
        <v>972</v>
      </c>
      <c r="Y537" s="9">
        <f t="shared" si="859"/>
        <v>1023</v>
      </c>
      <c r="Z537" s="9">
        <f t="shared" si="859"/>
        <v>972</v>
      </c>
      <c r="AA537" s="9">
        <f>AA538</f>
        <v>0</v>
      </c>
      <c r="AB537" s="9">
        <f t="shared" si="859"/>
        <v>0</v>
      </c>
      <c r="AC537" s="9">
        <f t="shared" si="859"/>
        <v>0</v>
      </c>
      <c r="AD537" s="9">
        <f t="shared" si="859"/>
        <v>0</v>
      </c>
      <c r="AE537" s="9">
        <f t="shared" si="859"/>
        <v>1023</v>
      </c>
      <c r="AF537" s="9">
        <f t="shared" si="859"/>
        <v>972</v>
      </c>
      <c r="AG537" s="9">
        <f>AG538</f>
        <v>0</v>
      </c>
      <c r="AH537" s="9">
        <f t="shared" si="860"/>
        <v>0</v>
      </c>
      <c r="AI537" s="9">
        <f t="shared" si="860"/>
        <v>0</v>
      </c>
      <c r="AJ537" s="9">
        <f t="shared" si="860"/>
        <v>0</v>
      </c>
      <c r="AK537" s="9">
        <f t="shared" si="860"/>
        <v>1023</v>
      </c>
      <c r="AL537" s="9">
        <f t="shared" si="860"/>
        <v>972</v>
      </c>
      <c r="AM537" s="9">
        <f>AM538</f>
        <v>0</v>
      </c>
      <c r="AN537" s="9">
        <f t="shared" si="861"/>
        <v>0</v>
      </c>
      <c r="AO537" s="9">
        <f t="shared" si="861"/>
        <v>0</v>
      </c>
      <c r="AP537" s="9">
        <f t="shared" si="861"/>
        <v>0</v>
      </c>
      <c r="AQ537" s="9">
        <f t="shared" si="861"/>
        <v>1023</v>
      </c>
      <c r="AR537" s="9">
        <f t="shared" si="861"/>
        <v>972</v>
      </c>
      <c r="AS537" s="9">
        <f>AS538</f>
        <v>0</v>
      </c>
      <c r="AT537" s="9">
        <f t="shared" si="861"/>
        <v>0</v>
      </c>
      <c r="AU537" s="9">
        <f t="shared" si="861"/>
        <v>0</v>
      </c>
      <c r="AV537" s="9">
        <f t="shared" si="861"/>
        <v>0</v>
      </c>
      <c r="AW537" s="9">
        <f t="shared" si="861"/>
        <v>1023</v>
      </c>
      <c r="AX537" s="9">
        <f t="shared" si="861"/>
        <v>972</v>
      </c>
    </row>
    <row r="538" spans="1:50" ht="20.100000000000001" hidden="1" customHeight="1">
      <c r="A538" s="28" t="s">
        <v>13</v>
      </c>
      <c r="B538" s="26">
        <f t="shared" si="839"/>
        <v>912</v>
      </c>
      <c r="C538" s="26" t="s">
        <v>7</v>
      </c>
      <c r="D538" s="26" t="s">
        <v>79</v>
      </c>
      <c r="E538" s="26" t="s">
        <v>758</v>
      </c>
      <c r="F538" s="26" t="s">
        <v>34</v>
      </c>
      <c r="G538" s="9"/>
      <c r="H538" s="9"/>
      <c r="I538" s="84"/>
      <c r="J538" s="84"/>
      <c r="K538" s="84"/>
      <c r="L538" s="84"/>
      <c r="M538" s="9"/>
      <c r="N538" s="9"/>
      <c r="O538" s="85"/>
      <c r="P538" s="85"/>
      <c r="Q538" s="85"/>
      <c r="R538" s="85"/>
      <c r="S538" s="9"/>
      <c r="T538" s="9"/>
      <c r="U538" s="9">
        <v>51</v>
      </c>
      <c r="V538" s="9"/>
      <c r="W538" s="9"/>
      <c r="X538" s="9">
        <v>972</v>
      </c>
      <c r="Y538" s="9">
        <f>S538+U538+V538+W538+X538</f>
        <v>1023</v>
      </c>
      <c r="Z538" s="9">
        <f>T538+X538</f>
        <v>972</v>
      </c>
      <c r="AA538" s="9"/>
      <c r="AB538" s="9"/>
      <c r="AC538" s="9"/>
      <c r="AD538" s="9"/>
      <c r="AE538" s="9">
        <f>Y538+AA538+AB538+AC538+AD538</f>
        <v>1023</v>
      </c>
      <c r="AF538" s="9">
        <f>Z538+AD538</f>
        <v>972</v>
      </c>
      <c r="AG538" s="9"/>
      <c r="AH538" s="9"/>
      <c r="AI538" s="9"/>
      <c r="AJ538" s="9"/>
      <c r="AK538" s="9">
        <f>AE538+AG538+AH538+AI538+AJ538</f>
        <v>1023</v>
      </c>
      <c r="AL538" s="9">
        <f>AF538+AJ538</f>
        <v>972</v>
      </c>
      <c r="AM538" s="9"/>
      <c r="AN538" s="9"/>
      <c r="AO538" s="9"/>
      <c r="AP538" s="9"/>
      <c r="AQ538" s="9">
        <f>AK538+AM538+AN538+AO538+AP538</f>
        <v>1023</v>
      </c>
      <c r="AR538" s="9">
        <f>AL538+AP538</f>
        <v>972</v>
      </c>
      <c r="AS538" s="9"/>
      <c r="AT538" s="9"/>
      <c r="AU538" s="9"/>
      <c r="AV538" s="9"/>
      <c r="AW538" s="9">
        <f>AQ538+AS538+AT538+AU538+AV538</f>
        <v>1023</v>
      </c>
      <c r="AX538" s="9">
        <f>AR538+AV538</f>
        <v>972</v>
      </c>
    </row>
    <row r="539" spans="1:50" ht="82.5" hidden="1">
      <c r="A539" s="25" t="s">
        <v>33</v>
      </c>
      <c r="B539" s="26">
        <f>B529</f>
        <v>912</v>
      </c>
      <c r="C539" s="26" t="s">
        <v>7</v>
      </c>
      <c r="D539" s="26" t="s">
        <v>79</v>
      </c>
      <c r="E539" s="26" t="s">
        <v>54</v>
      </c>
      <c r="F539" s="9"/>
      <c r="G539" s="9">
        <f t="shared" ref="G539:H539" si="862">G540</f>
        <v>0</v>
      </c>
      <c r="H539" s="9">
        <f t="shared" si="862"/>
        <v>0</v>
      </c>
      <c r="I539" s="84"/>
      <c r="J539" s="84"/>
      <c r="K539" s="84"/>
      <c r="L539" s="84"/>
      <c r="M539" s="84"/>
      <c r="N539" s="84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</row>
    <row r="540" spans="1:50" ht="20.100000000000001" hidden="1" customHeight="1">
      <c r="A540" s="28" t="s">
        <v>14</v>
      </c>
      <c r="B540" s="26">
        <f>B530</f>
        <v>912</v>
      </c>
      <c r="C540" s="26" t="s">
        <v>7</v>
      </c>
      <c r="D540" s="26" t="s">
        <v>79</v>
      </c>
      <c r="E540" s="26" t="s">
        <v>55</v>
      </c>
      <c r="F540" s="26"/>
      <c r="G540" s="9">
        <f>G541</f>
        <v>0</v>
      </c>
      <c r="H540" s="9"/>
      <c r="I540" s="84"/>
      <c r="J540" s="84"/>
      <c r="K540" s="84"/>
      <c r="L540" s="84"/>
      <c r="M540" s="84"/>
      <c r="N540" s="84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</row>
    <row r="541" spans="1:50" ht="20.100000000000001" hidden="1" customHeight="1">
      <c r="A541" s="28" t="s">
        <v>15</v>
      </c>
      <c r="B541" s="26">
        <f t="shared" si="839"/>
        <v>912</v>
      </c>
      <c r="C541" s="26" t="s">
        <v>7</v>
      </c>
      <c r="D541" s="26" t="s">
        <v>79</v>
      </c>
      <c r="E541" s="26" t="s">
        <v>56</v>
      </c>
      <c r="F541" s="26"/>
      <c r="G541" s="9">
        <f>G542</f>
        <v>0</v>
      </c>
      <c r="H541" s="9"/>
      <c r="I541" s="84"/>
      <c r="J541" s="84"/>
      <c r="K541" s="84"/>
      <c r="L541" s="84"/>
      <c r="M541" s="84"/>
      <c r="N541" s="84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</row>
    <row r="542" spans="1:50" ht="33" hidden="1">
      <c r="A542" s="25" t="s">
        <v>11</v>
      </c>
      <c r="B542" s="26">
        <f t="shared" si="839"/>
        <v>912</v>
      </c>
      <c r="C542" s="26" t="s">
        <v>7</v>
      </c>
      <c r="D542" s="26" t="s">
        <v>79</v>
      </c>
      <c r="E542" s="26" t="s">
        <v>56</v>
      </c>
      <c r="F542" s="26" t="s">
        <v>12</v>
      </c>
      <c r="G542" s="9">
        <f>G543</f>
        <v>0</v>
      </c>
      <c r="H542" s="9"/>
      <c r="I542" s="84"/>
      <c r="J542" s="84"/>
      <c r="K542" s="84"/>
      <c r="L542" s="84"/>
      <c r="M542" s="84"/>
      <c r="N542" s="84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</row>
    <row r="543" spans="1:50" ht="20.100000000000001" hidden="1" customHeight="1">
      <c r="A543" s="28" t="s">
        <v>13</v>
      </c>
      <c r="B543" s="26">
        <f t="shared" si="839"/>
        <v>912</v>
      </c>
      <c r="C543" s="26" t="s">
        <v>7</v>
      </c>
      <c r="D543" s="26" t="s">
        <v>79</v>
      </c>
      <c r="E543" s="26" t="s">
        <v>56</v>
      </c>
      <c r="F543" s="26">
        <v>610</v>
      </c>
      <c r="G543" s="9"/>
      <c r="H543" s="9"/>
      <c r="I543" s="84"/>
      <c r="J543" s="84"/>
      <c r="K543" s="84"/>
      <c r="L543" s="84"/>
      <c r="M543" s="84"/>
      <c r="N543" s="84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</row>
    <row r="544" spans="1:50" ht="82.5" hidden="1">
      <c r="A544" s="25" t="s">
        <v>118</v>
      </c>
      <c r="B544" s="26">
        <f>B529</f>
        <v>912</v>
      </c>
      <c r="C544" s="26" t="s">
        <v>7</v>
      </c>
      <c r="D544" s="26" t="s">
        <v>79</v>
      </c>
      <c r="E544" s="26" t="s">
        <v>119</v>
      </c>
      <c r="F544" s="9"/>
      <c r="G544" s="9">
        <f t="shared" ref="G544:AA547" si="863">G545</f>
        <v>2115</v>
      </c>
      <c r="H544" s="9">
        <f t="shared" si="863"/>
        <v>0</v>
      </c>
      <c r="I544" s="9">
        <f t="shared" si="863"/>
        <v>0</v>
      </c>
      <c r="J544" s="9">
        <f t="shared" si="863"/>
        <v>0</v>
      </c>
      <c r="K544" s="9">
        <f t="shared" si="863"/>
        <v>0</v>
      </c>
      <c r="L544" s="9">
        <f t="shared" si="863"/>
        <v>0</v>
      </c>
      <c r="M544" s="9">
        <f t="shared" si="863"/>
        <v>2115</v>
      </c>
      <c r="N544" s="9">
        <f t="shared" si="863"/>
        <v>0</v>
      </c>
      <c r="O544" s="9">
        <f t="shared" si="863"/>
        <v>0</v>
      </c>
      <c r="P544" s="9">
        <f t="shared" si="863"/>
        <v>0</v>
      </c>
      <c r="Q544" s="9">
        <f t="shared" si="863"/>
        <v>0</v>
      </c>
      <c r="R544" s="9">
        <f t="shared" si="863"/>
        <v>0</v>
      </c>
      <c r="S544" s="9">
        <f t="shared" si="863"/>
        <v>2115</v>
      </c>
      <c r="T544" s="9">
        <f t="shared" si="863"/>
        <v>0</v>
      </c>
      <c r="U544" s="9">
        <f t="shared" si="863"/>
        <v>0</v>
      </c>
      <c r="V544" s="9">
        <f t="shared" si="863"/>
        <v>0</v>
      </c>
      <c r="W544" s="9">
        <f t="shared" si="863"/>
        <v>0</v>
      </c>
      <c r="X544" s="9">
        <f t="shared" si="863"/>
        <v>0</v>
      </c>
      <c r="Y544" s="9">
        <f t="shared" si="863"/>
        <v>2115</v>
      </c>
      <c r="Z544" s="9">
        <f t="shared" si="863"/>
        <v>0</v>
      </c>
      <c r="AA544" s="9">
        <f t="shared" si="863"/>
        <v>0</v>
      </c>
      <c r="AB544" s="9">
        <f t="shared" ref="AA544:AP547" si="864">AB545</f>
        <v>0</v>
      </c>
      <c r="AC544" s="9">
        <f t="shared" si="864"/>
        <v>0</v>
      </c>
      <c r="AD544" s="9">
        <f t="shared" si="864"/>
        <v>0</v>
      </c>
      <c r="AE544" s="9">
        <f t="shared" si="864"/>
        <v>2115</v>
      </c>
      <c r="AF544" s="9">
        <f t="shared" si="864"/>
        <v>0</v>
      </c>
      <c r="AG544" s="9">
        <f t="shared" si="864"/>
        <v>0</v>
      </c>
      <c r="AH544" s="9">
        <f t="shared" si="864"/>
        <v>0</v>
      </c>
      <c r="AI544" s="9">
        <f t="shared" si="864"/>
        <v>0</v>
      </c>
      <c r="AJ544" s="9">
        <f t="shared" si="864"/>
        <v>0</v>
      </c>
      <c r="AK544" s="9">
        <f t="shared" si="864"/>
        <v>2115</v>
      </c>
      <c r="AL544" s="9">
        <f t="shared" si="864"/>
        <v>0</v>
      </c>
      <c r="AM544" s="9">
        <f t="shared" si="864"/>
        <v>0</v>
      </c>
      <c r="AN544" s="9">
        <f t="shared" si="864"/>
        <v>0</v>
      </c>
      <c r="AO544" s="9">
        <f t="shared" si="864"/>
        <v>0</v>
      </c>
      <c r="AP544" s="9">
        <f t="shared" si="864"/>
        <v>0</v>
      </c>
      <c r="AQ544" s="9">
        <f t="shared" ref="AM544:AX547" si="865">AQ545</f>
        <v>2115</v>
      </c>
      <c r="AR544" s="9">
        <f t="shared" si="865"/>
        <v>0</v>
      </c>
      <c r="AS544" s="9">
        <f t="shared" si="865"/>
        <v>-396</v>
      </c>
      <c r="AT544" s="9">
        <f t="shared" si="865"/>
        <v>0</v>
      </c>
      <c r="AU544" s="9">
        <f t="shared" si="865"/>
        <v>0</v>
      </c>
      <c r="AV544" s="9">
        <f t="shared" si="865"/>
        <v>0</v>
      </c>
      <c r="AW544" s="9">
        <f t="shared" si="865"/>
        <v>1719</v>
      </c>
      <c r="AX544" s="9">
        <f t="shared" si="865"/>
        <v>0</v>
      </c>
    </row>
    <row r="545" spans="1:50" ht="20.100000000000001" hidden="1" customHeight="1">
      <c r="A545" s="28" t="s">
        <v>14</v>
      </c>
      <c r="B545" s="26">
        <f>B530</f>
        <v>912</v>
      </c>
      <c r="C545" s="26" t="s">
        <v>7</v>
      </c>
      <c r="D545" s="26" t="s">
        <v>79</v>
      </c>
      <c r="E545" s="26" t="s">
        <v>149</v>
      </c>
      <c r="F545" s="26"/>
      <c r="G545" s="9">
        <f t="shared" ref="G545:V547" si="866">G546</f>
        <v>2115</v>
      </c>
      <c r="H545" s="9">
        <f t="shared" si="866"/>
        <v>0</v>
      </c>
      <c r="I545" s="9">
        <f t="shared" si="866"/>
        <v>0</v>
      </c>
      <c r="J545" s="9">
        <f t="shared" si="866"/>
        <v>0</v>
      </c>
      <c r="K545" s="9">
        <f t="shared" si="866"/>
        <v>0</v>
      </c>
      <c r="L545" s="9">
        <f t="shared" si="866"/>
        <v>0</v>
      </c>
      <c r="M545" s="9">
        <f t="shared" si="866"/>
        <v>2115</v>
      </c>
      <c r="N545" s="9">
        <f t="shared" si="866"/>
        <v>0</v>
      </c>
      <c r="O545" s="9">
        <f t="shared" si="866"/>
        <v>0</v>
      </c>
      <c r="P545" s="9">
        <f t="shared" si="866"/>
        <v>0</v>
      </c>
      <c r="Q545" s="9">
        <f t="shared" si="866"/>
        <v>0</v>
      </c>
      <c r="R545" s="9">
        <f t="shared" si="866"/>
        <v>0</v>
      </c>
      <c r="S545" s="9">
        <f t="shared" si="866"/>
        <v>2115</v>
      </c>
      <c r="T545" s="9">
        <f t="shared" si="866"/>
        <v>0</v>
      </c>
      <c r="U545" s="9">
        <f t="shared" si="866"/>
        <v>0</v>
      </c>
      <c r="V545" s="9">
        <f t="shared" si="866"/>
        <v>0</v>
      </c>
      <c r="W545" s="9">
        <f t="shared" si="863"/>
        <v>0</v>
      </c>
      <c r="X545" s="9">
        <f t="shared" si="863"/>
        <v>0</v>
      </c>
      <c r="Y545" s="9">
        <f t="shared" si="863"/>
        <v>2115</v>
      </c>
      <c r="Z545" s="9">
        <f t="shared" si="863"/>
        <v>0</v>
      </c>
      <c r="AA545" s="9">
        <f t="shared" si="863"/>
        <v>0</v>
      </c>
      <c r="AB545" s="9">
        <f t="shared" si="864"/>
        <v>0</v>
      </c>
      <c r="AC545" s="9">
        <f t="shared" si="864"/>
        <v>0</v>
      </c>
      <c r="AD545" s="9">
        <f t="shared" si="864"/>
        <v>0</v>
      </c>
      <c r="AE545" s="9">
        <f t="shared" si="864"/>
        <v>2115</v>
      </c>
      <c r="AF545" s="9">
        <f t="shared" si="864"/>
        <v>0</v>
      </c>
      <c r="AG545" s="9">
        <f t="shared" si="864"/>
        <v>0</v>
      </c>
      <c r="AH545" s="9">
        <f t="shared" si="864"/>
        <v>0</v>
      </c>
      <c r="AI545" s="9">
        <f t="shared" si="864"/>
        <v>0</v>
      </c>
      <c r="AJ545" s="9">
        <f t="shared" si="864"/>
        <v>0</v>
      </c>
      <c r="AK545" s="9">
        <f t="shared" si="864"/>
        <v>2115</v>
      </c>
      <c r="AL545" s="9">
        <f t="shared" si="864"/>
        <v>0</v>
      </c>
      <c r="AM545" s="9">
        <f t="shared" si="865"/>
        <v>0</v>
      </c>
      <c r="AN545" s="9">
        <f t="shared" si="865"/>
        <v>0</v>
      </c>
      <c r="AO545" s="9">
        <f t="shared" si="865"/>
        <v>0</v>
      </c>
      <c r="AP545" s="9">
        <f t="shared" si="865"/>
        <v>0</v>
      </c>
      <c r="AQ545" s="9">
        <f t="shared" si="865"/>
        <v>2115</v>
      </c>
      <c r="AR545" s="9">
        <f t="shared" si="865"/>
        <v>0</v>
      </c>
      <c r="AS545" s="9">
        <f t="shared" si="865"/>
        <v>-396</v>
      </c>
      <c r="AT545" s="9">
        <f t="shared" si="865"/>
        <v>0</v>
      </c>
      <c r="AU545" s="9">
        <f t="shared" si="865"/>
        <v>0</v>
      </c>
      <c r="AV545" s="9">
        <f t="shared" si="865"/>
        <v>0</v>
      </c>
      <c r="AW545" s="9">
        <f t="shared" si="865"/>
        <v>1719</v>
      </c>
      <c r="AX545" s="9">
        <f t="shared" si="865"/>
        <v>0</v>
      </c>
    </row>
    <row r="546" spans="1:50" ht="20.100000000000001" hidden="1" customHeight="1">
      <c r="A546" s="28" t="s">
        <v>15</v>
      </c>
      <c r="B546" s="26">
        <f t="shared" si="839"/>
        <v>912</v>
      </c>
      <c r="C546" s="26" t="s">
        <v>7</v>
      </c>
      <c r="D546" s="26" t="s">
        <v>79</v>
      </c>
      <c r="E546" s="26" t="s">
        <v>428</v>
      </c>
      <c r="F546" s="26"/>
      <c r="G546" s="9">
        <f t="shared" si="866"/>
        <v>2115</v>
      </c>
      <c r="H546" s="9">
        <f t="shared" si="866"/>
        <v>0</v>
      </c>
      <c r="I546" s="9">
        <f t="shared" si="866"/>
        <v>0</v>
      </c>
      <c r="J546" s="9">
        <f t="shared" si="866"/>
        <v>0</v>
      </c>
      <c r="K546" s="9">
        <f t="shared" si="866"/>
        <v>0</v>
      </c>
      <c r="L546" s="9">
        <f t="shared" si="866"/>
        <v>0</v>
      </c>
      <c r="M546" s="9">
        <f t="shared" si="866"/>
        <v>2115</v>
      </c>
      <c r="N546" s="9">
        <f t="shared" si="866"/>
        <v>0</v>
      </c>
      <c r="O546" s="9">
        <f t="shared" si="866"/>
        <v>0</v>
      </c>
      <c r="P546" s="9">
        <f t="shared" si="866"/>
        <v>0</v>
      </c>
      <c r="Q546" s="9">
        <f t="shared" si="866"/>
        <v>0</v>
      </c>
      <c r="R546" s="9">
        <f t="shared" si="866"/>
        <v>0</v>
      </c>
      <c r="S546" s="9">
        <f t="shared" si="866"/>
        <v>2115</v>
      </c>
      <c r="T546" s="9">
        <f t="shared" si="866"/>
        <v>0</v>
      </c>
      <c r="U546" s="9">
        <f t="shared" si="863"/>
        <v>0</v>
      </c>
      <c r="V546" s="9">
        <f t="shared" si="863"/>
        <v>0</v>
      </c>
      <c r="W546" s="9">
        <f t="shared" si="863"/>
        <v>0</v>
      </c>
      <c r="X546" s="9">
        <f t="shared" si="863"/>
        <v>0</v>
      </c>
      <c r="Y546" s="9">
        <f t="shared" si="863"/>
        <v>2115</v>
      </c>
      <c r="Z546" s="9">
        <f t="shared" si="863"/>
        <v>0</v>
      </c>
      <c r="AA546" s="9">
        <f t="shared" si="864"/>
        <v>0</v>
      </c>
      <c r="AB546" s="9">
        <f t="shared" si="864"/>
        <v>0</v>
      </c>
      <c r="AC546" s="9">
        <f t="shared" si="864"/>
        <v>0</v>
      </c>
      <c r="AD546" s="9">
        <f t="shared" si="864"/>
        <v>0</v>
      </c>
      <c r="AE546" s="9">
        <f t="shared" si="864"/>
        <v>2115</v>
      </c>
      <c r="AF546" s="9">
        <f t="shared" si="864"/>
        <v>0</v>
      </c>
      <c r="AG546" s="9">
        <f t="shared" si="864"/>
        <v>0</v>
      </c>
      <c r="AH546" s="9">
        <f t="shared" si="864"/>
        <v>0</v>
      </c>
      <c r="AI546" s="9">
        <f t="shared" si="864"/>
        <v>0</v>
      </c>
      <c r="AJ546" s="9">
        <f t="shared" si="864"/>
        <v>0</v>
      </c>
      <c r="AK546" s="9">
        <f t="shared" si="864"/>
        <v>2115</v>
      </c>
      <c r="AL546" s="9">
        <f t="shared" si="864"/>
        <v>0</v>
      </c>
      <c r="AM546" s="9">
        <f t="shared" si="865"/>
        <v>0</v>
      </c>
      <c r="AN546" s="9">
        <f t="shared" si="865"/>
        <v>0</v>
      </c>
      <c r="AO546" s="9">
        <f t="shared" si="865"/>
        <v>0</v>
      </c>
      <c r="AP546" s="9">
        <f t="shared" si="865"/>
        <v>0</v>
      </c>
      <c r="AQ546" s="9">
        <f t="shared" si="865"/>
        <v>2115</v>
      </c>
      <c r="AR546" s="9">
        <f t="shared" si="865"/>
        <v>0</v>
      </c>
      <c r="AS546" s="9">
        <f t="shared" si="865"/>
        <v>-396</v>
      </c>
      <c r="AT546" s="9">
        <f t="shared" si="865"/>
        <v>0</v>
      </c>
      <c r="AU546" s="9">
        <f t="shared" si="865"/>
        <v>0</v>
      </c>
      <c r="AV546" s="9">
        <f t="shared" si="865"/>
        <v>0</v>
      </c>
      <c r="AW546" s="9">
        <f t="shared" si="865"/>
        <v>1719</v>
      </c>
      <c r="AX546" s="9">
        <f t="shared" si="865"/>
        <v>0</v>
      </c>
    </row>
    <row r="547" spans="1:50" ht="33" hidden="1">
      <c r="A547" s="25" t="s">
        <v>11</v>
      </c>
      <c r="B547" s="26">
        <f t="shared" si="839"/>
        <v>912</v>
      </c>
      <c r="C547" s="26" t="s">
        <v>7</v>
      </c>
      <c r="D547" s="26" t="s">
        <v>79</v>
      </c>
      <c r="E547" s="26" t="s">
        <v>428</v>
      </c>
      <c r="F547" s="26" t="s">
        <v>12</v>
      </c>
      <c r="G547" s="9">
        <f t="shared" si="866"/>
        <v>2115</v>
      </c>
      <c r="H547" s="9">
        <f t="shared" si="866"/>
        <v>0</v>
      </c>
      <c r="I547" s="9">
        <f t="shared" si="866"/>
        <v>0</v>
      </c>
      <c r="J547" s="9">
        <f t="shared" si="866"/>
        <v>0</v>
      </c>
      <c r="K547" s="9">
        <f t="shared" si="866"/>
        <v>0</v>
      </c>
      <c r="L547" s="9">
        <f t="shared" si="866"/>
        <v>0</v>
      </c>
      <c r="M547" s="9">
        <f t="shared" si="866"/>
        <v>2115</v>
      </c>
      <c r="N547" s="9">
        <f t="shared" si="866"/>
        <v>0</v>
      </c>
      <c r="O547" s="9">
        <f t="shared" si="866"/>
        <v>0</v>
      </c>
      <c r="P547" s="9">
        <f t="shared" si="866"/>
        <v>0</v>
      </c>
      <c r="Q547" s="9">
        <f t="shared" si="866"/>
        <v>0</v>
      </c>
      <c r="R547" s="9">
        <f t="shared" si="866"/>
        <v>0</v>
      </c>
      <c r="S547" s="9">
        <f t="shared" si="866"/>
        <v>2115</v>
      </c>
      <c r="T547" s="9">
        <f t="shared" si="866"/>
        <v>0</v>
      </c>
      <c r="U547" s="9">
        <f t="shared" si="863"/>
        <v>0</v>
      </c>
      <c r="V547" s="9">
        <f t="shared" si="863"/>
        <v>0</v>
      </c>
      <c r="W547" s="9">
        <f t="shared" si="863"/>
        <v>0</v>
      </c>
      <c r="X547" s="9">
        <f t="shared" si="863"/>
        <v>0</v>
      </c>
      <c r="Y547" s="9">
        <f t="shared" si="863"/>
        <v>2115</v>
      </c>
      <c r="Z547" s="9">
        <f t="shared" si="863"/>
        <v>0</v>
      </c>
      <c r="AA547" s="9">
        <f t="shared" si="864"/>
        <v>0</v>
      </c>
      <c r="AB547" s="9">
        <f t="shared" si="864"/>
        <v>0</v>
      </c>
      <c r="AC547" s="9">
        <f t="shared" si="864"/>
        <v>0</v>
      </c>
      <c r="AD547" s="9">
        <f t="shared" si="864"/>
        <v>0</v>
      </c>
      <c r="AE547" s="9">
        <f t="shared" si="864"/>
        <v>2115</v>
      </c>
      <c r="AF547" s="9">
        <f t="shared" si="864"/>
        <v>0</v>
      </c>
      <c r="AG547" s="9">
        <f t="shared" si="864"/>
        <v>0</v>
      </c>
      <c r="AH547" s="9">
        <f t="shared" si="864"/>
        <v>0</v>
      </c>
      <c r="AI547" s="9">
        <f t="shared" si="864"/>
        <v>0</v>
      </c>
      <c r="AJ547" s="9">
        <f t="shared" si="864"/>
        <v>0</v>
      </c>
      <c r="AK547" s="9">
        <f t="shared" si="864"/>
        <v>2115</v>
      </c>
      <c r="AL547" s="9">
        <f t="shared" si="864"/>
        <v>0</v>
      </c>
      <c r="AM547" s="9">
        <f t="shared" si="865"/>
        <v>0</v>
      </c>
      <c r="AN547" s="9">
        <f t="shared" si="865"/>
        <v>0</v>
      </c>
      <c r="AO547" s="9">
        <f t="shared" si="865"/>
        <v>0</v>
      </c>
      <c r="AP547" s="9">
        <f t="shared" si="865"/>
        <v>0</v>
      </c>
      <c r="AQ547" s="9">
        <f t="shared" si="865"/>
        <v>2115</v>
      </c>
      <c r="AR547" s="9">
        <f t="shared" si="865"/>
        <v>0</v>
      </c>
      <c r="AS547" s="9">
        <f t="shared" si="865"/>
        <v>-396</v>
      </c>
      <c r="AT547" s="9">
        <f t="shared" si="865"/>
        <v>0</v>
      </c>
      <c r="AU547" s="9">
        <f t="shared" si="865"/>
        <v>0</v>
      </c>
      <c r="AV547" s="9">
        <f t="shared" si="865"/>
        <v>0</v>
      </c>
      <c r="AW547" s="9">
        <f t="shared" si="865"/>
        <v>1719</v>
      </c>
      <c r="AX547" s="9">
        <f t="shared" si="865"/>
        <v>0</v>
      </c>
    </row>
    <row r="548" spans="1:50" ht="20.100000000000001" hidden="1" customHeight="1">
      <c r="A548" s="28" t="s">
        <v>13</v>
      </c>
      <c r="B548" s="26">
        <f t="shared" si="839"/>
        <v>912</v>
      </c>
      <c r="C548" s="26" t="s">
        <v>7</v>
      </c>
      <c r="D548" s="26" t="s">
        <v>79</v>
      </c>
      <c r="E548" s="26" t="s">
        <v>428</v>
      </c>
      <c r="F548" s="26">
        <v>610</v>
      </c>
      <c r="G548" s="9">
        <v>2115</v>
      </c>
      <c r="H548" s="9"/>
      <c r="I548" s="84"/>
      <c r="J548" s="84"/>
      <c r="K548" s="84"/>
      <c r="L548" s="84"/>
      <c r="M548" s="9">
        <f>G548+I548+J548+K548+L548</f>
        <v>2115</v>
      </c>
      <c r="N548" s="9">
        <f>H548+L548</f>
        <v>0</v>
      </c>
      <c r="O548" s="85"/>
      <c r="P548" s="85"/>
      <c r="Q548" s="85"/>
      <c r="R548" s="85"/>
      <c r="S548" s="9">
        <f>M548+O548+P548+Q548+R548</f>
        <v>2115</v>
      </c>
      <c r="T548" s="9">
        <f>N548+R548</f>
        <v>0</v>
      </c>
      <c r="U548" s="85"/>
      <c r="V548" s="85"/>
      <c r="W548" s="85"/>
      <c r="X548" s="85"/>
      <c r="Y548" s="9">
        <f>S548+U548+V548+W548+X548</f>
        <v>2115</v>
      </c>
      <c r="Z548" s="9">
        <f>T548+X548</f>
        <v>0</v>
      </c>
      <c r="AA548" s="85"/>
      <c r="AB548" s="85"/>
      <c r="AC548" s="85"/>
      <c r="AD548" s="85"/>
      <c r="AE548" s="9">
        <f>Y548+AA548+AB548+AC548+AD548</f>
        <v>2115</v>
      </c>
      <c r="AF548" s="9">
        <f>Z548+AD548</f>
        <v>0</v>
      </c>
      <c r="AG548" s="85"/>
      <c r="AH548" s="85"/>
      <c r="AI548" s="85"/>
      <c r="AJ548" s="85"/>
      <c r="AK548" s="9">
        <f>AE548+AG548+AH548+AI548+AJ548</f>
        <v>2115</v>
      </c>
      <c r="AL548" s="9">
        <f>AF548+AJ548</f>
        <v>0</v>
      </c>
      <c r="AM548" s="85"/>
      <c r="AN548" s="85"/>
      <c r="AO548" s="85"/>
      <c r="AP548" s="85"/>
      <c r="AQ548" s="9">
        <f>AK548+AM548+AN548+AO548+AP548</f>
        <v>2115</v>
      </c>
      <c r="AR548" s="9">
        <f>AL548+AP548</f>
        <v>0</v>
      </c>
      <c r="AS548" s="9">
        <v>-396</v>
      </c>
      <c r="AT548" s="85"/>
      <c r="AU548" s="85"/>
      <c r="AV548" s="85"/>
      <c r="AW548" s="9">
        <f>AQ548+AS548+AT548+AU548+AV548</f>
        <v>1719</v>
      </c>
      <c r="AX548" s="9">
        <f>AR548+AV548</f>
        <v>0</v>
      </c>
    </row>
    <row r="549" spans="1:50" hidden="1">
      <c r="A549" s="25"/>
      <c r="B549" s="26"/>
      <c r="C549" s="26"/>
      <c r="D549" s="26"/>
      <c r="E549" s="26"/>
      <c r="F549" s="9"/>
      <c r="G549" s="9"/>
      <c r="H549" s="10"/>
      <c r="I549" s="84"/>
      <c r="J549" s="84"/>
      <c r="K549" s="84"/>
      <c r="L549" s="84"/>
      <c r="M549" s="84"/>
      <c r="N549" s="84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</row>
    <row r="550" spans="1:50" ht="18.75" hidden="1">
      <c r="A550" s="23" t="s">
        <v>487</v>
      </c>
      <c r="B550" s="24">
        <v>912</v>
      </c>
      <c r="C550" s="24" t="s">
        <v>7</v>
      </c>
      <c r="D550" s="24" t="s">
        <v>16</v>
      </c>
      <c r="E550" s="24"/>
      <c r="F550" s="24"/>
      <c r="G550" s="16">
        <f t="shared" ref="G550:AR550" si="867">G551</f>
        <v>5576</v>
      </c>
      <c r="H550" s="16">
        <f t="shared" si="867"/>
        <v>0</v>
      </c>
      <c r="I550" s="16">
        <f t="shared" si="867"/>
        <v>0</v>
      </c>
      <c r="J550" s="16">
        <f t="shared" si="867"/>
        <v>0</v>
      </c>
      <c r="K550" s="16">
        <f t="shared" si="867"/>
        <v>0</v>
      </c>
      <c r="L550" s="16">
        <f t="shared" si="867"/>
        <v>0</v>
      </c>
      <c r="M550" s="16">
        <f t="shared" si="867"/>
        <v>5576</v>
      </c>
      <c r="N550" s="16">
        <f t="shared" si="867"/>
        <v>0</v>
      </c>
      <c r="O550" s="16">
        <f t="shared" si="867"/>
        <v>0</v>
      </c>
      <c r="P550" s="16">
        <f t="shared" si="867"/>
        <v>0</v>
      </c>
      <c r="Q550" s="16">
        <f t="shared" si="867"/>
        <v>0</v>
      </c>
      <c r="R550" s="16">
        <f t="shared" si="867"/>
        <v>0</v>
      </c>
      <c r="S550" s="16">
        <f t="shared" si="867"/>
        <v>5576</v>
      </c>
      <c r="T550" s="16">
        <f t="shared" si="867"/>
        <v>0</v>
      </c>
      <c r="U550" s="16">
        <f t="shared" si="867"/>
        <v>0</v>
      </c>
      <c r="V550" s="16">
        <f t="shared" si="867"/>
        <v>0</v>
      </c>
      <c r="W550" s="16">
        <f t="shared" si="867"/>
        <v>0</v>
      </c>
      <c r="X550" s="16">
        <f t="shared" si="867"/>
        <v>10371</v>
      </c>
      <c r="Y550" s="16">
        <f t="shared" si="867"/>
        <v>15947</v>
      </c>
      <c r="Z550" s="16">
        <f t="shared" si="867"/>
        <v>10371</v>
      </c>
      <c r="AA550" s="16">
        <f t="shared" si="867"/>
        <v>0</v>
      </c>
      <c r="AB550" s="16">
        <f t="shared" si="867"/>
        <v>0</v>
      </c>
      <c r="AC550" s="16">
        <f t="shared" si="867"/>
        <v>0</v>
      </c>
      <c r="AD550" s="16">
        <f t="shared" si="867"/>
        <v>0</v>
      </c>
      <c r="AE550" s="16">
        <f t="shared" si="867"/>
        <v>15947</v>
      </c>
      <c r="AF550" s="16">
        <f t="shared" si="867"/>
        <v>10371</v>
      </c>
      <c r="AG550" s="16">
        <f t="shared" si="867"/>
        <v>0</v>
      </c>
      <c r="AH550" s="16">
        <f t="shared" si="867"/>
        <v>0</v>
      </c>
      <c r="AI550" s="16">
        <f t="shared" si="867"/>
        <v>0</v>
      </c>
      <c r="AJ550" s="16">
        <f t="shared" si="867"/>
        <v>0</v>
      </c>
      <c r="AK550" s="16">
        <f t="shared" si="867"/>
        <v>15947</v>
      </c>
      <c r="AL550" s="16">
        <f t="shared" si="867"/>
        <v>10371</v>
      </c>
      <c r="AM550" s="16">
        <f t="shared" si="867"/>
        <v>0</v>
      </c>
      <c r="AN550" s="16">
        <f t="shared" si="867"/>
        <v>0</v>
      </c>
      <c r="AO550" s="16">
        <f t="shared" si="867"/>
        <v>0</v>
      </c>
      <c r="AP550" s="16">
        <f t="shared" si="867"/>
        <v>0</v>
      </c>
      <c r="AQ550" s="16">
        <f t="shared" si="867"/>
        <v>15947</v>
      </c>
      <c r="AR550" s="16">
        <f t="shared" si="867"/>
        <v>10371</v>
      </c>
      <c r="AS550" s="16">
        <f>AS551+AS563</f>
        <v>741</v>
      </c>
      <c r="AT550" s="16">
        <f t="shared" ref="AT550:AX550" si="868">AT551+AT563</f>
        <v>0</v>
      </c>
      <c r="AU550" s="16">
        <f t="shared" si="868"/>
        <v>0</v>
      </c>
      <c r="AV550" s="16">
        <f t="shared" si="868"/>
        <v>0</v>
      </c>
      <c r="AW550" s="16">
        <f t="shared" si="868"/>
        <v>16688</v>
      </c>
      <c r="AX550" s="16">
        <f t="shared" si="868"/>
        <v>10371</v>
      </c>
    </row>
    <row r="551" spans="1:50" ht="33" hidden="1">
      <c r="A551" s="25" t="s">
        <v>717</v>
      </c>
      <c r="B551" s="26">
        <f t="shared" si="839"/>
        <v>912</v>
      </c>
      <c r="C551" s="26" t="s">
        <v>7</v>
      </c>
      <c r="D551" s="26" t="s">
        <v>16</v>
      </c>
      <c r="E551" s="26" t="s">
        <v>38</v>
      </c>
      <c r="F551" s="26"/>
      <c r="G551" s="17">
        <f>G552+G556</f>
        <v>5576</v>
      </c>
      <c r="H551" s="17">
        <f t="shared" ref="H551:N551" si="869">H552+H556</f>
        <v>0</v>
      </c>
      <c r="I551" s="17">
        <f t="shared" si="869"/>
        <v>0</v>
      </c>
      <c r="J551" s="17">
        <f t="shared" si="869"/>
        <v>0</v>
      </c>
      <c r="K551" s="17">
        <f t="shared" si="869"/>
        <v>0</v>
      </c>
      <c r="L551" s="17">
        <f t="shared" si="869"/>
        <v>0</v>
      </c>
      <c r="M551" s="17">
        <f t="shared" si="869"/>
        <v>5576</v>
      </c>
      <c r="N551" s="17">
        <f t="shared" si="869"/>
        <v>0</v>
      </c>
      <c r="O551" s="17">
        <f t="shared" ref="O551:T551" si="870">O552+O556</f>
        <v>0</v>
      </c>
      <c r="P551" s="17">
        <f t="shared" si="870"/>
        <v>0</v>
      </c>
      <c r="Q551" s="17">
        <f t="shared" si="870"/>
        <v>0</v>
      </c>
      <c r="R551" s="17">
        <f t="shared" si="870"/>
        <v>0</v>
      </c>
      <c r="S551" s="17">
        <f t="shared" si="870"/>
        <v>5576</v>
      </c>
      <c r="T551" s="17">
        <f t="shared" si="870"/>
        <v>0</v>
      </c>
      <c r="U551" s="17">
        <f>U552+U556+U560</f>
        <v>0</v>
      </c>
      <c r="V551" s="17">
        <f t="shared" ref="V551:Y551" si="871">V552+V556+V560</f>
        <v>0</v>
      </c>
      <c r="W551" s="17">
        <f t="shared" si="871"/>
        <v>0</v>
      </c>
      <c r="X551" s="17">
        <f t="shared" si="871"/>
        <v>10371</v>
      </c>
      <c r="Y551" s="17">
        <f t="shared" si="871"/>
        <v>15947</v>
      </c>
      <c r="Z551" s="17">
        <f>Z552+Z556+Z560</f>
        <v>10371</v>
      </c>
      <c r="AA551" s="17">
        <f>AA552+AA556+AA560</f>
        <v>0</v>
      </c>
      <c r="AB551" s="17">
        <f t="shared" ref="AB551:AE551" si="872">AB552+AB556+AB560</f>
        <v>0</v>
      </c>
      <c r="AC551" s="17">
        <f t="shared" si="872"/>
        <v>0</v>
      </c>
      <c r="AD551" s="17">
        <f t="shared" si="872"/>
        <v>0</v>
      </c>
      <c r="AE551" s="17">
        <f t="shared" si="872"/>
        <v>15947</v>
      </c>
      <c r="AF551" s="17">
        <f>AF552+AF556+AF560</f>
        <v>10371</v>
      </c>
      <c r="AG551" s="17">
        <f>AG552+AG556+AG560</f>
        <v>0</v>
      </c>
      <c r="AH551" s="17">
        <f t="shared" ref="AH551:AK551" si="873">AH552+AH556+AH560</f>
        <v>0</v>
      </c>
      <c r="AI551" s="17">
        <f t="shared" si="873"/>
        <v>0</v>
      </c>
      <c r="AJ551" s="17">
        <f t="shared" si="873"/>
        <v>0</v>
      </c>
      <c r="AK551" s="17">
        <f t="shared" si="873"/>
        <v>15947</v>
      </c>
      <c r="AL551" s="17">
        <f>AL552+AL556+AL560</f>
        <v>10371</v>
      </c>
      <c r="AM551" s="17">
        <f>AM552+AM556+AM560</f>
        <v>0</v>
      </c>
      <c r="AN551" s="17">
        <f t="shared" ref="AN551:AQ551" si="874">AN552+AN556+AN560</f>
        <v>0</v>
      </c>
      <c r="AO551" s="17">
        <f t="shared" si="874"/>
        <v>0</v>
      </c>
      <c r="AP551" s="17">
        <f t="shared" si="874"/>
        <v>0</v>
      </c>
      <c r="AQ551" s="17">
        <f t="shared" si="874"/>
        <v>15947</v>
      </c>
      <c r="AR551" s="17">
        <f>AR552+AR556+AR560</f>
        <v>10371</v>
      </c>
      <c r="AS551" s="17">
        <f>AS552+AS556+AS560</f>
        <v>0</v>
      </c>
      <c r="AT551" s="17">
        <f t="shared" ref="AT551:AW551" si="875">AT552+AT556+AT560</f>
        <v>0</v>
      </c>
      <c r="AU551" s="17">
        <f t="shared" si="875"/>
        <v>0</v>
      </c>
      <c r="AV551" s="17">
        <f t="shared" si="875"/>
        <v>0</v>
      </c>
      <c r="AW551" s="17">
        <f t="shared" si="875"/>
        <v>15947</v>
      </c>
      <c r="AX551" s="17">
        <f>AX552+AX556+AX560</f>
        <v>10371</v>
      </c>
    </row>
    <row r="552" spans="1:50" ht="33" hidden="1">
      <c r="A552" s="25" t="s">
        <v>9</v>
      </c>
      <c r="B552" s="26">
        <f t="shared" si="839"/>
        <v>912</v>
      </c>
      <c r="C552" s="26" t="s">
        <v>7</v>
      </c>
      <c r="D552" s="26" t="s">
        <v>16</v>
      </c>
      <c r="E552" s="26" t="s">
        <v>39</v>
      </c>
      <c r="F552" s="26"/>
      <c r="G552" s="11">
        <f t="shared" ref="G552:V554" si="876">G553</f>
        <v>0</v>
      </c>
      <c r="H552" s="11">
        <f t="shared" si="876"/>
        <v>0</v>
      </c>
      <c r="I552" s="11">
        <f t="shared" si="876"/>
        <v>0</v>
      </c>
      <c r="J552" s="11">
        <f t="shared" si="876"/>
        <v>0</v>
      </c>
      <c r="K552" s="11">
        <f t="shared" si="876"/>
        <v>0</v>
      </c>
      <c r="L552" s="11">
        <f t="shared" si="876"/>
        <v>0</v>
      </c>
      <c r="M552" s="11">
        <f t="shared" si="876"/>
        <v>0</v>
      </c>
      <c r="N552" s="11">
        <f t="shared" si="876"/>
        <v>0</v>
      </c>
      <c r="O552" s="11">
        <f t="shared" si="876"/>
        <v>0</v>
      </c>
      <c r="P552" s="11">
        <f t="shared" si="876"/>
        <v>0</v>
      </c>
      <c r="Q552" s="11">
        <f t="shared" si="876"/>
        <v>0</v>
      </c>
      <c r="R552" s="11">
        <f t="shared" si="876"/>
        <v>0</v>
      </c>
      <c r="S552" s="11">
        <f t="shared" si="876"/>
        <v>0</v>
      </c>
      <c r="T552" s="11">
        <f t="shared" si="876"/>
        <v>0</v>
      </c>
      <c r="U552" s="11">
        <f t="shared" si="876"/>
        <v>0</v>
      </c>
      <c r="V552" s="11">
        <f t="shared" si="876"/>
        <v>0</v>
      </c>
      <c r="W552" s="11">
        <f t="shared" ref="U552:AJ554" si="877">W553</f>
        <v>0</v>
      </c>
      <c r="X552" s="11">
        <f t="shared" si="877"/>
        <v>0</v>
      </c>
      <c r="Y552" s="11">
        <f t="shared" si="877"/>
        <v>0</v>
      </c>
      <c r="Z552" s="11">
        <f t="shared" si="877"/>
        <v>0</v>
      </c>
      <c r="AA552" s="11">
        <f t="shared" si="877"/>
        <v>0</v>
      </c>
      <c r="AB552" s="11">
        <f t="shared" si="877"/>
        <v>0</v>
      </c>
      <c r="AC552" s="11">
        <f t="shared" si="877"/>
        <v>0</v>
      </c>
      <c r="AD552" s="11">
        <f t="shared" si="877"/>
        <v>0</v>
      </c>
      <c r="AE552" s="11">
        <f t="shared" si="877"/>
        <v>0</v>
      </c>
      <c r="AF552" s="11">
        <f t="shared" si="877"/>
        <v>0</v>
      </c>
      <c r="AG552" s="11">
        <f t="shared" si="877"/>
        <v>0</v>
      </c>
      <c r="AH552" s="11">
        <f t="shared" si="877"/>
        <v>0</v>
      </c>
      <c r="AI552" s="11">
        <f t="shared" si="877"/>
        <v>0</v>
      </c>
      <c r="AJ552" s="11">
        <f t="shared" si="877"/>
        <v>0</v>
      </c>
      <c r="AK552" s="11">
        <f t="shared" ref="AG552:AV554" si="878">AK553</f>
        <v>0</v>
      </c>
      <c r="AL552" s="11">
        <f t="shared" si="878"/>
        <v>0</v>
      </c>
      <c r="AM552" s="11">
        <f t="shared" si="878"/>
        <v>0</v>
      </c>
      <c r="AN552" s="11">
        <f t="shared" si="878"/>
        <v>0</v>
      </c>
      <c r="AO552" s="11">
        <f t="shared" si="878"/>
        <v>0</v>
      </c>
      <c r="AP552" s="11">
        <f t="shared" si="878"/>
        <v>0</v>
      </c>
      <c r="AQ552" s="11">
        <f t="shared" si="878"/>
        <v>0</v>
      </c>
      <c r="AR552" s="11">
        <f t="shared" si="878"/>
        <v>0</v>
      </c>
      <c r="AS552" s="11">
        <f t="shared" si="878"/>
        <v>0</v>
      </c>
      <c r="AT552" s="11">
        <f t="shared" si="878"/>
        <v>0</v>
      </c>
      <c r="AU552" s="11">
        <f t="shared" si="878"/>
        <v>0</v>
      </c>
      <c r="AV552" s="11">
        <f t="shared" si="878"/>
        <v>0</v>
      </c>
      <c r="AW552" s="11">
        <f t="shared" ref="AS552:AX554" si="879">AW553</f>
        <v>0</v>
      </c>
      <c r="AX552" s="11">
        <f t="shared" si="879"/>
        <v>0</v>
      </c>
    </row>
    <row r="553" spans="1:50" ht="20.100000000000001" hidden="1" customHeight="1">
      <c r="A553" s="28" t="s">
        <v>17</v>
      </c>
      <c r="B553" s="26">
        <f t="shared" si="839"/>
        <v>912</v>
      </c>
      <c r="C553" s="26" t="s">
        <v>7</v>
      </c>
      <c r="D553" s="26" t="s">
        <v>16</v>
      </c>
      <c r="E553" s="26" t="s">
        <v>43</v>
      </c>
      <c r="F553" s="26"/>
      <c r="G553" s="9">
        <f t="shared" si="876"/>
        <v>0</v>
      </c>
      <c r="H553" s="9">
        <f t="shared" si="876"/>
        <v>0</v>
      </c>
      <c r="I553" s="9">
        <f t="shared" si="876"/>
        <v>0</v>
      </c>
      <c r="J553" s="9">
        <f t="shared" si="876"/>
        <v>0</v>
      </c>
      <c r="K553" s="9">
        <f t="shared" si="876"/>
        <v>0</v>
      </c>
      <c r="L553" s="9">
        <f t="shared" si="876"/>
        <v>0</v>
      </c>
      <c r="M553" s="9">
        <f t="shared" si="876"/>
        <v>0</v>
      </c>
      <c r="N553" s="9">
        <f t="shared" si="876"/>
        <v>0</v>
      </c>
      <c r="O553" s="9">
        <f t="shared" si="876"/>
        <v>0</v>
      </c>
      <c r="P553" s="9">
        <f t="shared" si="876"/>
        <v>0</v>
      </c>
      <c r="Q553" s="9">
        <f t="shared" si="876"/>
        <v>0</v>
      </c>
      <c r="R553" s="9">
        <f t="shared" si="876"/>
        <v>0</v>
      </c>
      <c r="S553" s="9">
        <f t="shared" si="876"/>
        <v>0</v>
      </c>
      <c r="T553" s="9">
        <f t="shared" si="876"/>
        <v>0</v>
      </c>
      <c r="U553" s="9">
        <f t="shared" si="877"/>
        <v>0</v>
      </c>
      <c r="V553" s="9">
        <f t="shared" si="877"/>
        <v>0</v>
      </c>
      <c r="W553" s="9">
        <f t="shared" si="877"/>
        <v>0</v>
      </c>
      <c r="X553" s="9">
        <f t="shared" si="877"/>
        <v>0</v>
      </c>
      <c r="Y553" s="9">
        <f t="shared" si="877"/>
        <v>0</v>
      </c>
      <c r="Z553" s="9">
        <f t="shared" si="877"/>
        <v>0</v>
      </c>
      <c r="AA553" s="9">
        <f t="shared" si="877"/>
        <v>0</v>
      </c>
      <c r="AB553" s="9">
        <f t="shared" si="877"/>
        <v>0</v>
      </c>
      <c r="AC553" s="9">
        <f t="shared" si="877"/>
        <v>0</v>
      </c>
      <c r="AD553" s="9">
        <f t="shared" si="877"/>
        <v>0</v>
      </c>
      <c r="AE553" s="9">
        <f t="shared" si="877"/>
        <v>0</v>
      </c>
      <c r="AF553" s="9">
        <f t="shared" si="877"/>
        <v>0</v>
      </c>
      <c r="AG553" s="9">
        <f t="shared" si="878"/>
        <v>0</v>
      </c>
      <c r="AH553" s="9">
        <f t="shared" si="878"/>
        <v>0</v>
      </c>
      <c r="AI553" s="9">
        <f t="shared" si="878"/>
        <v>0</v>
      </c>
      <c r="AJ553" s="9">
        <f t="shared" si="878"/>
        <v>0</v>
      </c>
      <c r="AK553" s="9">
        <f t="shared" si="878"/>
        <v>0</v>
      </c>
      <c r="AL553" s="9">
        <f t="shared" si="878"/>
        <v>0</v>
      </c>
      <c r="AM553" s="9">
        <f t="shared" si="878"/>
        <v>0</v>
      </c>
      <c r="AN553" s="9">
        <f t="shared" si="878"/>
        <v>0</v>
      </c>
      <c r="AO553" s="9">
        <f t="shared" si="878"/>
        <v>0</v>
      </c>
      <c r="AP553" s="9">
        <f t="shared" si="878"/>
        <v>0</v>
      </c>
      <c r="AQ553" s="9">
        <f t="shared" si="878"/>
        <v>0</v>
      </c>
      <c r="AR553" s="9">
        <f t="shared" si="878"/>
        <v>0</v>
      </c>
      <c r="AS553" s="9">
        <f t="shared" si="879"/>
        <v>0</v>
      </c>
      <c r="AT553" s="9">
        <f t="shared" si="879"/>
        <v>0</v>
      </c>
      <c r="AU553" s="9">
        <f t="shared" si="879"/>
        <v>0</v>
      </c>
      <c r="AV553" s="9">
        <f t="shared" si="879"/>
        <v>0</v>
      </c>
      <c r="AW553" s="9">
        <f t="shared" si="879"/>
        <v>0</v>
      </c>
      <c r="AX553" s="9">
        <f t="shared" si="879"/>
        <v>0</v>
      </c>
    </row>
    <row r="554" spans="1:50" ht="33" hidden="1">
      <c r="A554" s="25" t="s">
        <v>11</v>
      </c>
      <c r="B554" s="26">
        <f t="shared" si="839"/>
        <v>912</v>
      </c>
      <c r="C554" s="26" t="s">
        <v>7</v>
      </c>
      <c r="D554" s="26" t="s">
        <v>16</v>
      </c>
      <c r="E554" s="26" t="s">
        <v>43</v>
      </c>
      <c r="F554" s="26" t="s">
        <v>12</v>
      </c>
      <c r="G554" s="9">
        <f t="shared" si="876"/>
        <v>0</v>
      </c>
      <c r="H554" s="9">
        <f t="shared" si="876"/>
        <v>0</v>
      </c>
      <c r="I554" s="9">
        <f t="shared" si="876"/>
        <v>0</v>
      </c>
      <c r="J554" s="9">
        <f t="shared" si="876"/>
        <v>0</v>
      </c>
      <c r="K554" s="9">
        <f t="shared" si="876"/>
        <v>0</v>
      </c>
      <c r="L554" s="9">
        <f t="shared" si="876"/>
        <v>0</v>
      </c>
      <c r="M554" s="9">
        <f t="shared" si="876"/>
        <v>0</v>
      </c>
      <c r="N554" s="9">
        <f t="shared" si="876"/>
        <v>0</v>
      </c>
      <c r="O554" s="9">
        <f t="shared" si="876"/>
        <v>0</v>
      </c>
      <c r="P554" s="9">
        <f t="shared" si="876"/>
        <v>0</v>
      </c>
      <c r="Q554" s="9">
        <f t="shared" si="876"/>
        <v>0</v>
      </c>
      <c r="R554" s="9">
        <f t="shared" si="876"/>
        <v>0</v>
      </c>
      <c r="S554" s="9">
        <f t="shared" si="876"/>
        <v>0</v>
      </c>
      <c r="T554" s="9">
        <f t="shared" si="876"/>
        <v>0</v>
      </c>
      <c r="U554" s="9">
        <f t="shared" si="877"/>
        <v>0</v>
      </c>
      <c r="V554" s="9">
        <f t="shared" si="877"/>
        <v>0</v>
      </c>
      <c r="W554" s="9">
        <f t="shared" si="877"/>
        <v>0</v>
      </c>
      <c r="X554" s="9">
        <f t="shared" si="877"/>
        <v>0</v>
      </c>
      <c r="Y554" s="9">
        <f t="shared" si="877"/>
        <v>0</v>
      </c>
      <c r="Z554" s="9">
        <f t="shared" si="877"/>
        <v>0</v>
      </c>
      <c r="AA554" s="9">
        <f t="shared" si="877"/>
        <v>0</v>
      </c>
      <c r="AB554" s="9">
        <f t="shared" si="877"/>
        <v>0</v>
      </c>
      <c r="AC554" s="9">
        <f t="shared" si="877"/>
        <v>0</v>
      </c>
      <c r="AD554" s="9">
        <f t="shared" si="877"/>
        <v>0</v>
      </c>
      <c r="AE554" s="9">
        <f t="shared" si="877"/>
        <v>0</v>
      </c>
      <c r="AF554" s="9">
        <f t="shared" si="877"/>
        <v>0</v>
      </c>
      <c r="AG554" s="9">
        <f t="shared" si="878"/>
        <v>0</v>
      </c>
      <c r="AH554" s="9">
        <f t="shared" si="878"/>
        <v>0</v>
      </c>
      <c r="AI554" s="9">
        <f t="shared" si="878"/>
        <v>0</v>
      </c>
      <c r="AJ554" s="9">
        <f t="shared" si="878"/>
        <v>0</v>
      </c>
      <c r="AK554" s="9">
        <f t="shared" si="878"/>
        <v>0</v>
      </c>
      <c r="AL554" s="9">
        <f t="shared" si="878"/>
        <v>0</v>
      </c>
      <c r="AM554" s="9">
        <f t="shared" si="878"/>
        <v>0</v>
      </c>
      <c r="AN554" s="9">
        <f t="shared" si="878"/>
        <v>0</v>
      </c>
      <c r="AO554" s="9">
        <f t="shared" si="878"/>
        <v>0</v>
      </c>
      <c r="AP554" s="9">
        <f t="shared" si="878"/>
        <v>0</v>
      </c>
      <c r="AQ554" s="9">
        <f t="shared" si="878"/>
        <v>0</v>
      </c>
      <c r="AR554" s="9">
        <f t="shared" si="878"/>
        <v>0</v>
      </c>
      <c r="AS554" s="9">
        <f t="shared" si="879"/>
        <v>0</v>
      </c>
      <c r="AT554" s="9">
        <f t="shared" si="879"/>
        <v>0</v>
      </c>
      <c r="AU554" s="9">
        <f t="shared" si="879"/>
        <v>0</v>
      </c>
      <c r="AV554" s="9">
        <f t="shared" si="879"/>
        <v>0</v>
      </c>
      <c r="AW554" s="9">
        <f t="shared" si="879"/>
        <v>0</v>
      </c>
      <c r="AX554" s="9">
        <f t="shared" si="879"/>
        <v>0</v>
      </c>
    </row>
    <row r="555" spans="1:50" ht="20.100000000000001" hidden="1" customHeight="1">
      <c r="A555" s="28" t="s">
        <v>13</v>
      </c>
      <c r="B555" s="26">
        <f t="shared" si="839"/>
        <v>912</v>
      </c>
      <c r="C555" s="26" t="s">
        <v>7</v>
      </c>
      <c r="D555" s="26" t="s">
        <v>16</v>
      </c>
      <c r="E555" s="26" t="s">
        <v>43</v>
      </c>
      <c r="F555" s="26">
        <v>610</v>
      </c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</row>
    <row r="556" spans="1:50" ht="20.100000000000001" hidden="1" customHeight="1">
      <c r="A556" s="28" t="s">
        <v>14</v>
      </c>
      <c r="B556" s="26">
        <f>B554</f>
        <v>912</v>
      </c>
      <c r="C556" s="26" t="s">
        <v>7</v>
      </c>
      <c r="D556" s="26" t="s">
        <v>16</v>
      </c>
      <c r="E556" s="26" t="s">
        <v>41</v>
      </c>
      <c r="F556" s="26"/>
      <c r="G556" s="9">
        <f t="shared" ref="G556:V558" si="880">G557</f>
        <v>5576</v>
      </c>
      <c r="H556" s="9">
        <f t="shared" si="880"/>
        <v>0</v>
      </c>
      <c r="I556" s="9">
        <f t="shared" si="880"/>
        <v>0</v>
      </c>
      <c r="J556" s="9">
        <f t="shared" si="880"/>
        <v>0</v>
      </c>
      <c r="K556" s="9">
        <f t="shared" si="880"/>
        <v>0</v>
      </c>
      <c r="L556" s="9">
        <f t="shared" si="880"/>
        <v>0</v>
      </c>
      <c r="M556" s="9">
        <f t="shared" si="880"/>
        <v>5576</v>
      </c>
      <c r="N556" s="9">
        <f t="shared" si="880"/>
        <v>0</v>
      </c>
      <c r="O556" s="9">
        <f t="shared" si="880"/>
        <v>0</v>
      </c>
      <c r="P556" s="9">
        <f t="shared" si="880"/>
        <v>0</v>
      </c>
      <c r="Q556" s="9">
        <f t="shared" si="880"/>
        <v>0</v>
      </c>
      <c r="R556" s="9">
        <f t="shared" si="880"/>
        <v>0</v>
      </c>
      <c r="S556" s="9">
        <f t="shared" si="880"/>
        <v>5576</v>
      </c>
      <c r="T556" s="9">
        <f t="shared" si="880"/>
        <v>0</v>
      </c>
      <c r="U556" s="9">
        <f t="shared" si="880"/>
        <v>0</v>
      </c>
      <c r="V556" s="9">
        <f t="shared" si="880"/>
        <v>0</v>
      </c>
      <c r="W556" s="9">
        <f t="shared" ref="U556:AJ558" si="881">W557</f>
        <v>0</v>
      </c>
      <c r="X556" s="9">
        <f t="shared" si="881"/>
        <v>0</v>
      </c>
      <c r="Y556" s="9">
        <f t="shared" si="881"/>
        <v>5576</v>
      </c>
      <c r="Z556" s="9">
        <f t="shared" si="881"/>
        <v>0</v>
      </c>
      <c r="AA556" s="9">
        <f t="shared" si="881"/>
        <v>0</v>
      </c>
      <c r="AB556" s="9">
        <f t="shared" si="881"/>
        <v>0</v>
      </c>
      <c r="AC556" s="9">
        <f t="shared" si="881"/>
        <v>0</v>
      </c>
      <c r="AD556" s="9">
        <f t="shared" si="881"/>
        <v>0</v>
      </c>
      <c r="AE556" s="9">
        <f t="shared" si="881"/>
        <v>5576</v>
      </c>
      <c r="AF556" s="9">
        <f t="shared" si="881"/>
        <v>0</v>
      </c>
      <c r="AG556" s="9">
        <f t="shared" si="881"/>
        <v>0</v>
      </c>
      <c r="AH556" s="9">
        <f t="shared" si="881"/>
        <v>0</v>
      </c>
      <c r="AI556" s="9">
        <f t="shared" si="881"/>
        <v>0</v>
      </c>
      <c r="AJ556" s="9">
        <f t="shared" si="881"/>
        <v>0</v>
      </c>
      <c r="AK556" s="9">
        <f t="shared" ref="AG556:AV558" si="882">AK557</f>
        <v>5576</v>
      </c>
      <c r="AL556" s="9">
        <f t="shared" si="882"/>
        <v>0</v>
      </c>
      <c r="AM556" s="9">
        <f t="shared" si="882"/>
        <v>0</v>
      </c>
      <c r="AN556" s="9">
        <f t="shared" si="882"/>
        <v>0</v>
      </c>
      <c r="AO556" s="9">
        <f t="shared" si="882"/>
        <v>0</v>
      </c>
      <c r="AP556" s="9">
        <f t="shared" si="882"/>
        <v>0</v>
      </c>
      <c r="AQ556" s="9">
        <f t="shared" si="882"/>
        <v>5576</v>
      </c>
      <c r="AR556" s="9">
        <f t="shared" si="882"/>
        <v>0</v>
      </c>
      <c r="AS556" s="9">
        <f t="shared" si="882"/>
        <v>0</v>
      </c>
      <c r="AT556" s="9">
        <f t="shared" si="882"/>
        <v>0</v>
      </c>
      <c r="AU556" s="9">
        <f t="shared" si="882"/>
        <v>0</v>
      </c>
      <c r="AV556" s="9">
        <f t="shared" si="882"/>
        <v>0</v>
      </c>
      <c r="AW556" s="9">
        <f t="shared" ref="AS556:AX558" si="883">AW557</f>
        <v>5576</v>
      </c>
      <c r="AX556" s="9">
        <f t="shared" si="883"/>
        <v>0</v>
      </c>
    </row>
    <row r="557" spans="1:50" ht="20.100000000000001" hidden="1" customHeight="1">
      <c r="A557" s="28" t="s">
        <v>18</v>
      </c>
      <c r="B557" s="26">
        <f t="shared" si="839"/>
        <v>912</v>
      </c>
      <c r="C557" s="26" t="s">
        <v>7</v>
      </c>
      <c r="D557" s="26" t="s">
        <v>16</v>
      </c>
      <c r="E557" s="26" t="s">
        <v>44</v>
      </c>
      <c r="F557" s="26"/>
      <c r="G557" s="9">
        <f t="shared" si="880"/>
        <v>5576</v>
      </c>
      <c r="H557" s="9">
        <f t="shared" si="880"/>
        <v>0</v>
      </c>
      <c r="I557" s="9">
        <f t="shared" si="880"/>
        <v>0</v>
      </c>
      <c r="J557" s="9">
        <f t="shared" si="880"/>
        <v>0</v>
      </c>
      <c r="K557" s="9">
        <f t="shared" si="880"/>
        <v>0</v>
      </c>
      <c r="L557" s="9">
        <f t="shared" si="880"/>
        <v>0</v>
      </c>
      <c r="M557" s="9">
        <f t="shared" si="880"/>
        <v>5576</v>
      </c>
      <c r="N557" s="9">
        <f t="shared" si="880"/>
        <v>0</v>
      </c>
      <c r="O557" s="9">
        <f t="shared" si="880"/>
        <v>0</v>
      </c>
      <c r="P557" s="9">
        <f t="shared" si="880"/>
        <v>0</v>
      </c>
      <c r="Q557" s="9">
        <f t="shared" si="880"/>
        <v>0</v>
      </c>
      <c r="R557" s="9">
        <f t="shared" si="880"/>
        <v>0</v>
      </c>
      <c r="S557" s="9">
        <f t="shared" si="880"/>
        <v>5576</v>
      </c>
      <c r="T557" s="9">
        <f t="shared" si="880"/>
        <v>0</v>
      </c>
      <c r="U557" s="9">
        <f t="shared" si="881"/>
        <v>0</v>
      </c>
      <c r="V557" s="9">
        <f t="shared" si="881"/>
        <v>0</v>
      </c>
      <c r="W557" s="9">
        <f t="shared" si="881"/>
        <v>0</v>
      </c>
      <c r="X557" s="9">
        <f t="shared" si="881"/>
        <v>0</v>
      </c>
      <c r="Y557" s="9">
        <f t="shared" si="881"/>
        <v>5576</v>
      </c>
      <c r="Z557" s="9">
        <f t="shared" si="881"/>
        <v>0</v>
      </c>
      <c r="AA557" s="9">
        <f t="shared" si="881"/>
        <v>0</v>
      </c>
      <c r="AB557" s="9">
        <f t="shared" si="881"/>
        <v>0</v>
      </c>
      <c r="AC557" s="9">
        <f t="shared" si="881"/>
        <v>0</v>
      </c>
      <c r="AD557" s="9">
        <f t="shared" si="881"/>
        <v>0</v>
      </c>
      <c r="AE557" s="9">
        <f t="shared" si="881"/>
        <v>5576</v>
      </c>
      <c r="AF557" s="9">
        <f t="shared" si="881"/>
        <v>0</v>
      </c>
      <c r="AG557" s="9">
        <f t="shared" si="882"/>
        <v>0</v>
      </c>
      <c r="AH557" s="9">
        <f t="shared" si="882"/>
        <v>0</v>
      </c>
      <c r="AI557" s="9">
        <f t="shared" si="882"/>
        <v>0</v>
      </c>
      <c r="AJ557" s="9">
        <f t="shared" si="882"/>
        <v>0</v>
      </c>
      <c r="AK557" s="9">
        <f t="shared" si="882"/>
        <v>5576</v>
      </c>
      <c r="AL557" s="9">
        <f t="shared" si="882"/>
        <v>0</v>
      </c>
      <c r="AM557" s="9">
        <f t="shared" si="882"/>
        <v>0</v>
      </c>
      <c r="AN557" s="9">
        <f t="shared" si="882"/>
        <v>0</v>
      </c>
      <c r="AO557" s="9">
        <f t="shared" si="882"/>
        <v>0</v>
      </c>
      <c r="AP557" s="9">
        <f t="shared" si="882"/>
        <v>0</v>
      </c>
      <c r="AQ557" s="9">
        <f t="shared" si="882"/>
        <v>5576</v>
      </c>
      <c r="AR557" s="9">
        <f t="shared" si="882"/>
        <v>0</v>
      </c>
      <c r="AS557" s="9">
        <f t="shared" si="883"/>
        <v>0</v>
      </c>
      <c r="AT557" s="9">
        <f t="shared" si="883"/>
        <v>0</v>
      </c>
      <c r="AU557" s="9">
        <f t="shared" si="883"/>
        <v>0</v>
      </c>
      <c r="AV557" s="9">
        <f t="shared" si="883"/>
        <v>0</v>
      </c>
      <c r="AW557" s="9">
        <f t="shared" si="883"/>
        <v>5576</v>
      </c>
      <c r="AX557" s="9">
        <f t="shared" si="883"/>
        <v>0</v>
      </c>
    </row>
    <row r="558" spans="1:50" ht="33" hidden="1">
      <c r="A558" s="25" t="s">
        <v>11</v>
      </c>
      <c r="B558" s="26">
        <f t="shared" si="839"/>
        <v>912</v>
      </c>
      <c r="C558" s="26" t="s">
        <v>7</v>
      </c>
      <c r="D558" s="26" t="s">
        <v>16</v>
      </c>
      <c r="E558" s="26" t="s">
        <v>44</v>
      </c>
      <c r="F558" s="26" t="s">
        <v>12</v>
      </c>
      <c r="G558" s="9">
        <f t="shared" si="880"/>
        <v>5576</v>
      </c>
      <c r="H558" s="9">
        <f t="shared" si="880"/>
        <v>0</v>
      </c>
      <c r="I558" s="9">
        <f t="shared" si="880"/>
        <v>0</v>
      </c>
      <c r="J558" s="9">
        <f t="shared" si="880"/>
        <v>0</v>
      </c>
      <c r="K558" s="9">
        <f t="shared" si="880"/>
        <v>0</v>
      </c>
      <c r="L558" s="9">
        <f t="shared" si="880"/>
        <v>0</v>
      </c>
      <c r="M558" s="9">
        <f t="shared" si="880"/>
        <v>5576</v>
      </c>
      <c r="N558" s="9">
        <f t="shared" si="880"/>
        <v>0</v>
      </c>
      <c r="O558" s="9">
        <f t="shared" si="880"/>
        <v>0</v>
      </c>
      <c r="P558" s="9">
        <f t="shared" si="880"/>
        <v>0</v>
      </c>
      <c r="Q558" s="9">
        <f t="shared" si="880"/>
        <v>0</v>
      </c>
      <c r="R558" s="9">
        <f t="shared" si="880"/>
        <v>0</v>
      </c>
      <c r="S558" s="9">
        <f t="shared" si="880"/>
        <v>5576</v>
      </c>
      <c r="T558" s="9">
        <f t="shared" si="880"/>
        <v>0</v>
      </c>
      <c r="U558" s="9">
        <f t="shared" si="881"/>
        <v>0</v>
      </c>
      <c r="V558" s="9">
        <f t="shared" si="881"/>
        <v>0</v>
      </c>
      <c r="W558" s="9">
        <f t="shared" si="881"/>
        <v>0</v>
      </c>
      <c r="X558" s="9">
        <f t="shared" si="881"/>
        <v>0</v>
      </c>
      <c r="Y558" s="9">
        <f t="shared" si="881"/>
        <v>5576</v>
      </c>
      <c r="Z558" s="9">
        <f t="shared" si="881"/>
        <v>0</v>
      </c>
      <c r="AA558" s="9">
        <f t="shared" si="881"/>
        <v>0</v>
      </c>
      <c r="AB558" s="9">
        <f t="shared" si="881"/>
        <v>0</v>
      </c>
      <c r="AC558" s="9">
        <f t="shared" si="881"/>
        <v>0</v>
      </c>
      <c r="AD558" s="9">
        <f t="shared" si="881"/>
        <v>0</v>
      </c>
      <c r="AE558" s="9">
        <f t="shared" si="881"/>
        <v>5576</v>
      </c>
      <c r="AF558" s="9">
        <f t="shared" si="881"/>
        <v>0</v>
      </c>
      <c r="AG558" s="9">
        <f t="shared" si="882"/>
        <v>0</v>
      </c>
      <c r="AH558" s="9">
        <f t="shared" si="882"/>
        <v>0</v>
      </c>
      <c r="AI558" s="9">
        <f t="shared" si="882"/>
        <v>0</v>
      </c>
      <c r="AJ558" s="9">
        <f t="shared" si="882"/>
        <v>0</v>
      </c>
      <c r="AK558" s="9">
        <f t="shared" si="882"/>
        <v>5576</v>
      </c>
      <c r="AL558" s="9">
        <f t="shared" si="882"/>
        <v>0</v>
      </c>
      <c r="AM558" s="9">
        <f t="shared" si="882"/>
        <v>0</v>
      </c>
      <c r="AN558" s="9">
        <f t="shared" si="882"/>
        <v>0</v>
      </c>
      <c r="AO558" s="9">
        <f t="shared" si="882"/>
        <v>0</v>
      </c>
      <c r="AP558" s="9">
        <f t="shared" si="882"/>
        <v>0</v>
      </c>
      <c r="AQ558" s="9">
        <f t="shared" si="882"/>
        <v>5576</v>
      </c>
      <c r="AR558" s="9">
        <f t="shared" si="882"/>
        <v>0</v>
      </c>
      <c r="AS558" s="9">
        <f t="shared" si="883"/>
        <v>0</v>
      </c>
      <c r="AT558" s="9">
        <f t="shared" si="883"/>
        <v>0</v>
      </c>
      <c r="AU558" s="9">
        <f t="shared" si="883"/>
        <v>0</v>
      </c>
      <c r="AV558" s="9">
        <f t="shared" si="883"/>
        <v>0</v>
      </c>
      <c r="AW558" s="9">
        <f t="shared" si="883"/>
        <v>5576</v>
      </c>
      <c r="AX558" s="9">
        <f t="shared" si="883"/>
        <v>0</v>
      </c>
    </row>
    <row r="559" spans="1:50" ht="20.100000000000001" hidden="1" customHeight="1">
      <c r="A559" s="28" t="s">
        <v>13</v>
      </c>
      <c r="B559" s="26">
        <f t="shared" si="839"/>
        <v>912</v>
      </c>
      <c r="C559" s="26" t="s">
        <v>7</v>
      </c>
      <c r="D559" s="26" t="s">
        <v>16</v>
      </c>
      <c r="E559" s="26" t="s">
        <v>44</v>
      </c>
      <c r="F559" s="26">
        <v>610</v>
      </c>
      <c r="G559" s="9">
        <v>5576</v>
      </c>
      <c r="H559" s="9"/>
      <c r="I559" s="84"/>
      <c r="J559" s="84"/>
      <c r="K559" s="84"/>
      <c r="L559" s="84"/>
      <c r="M559" s="9">
        <f>G559+I559+J559+K559+L559</f>
        <v>5576</v>
      </c>
      <c r="N559" s="9">
        <f>H559+L559</f>
        <v>0</v>
      </c>
      <c r="O559" s="85"/>
      <c r="P559" s="85"/>
      <c r="Q559" s="85"/>
      <c r="R559" s="85"/>
      <c r="S559" s="9">
        <f>M559+O559+P559+Q559+R559</f>
        <v>5576</v>
      </c>
      <c r="T559" s="9">
        <f>N559+R559</f>
        <v>0</v>
      </c>
      <c r="U559" s="85"/>
      <c r="V559" s="85"/>
      <c r="W559" s="85"/>
      <c r="X559" s="85"/>
      <c r="Y559" s="9">
        <f>S559+U559+V559+W559+X559</f>
        <v>5576</v>
      </c>
      <c r="Z559" s="9">
        <f>T559+X559</f>
        <v>0</v>
      </c>
      <c r="AA559" s="85"/>
      <c r="AB559" s="85"/>
      <c r="AC559" s="85"/>
      <c r="AD559" s="85"/>
      <c r="AE559" s="9">
        <f>Y559+AA559+AB559+AC559+AD559</f>
        <v>5576</v>
      </c>
      <c r="AF559" s="9">
        <f>Z559+AD559</f>
        <v>0</v>
      </c>
      <c r="AG559" s="85"/>
      <c r="AH559" s="85"/>
      <c r="AI559" s="85"/>
      <c r="AJ559" s="85"/>
      <c r="AK559" s="9">
        <f>AE559+AG559+AH559+AI559+AJ559</f>
        <v>5576</v>
      </c>
      <c r="AL559" s="9">
        <f>AF559+AJ559</f>
        <v>0</v>
      </c>
      <c r="AM559" s="85"/>
      <c r="AN559" s="85"/>
      <c r="AO559" s="85"/>
      <c r="AP559" s="85"/>
      <c r="AQ559" s="9">
        <f>AK559+AM559+AN559+AO559+AP559</f>
        <v>5576</v>
      </c>
      <c r="AR559" s="9">
        <f>AL559+AP559</f>
        <v>0</v>
      </c>
      <c r="AS559" s="85"/>
      <c r="AT559" s="85"/>
      <c r="AU559" s="85"/>
      <c r="AV559" s="85"/>
      <c r="AW559" s="9">
        <f>AQ559+AS559+AT559+AU559+AV559</f>
        <v>5576</v>
      </c>
      <c r="AX559" s="9">
        <f>AR559+AV559</f>
        <v>0</v>
      </c>
    </row>
    <row r="560" spans="1:50" ht="33" hidden="1">
      <c r="A560" s="28" t="s">
        <v>762</v>
      </c>
      <c r="B560" s="26" t="s">
        <v>496</v>
      </c>
      <c r="C560" s="26" t="s">
        <v>7</v>
      </c>
      <c r="D560" s="26" t="s">
        <v>16</v>
      </c>
      <c r="E560" s="26" t="s">
        <v>761</v>
      </c>
      <c r="F560" s="26"/>
      <c r="G560" s="9"/>
      <c r="H560" s="9"/>
      <c r="I560" s="84"/>
      <c r="J560" s="84"/>
      <c r="K560" s="84"/>
      <c r="L560" s="84"/>
      <c r="M560" s="9"/>
      <c r="N560" s="9"/>
      <c r="O560" s="85"/>
      <c r="P560" s="85"/>
      <c r="Q560" s="85"/>
      <c r="R560" s="85"/>
      <c r="S560" s="9"/>
      <c r="T560" s="9"/>
      <c r="U560" s="85">
        <f>U561</f>
        <v>0</v>
      </c>
      <c r="V560" s="85">
        <f t="shared" ref="V560:AK561" si="884">V561</f>
        <v>0</v>
      </c>
      <c r="W560" s="85">
        <f t="shared" si="884"/>
        <v>0</v>
      </c>
      <c r="X560" s="9">
        <f t="shared" si="884"/>
        <v>10371</v>
      </c>
      <c r="Y560" s="9">
        <f t="shared" si="884"/>
        <v>10371</v>
      </c>
      <c r="Z560" s="9">
        <f t="shared" si="884"/>
        <v>10371</v>
      </c>
      <c r="AA560" s="85">
        <f>AA561</f>
        <v>0</v>
      </c>
      <c r="AB560" s="85">
        <f t="shared" si="884"/>
        <v>0</v>
      </c>
      <c r="AC560" s="85">
        <f t="shared" si="884"/>
        <v>0</v>
      </c>
      <c r="AD560" s="9">
        <f t="shared" si="884"/>
        <v>0</v>
      </c>
      <c r="AE560" s="9">
        <f t="shared" si="884"/>
        <v>10371</v>
      </c>
      <c r="AF560" s="9">
        <f t="shared" si="884"/>
        <v>10371</v>
      </c>
      <c r="AG560" s="85">
        <f>AG561</f>
        <v>0</v>
      </c>
      <c r="AH560" s="85">
        <f t="shared" si="884"/>
        <v>0</v>
      </c>
      <c r="AI560" s="85">
        <f t="shared" si="884"/>
        <v>0</v>
      </c>
      <c r="AJ560" s="9">
        <f t="shared" si="884"/>
        <v>0</v>
      </c>
      <c r="AK560" s="9">
        <f t="shared" si="884"/>
        <v>10371</v>
      </c>
      <c r="AL560" s="9">
        <f t="shared" ref="AH560:AL561" si="885">AL561</f>
        <v>10371</v>
      </c>
      <c r="AM560" s="85">
        <f>AM561</f>
        <v>0</v>
      </c>
      <c r="AN560" s="85">
        <f t="shared" ref="AN560:AX561" si="886">AN561</f>
        <v>0</v>
      </c>
      <c r="AO560" s="85">
        <f t="shared" si="886"/>
        <v>0</v>
      </c>
      <c r="AP560" s="9">
        <f t="shared" si="886"/>
        <v>0</v>
      </c>
      <c r="AQ560" s="9">
        <f t="shared" si="886"/>
        <v>10371</v>
      </c>
      <c r="AR560" s="9">
        <f t="shared" si="886"/>
        <v>10371</v>
      </c>
      <c r="AS560" s="17">
        <f>AS561</f>
        <v>0</v>
      </c>
      <c r="AT560" s="85">
        <f t="shared" si="886"/>
        <v>0</v>
      </c>
      <c r="AU560" s="85">
        <f t="shared" si="886"/>
        <v>0</v>
      </c>
      <c r="AV560" s="9">
        <f t="shared" si="886"/>
        <v>0</v>
      </c>
      <c r="AW560" s="9">
        <f t="shared" si="886"/>
        <v>10371</v>
      </c>
      <c r="AX560" s="9">
        <f t="shared" si="886"/>
        <v>10371</v>
      </c>
    </row>
    <row r="561" spans="1:50" ht="33" hidden="1">
      <c r="A561" s="68" t="s">
        <v>11</v>
      </c>
      <c r="B561" s="26" t="s">
        <v>496</v>
      </c>
      <c r="C561" s="26" t="s">
        <v>7</v>
      </c>
      <c r="D561" s="26" t="s">
        <v>16</v>
      </c>
      <c r="E561" s="26" t="s">
        <v>761</v>
      </c>
      <c r="F561" s="26" t="s">
        <v>12</v>
      </c>
      <c r="G561" s="9"/>
      <c r="H561" s="9"/>
      <c r="I561" s="84"/>
      <c r="J561" s="84"/>
      <c r="K561" s="84"/>
      <c r="L561" s="84"/>
      <c r="M561" s="9"/>
      <c r="N561" s="9"/>
      <c r="O561" s="85"/>
      <c r="P561" s="85"/>
      <c r="Q561" s="85"/>
      <c r="R561" s="85"/>
      <c r="S561" s="9"/>
      <c r="T561" s="9"/>
      <c r="U561" s="85">
        <f>U562</f>
        <v>0</v>
      </c>
      <c r="V561" s="85">
        <f t="shared" si="884"/>
        <v>0</v>
      </c>
      <c r="W561" s="85">
        <f t="shared" si="884"/>
        <v>0</v>
      </c>
      <c r="X561" s="9">
        <f t="shared" si="884"/>
        <v>10371</v>
      </c>
      <c r="Y561" s="9">
        <f t="shared" si="884"/>
        <v>10371</v>
      </c>
      <c r="Z561" s="9">
        <f t="shared" si="884"/>
        <v>10371</v>
      </c>
      <c r="AA561" s="85">
        <f>AA562</f>
        <v>0</v>
      </c>
      <c r="AB561" s="85">
        <f t="shared" si="884"/>
        <v>0</v>
      </c>
      <c r="AC561" s="85">
        <f t="shared" si="884"/>
        <v>0</v>
      </c>
      <c r="AD561" s="9">
        <f t="shared" si="884"/>
        <v>0</v>
      </c>
      <c r="AE561" s="9">
        <f t="shared" si="884"/>
        <v>10371</v>
      </c>
      <c r="AF561" s="9">
        <f t="shared" si="884"/>
        <v>10371</v>
      </c>
      <c r="AG561" s="85">
        <f>AG562</f>
        <v>0</v>
      </c>
      <c r="AH561" s="85">
        <f t="shared" si="885"/>
        <v>0</v>
      </c>
      <c r="AI561" s="85">
        <f t="shared" si="885"/>
        <v>0</v>
      </c>
      <c r="AJ561" s="9">
        <f t="shared" si="885"/>
        <v>0</v>
      </c>
      <c r="AK561" s="9">
        <f t="shared" si="885"/>
        <v>10371</v>
      </c>
      <c r="AL561" s="9">
        <f t="shared" si="885"/>
        <v>10371</v>
      </c>
      <c r="AM561" s="85">
        <f>AM562</f>
        <v>0</v>
      </c>
      <c r="AN561" s="85">
        <f t="shared" si="886"/>
        <v>0</v>
      </c>
      <c r="AO561" s="85">
        <f t="shared" si="886"/>
        <v>0</v>
      </c>
      <c r="AP561" s="9">
        <f t="shared" si="886"/>
        <v>0</v>
      </c>
      <c r="AQ561" s="9">
        <f t="shared" si="886"/>
        <v>10371</v>
      </c>
      <c r="AR561" s="9">
        <f t="shared" si="886"/>
        <v>10371</v>
      </c>
      <c r="AS561" s="17">
        <f>AS562</f>
        <v>0</v>
      </c>
      <c r="AT561" s="85">
        <f t="shared" si="886"/>
        <v>0</v>
      </c>
      <c r="AU561" s="85">
        <f t="shared" si="886"/>
        <v>0</v>
      </c>
      <c r="AV561" s="9">
        <f t="shared" si="886"/>
        <v>0</v>
      </c>
      <c r="AW561" s="9">
        <f t="shared" si="886"/>
        <v>10371</v>
      </c>
      <c r="AX561" s="9">
        <f t="shared" si="886"/>
        <v>10371</v>
      </c>
    </row>
    <row r="562" spans="1:50" ht="20.100000000000001" hidden="1" customHeight="1">
      <c r="A562" s="28" t="s">
        <v>13</v>
      </c>
      <c r="B562" s="26" t="str">
        <f t="shared" ref="B562" si="887">B561</f>
        <v>912</v>
      </c>
      <c r="C562" s="26" t="s">
        <v>7</v>
      </c>
      <c r="D562" s="26" t="s">
        <v>16</v>
      </c>
      <c r="E562" s="26" t="s">
        <v>761</v>
      </c>
      <c r="F562" s="26" t="s">
        <v>34</v>
      </c>
      <c r="G562" s="9"/>
      <c r="H562" s="9"/>
      <c r="I562" s="84"/>
      <c r="J562" s="84"/>
      <c r="K562" s="84"/>
      <c r="L562" s="84"/>
      <c r="M562" s="9"/>
      <c r="N562" s="9"/>
      <c r="O562" s="85"/>
      <c r="P562" s="85"/>
      <c r="Q562" s="85"/>
      <c r="R562" s="85"/>
      <c r="S562" s="9"/>
      <c r="T562" s="9"/>
      <c r="U562" s="85"/>
      <c r="V562" s="85"/>
      <c r="W562" s="85"/>
      <c r="X562" s="9">
        <v>10371</v>
      </c>
      <c r="Y562" s="9">
        <f>S562+U562+V562+W562+X562</f>
        <v>10371</v>
      </c>
      <c r="Z562" s="9">
        <f>T562+X562</f>
        <v>10371</v>
      </c>
      <c r="AA562" s="85"/>
      <c r="AB562" s="85"/>
      <c r="AC562" s="85"/>
      <c r="AD562" s="9"/>
      <c r="AE562" s="9">
        <f>Y562+AA562+AB562+AC562+AD562</f>
        <v>10371</v>
      </c>
      <c r="AF562" s="9">
        <f>Z562+AD562</f>
        <v>10371</v>
      </c>
      <c r="AG562" s="85"/>
      <c r="AH562" s="85"/>
      <c r="AI562" s="85"/>
      <c r="AJ562" s="9"/>
      <c r="AK562" s="9">
        <f>AE562+AG562+AH562+AI562+AJ562</f>
        <v>10371</v>
      </c>
      <c r="AL562" s="9">
        <f>AF562+AJ562</f>
        <v>10371</v>
      </c>
      <c r="AM562" s="85"/>
      <c r="AN562" s="85"/>
      <c r="AO562" s="85"/>
      <c r="AP562" s="9"/>
      <c r="AQ562" s="9">
        <f>AK562+AM562+AN562+AO562+AP562</f>
        <v>10371</v>
      </c>
      <c r="AR562" s="9">
        <f>AL562+AP562</f>
        <v>10371</v>
      </c>
      <c r="AS562" s="17"/>
      <c r="AT562" s="85"/>
      <c r="AU562" s="85"/>
      <c r="AV562" s="9"/>
      <c r="AW562" s="9">
        <f>AQ562+AS562+AT562+AU562+AV562</f>
        <v>10371</v>
      </c>
      <c r="AX562" s="9">
        <f>AR562+AV562</f>
        <v>10371</v>
      </c>
    </row>
    <row r="563" spans="1:50" ht="82.5" hidden="1">
      <c r="A563" s="25" t="s">
        <v>118</v>
      </c>
      <c r="B563" s="26">
        <f>B548</f>
        <v>912</v>
      </c>
      <c r="C563" s="26" t="s">
        <v>7</v>
      </c>
      <c r="D563" s="26" t="s">
        <v>79</v>
      </c>
      <c r="E563" s="26" t="s">
        <v>119</v>
      </c>
      <c r="F563" s="9"/>
      <c r="G563" s="9"/>
      <c r="H563" s="9"/>
      <c r="I563" s="84"/>
      <c r="J563" s="84"/>
      <c r="K563" s="84"/>
      <c r="L563" s="84"/>
      <c r="M563" s="9"/>
      <c r="N563" s="9"/>
      <c r="O563" s="85"/>
      <c r="P563" s="85"/>
      <c r="Q563" s="85"/>
      <c r="R563" s="85"/>
      <c r="S563" s="9"/>
      <c r="T563" s="9"/>
      <c r="U563" s="85"/>
      <c r="V563" s="85"/>
      <c r="W563" s="85"/>
      <c r="X563" s="9"/>
      <c r="Y563" s="9"/>
      <c r="Z563" s="9"/>
      <c r="AA563" s="85"/>
      <c r="AB563" s="85"/>
      <c r="AC563" s="85"/>
      <c r="AD563" s="9"/>
      <c r="AE563" s="9"/>
      <c r="AF563" s="9"/>
      <c r="AG563" s="85"/>
      <c r="AH563" s="85"/>
      <c r="AI563" s="85"/>
      <c r="AJ563" s="9"/>
      <c r="AK563" s="9"/>
      <c r="AL563" s="9"/>
      <c r="AM563" s="85"/>
      <c r="AN563" s="85"/>
      <c r="AO563" s="85"/>
      <c r="AP563" s="9"/>
      <c r="AQ563" s="9"/>
      <c r="AR563" s="9"/>
      <c r="AS563" s="17">
        <f>AS564</f>
        <v>741</v>
      </c>
      <c r="AT563" s="17">
        <f t="shared" ref="AT563:AX566" si="888">AT564</f>
        <v>0</v>
      </c>
      <c r="AU563" s="17">
        <f t="shared" si="888"/>
        <v>0</v>
      </c>
      <c r="AV563" s="17">
        <f t="shared" si="888"/>
        <v>0</v>
      </c>
      <c r="AW563" s="17">
        <f t="shared" si="888"/>
        <v>741</v>
      </c>
      <c r="AX563" s="17">
        <f t="shared" si="888"/>
        <v>0</v>
      </c>
    </row>
    <row r="564" spans="1:50" ht="20.100000000000001" hidden="1" customHeight="1">
      <c r="A564" s="28" t="s">
        <v>14</v>
      </c>
      <c r="B564" s="26" t="s">
        <v>496</v>
      </c>
      <c r="C564" s="26" t="s">
        <v>7</v>
      </c>
      <c r="D564" s="26" t="s">
        <v>79</v>
      </c>
      <c r="E564" s="26" t="s">
        <v>149</v>
      </c>
      <c r="F564" s="26"/>
      <c r="G564" s="9"/>
      <c r="H564" s="9"/>
      <c r="I564" s="84"/>
      <c r="J564" s="84"/>
      <c r="K564" s="84"/>
      <c r="L564" s="84"/>
      <c r="M564" s="9"/>
      <c r="N564" s="9"/>
      <c r="O564" s="85"/>
      <c r="P564" s="85"/>
      <c r="Q564" s="85"/>
      <c r="R564" s="85"/>
      <c r="S564" s="9"/>
      <c r="T564" s="9"/>
      <c r="U564" s="85"/>
      <c r="V564" s="85"/>
      <c r="W564" s="85"/>
      <c r="X564" s="9"/>
      <c r="Y564" s="9"/>
      <c r="Z564" s="9"/>
      <c r="AA564" s="85"/>
      <c r="AB564" s="85"/>
      <c r="AC564" s="85"/>
      <c r="AD564" s="9"/>
      <c r="AE564" s="9"/>
      <c r="AF564" s="9"/>
      <c r="AG564" s="85"/>
      <c r="AH564" s="85"/>
      <c r="AI564" s="85"/>
      <c r="AJ564" s="9"/>
      <c r="AK564" s="9"/>
      <c r="AL564" s="9"/>
      <c r="AM564" s="85"/>
      <c r="AN564" s="85"/>
      <c r="AO564" s="85"/>
      <c r="AP564" s="9"/>
      <c r="AQ564" s="9"/>
      <c r="AR564" s="9"/>
      <c r="AS564" s="17">
        <f>AS565</f>
        <v>741</v>
      </c>
      <c r="AT564" s="17">
        <f t="shared" si="888"/>
        <v>0</v>
      </c>
      <c r="AU564" s="17">
        <f t="shared" si="888"/>
        <v>0</v>
      </c>
      <c r="AV564" s="17">
        <f t="shared" si="888"/>
        <v>0</v>
      </c>
      <c r="AW564" s="17">
        <f t="shared" si="888"/>
        <v>741</v>
      </c>
      <c r="AX564" s="17">
        <f t="shared" si="888"/>
        <v>0</v>
      </c>
    </row>
    <row r="565" spans="1:50" ht="20.100000000000001" hidden="1" customHeight="1">
      <c r="A565" s="28" t="s">
        <v>18</v>
      </c>
      <c r="B565" s="26" t="str">
        <f t="shared" ref="B565:B567" si="889">B564</f>
        <v>912</v>
      </c>
      <c r="C565" s="26" t="s">
        <v>7</v>
      </c>
      <c r="D565" s="26" t="s">
        <v>79</v>
      </c>
      <c r="E565" s="26" t="s">
        <v>800</v>
      </c>
      <c r="F565" s="26"/>
      <c r="G565" s="9"/>
      <c r="H565" s="9"/>
      <c r="I565" s="84"/>
      <c r="J565" s="84"/>
      <c r="K565" s="84"/>
      <c r="L565" s="84"/>
      <c r="M565" s="9"/>
      <c r="N565" s="9"/>
      <c r="O565" s="85"/>
      <c r="P565" s="85"/>
      <c r="Q565" s="85"/>
      <c r="R565" s="85"/>
      <c r="S565" s="9"/>
      <c r="T565" s="9"/>
      <c r="U565" s="85"/>
      <c r="V565" s="85"/>
      <c r="W565" s="85"/>
      <c r="X565" s="9"/>
      <c r="Y565" s="9"/>
      <c r="Z565" s="9"/>
      <c r="AA565" s="85"/>
      <c r="AB565" s="85"/>
      <c r="AC565" s="85"/>
      <c r="AD565" s="9"/>
      <c r="AE565" s="9"/>
      <c r="AF565" s="9"/>
      <c r="AG565" s="85"/>
      <c r="AH565" s="85"/>
      <c r="AI565" s="85"/>
      <c r="AJ565" s="9"/>
      <c r="AK565" s="9"/>
      <c r="AL565" s="9"/>
      <c r="AM565" s="85"/>
      <c r="AN565" s="85"/>
      <c r="AO565" s="85"/>
      <c r="AP565" s="9"/>
      <c r="AQ565" s="9"/>
      <c r="AR565" s="9"/>
      <c r="AS565" s="17">
        <f>AS566</f>
        <v>741</v>
      </c>
      <c r="AT565" s="17">
        <f t="shared" si="888"/>
        <v>0</v>
      </c>
      <c r="AU565" s="17">
        <f t="shared" si="888"/>
        <v>0</v>
      </c>
      <c r="AV565" s="17">
        <f t="shared" si="888"/>
        <v>0</v>
      </c>
      <c r="AW565" s="17">
        <f t="shared" si="888"/>
        <v>741</v>
      </c>
      <c r="AX565" s="17">
        <f t="shared" si="888"/>
        <v>0</v>
      </c>
    </row>
    <row r="566" spans="1:50" ht="33" hidden="1">
      <c r="A566" s="25" t="s">
        <v>11</v>
      </c>
      <c r="B566" s="26" t="str">
        <f t="shared" si="889"/>
        <v>912</v>
      </c>
      <c r="C566" s="26" t="s">
        <v>7</v>
      </c>
      <c r="D566" s="26" t="s">
        <v>79</v>
      </c>
      <c r="E566" s="26" t="s">
        <v>800</v>
      </c>
      <c r="F566" s="26" t="s">
        <v>12</v>
      </c>
      <c r="G566" s="9"/>
      <c r="H566" s="9"/>
      <c r="I566" s="84"/>
      <c r="J566" s="84"/>
      <c r="K566" s="84"/>
      <c r="L566" s="84"/>
      <c r="M566" s="9"/>
      <c r="N566" s="9"/>
      <c r="O566" s="85"/>
      <c r="P566" s="85"/>
      <c r="Q566" s="85"/>
      <c r="R566" s="85"/>
      <c r="S566" s="9"/>
      <c r="T566" s="9"/>
      <c r="U566" s="85"/>
      <c r="V566" s="85"/>
      <c r="W566" s="85"/>
      <c r="X566" s="9"/>
      <c r="Y566" s="9"/>
      <c r="Z566" s="9"/>
      <c r="AA566" s="85"/>
      <c r="AB566" s="85"/>
      <c r="AC566" s="85"/>
      <c r="AD566" s="9"/>
      <c r="AE566" s="9"/>
      <c r="AF566" s="9"/>
      <c r="AG566" s="85"/>
      <c r="AH566" s="85"/>
      <c r="AI566" s="85"/>
      <c r="AJ566" s="9"/>
      <c r="AK566" s="9"/>
      <c r="AL566" s="9"/>
      <c r="AM566" s="85"/>
      <c r="AN566" s="85"/>
      <c r="AO566" s="85"/>
      <c r="AP566" s="9"/>
      <c r="AQ566" s="9"/>
      <c r="AR566" s="9"/>
      <c r="AS566" s="17">
        <f>AS567</f>
        <v>741</v>
      </c>
      <c r="AT566" s="17">
        <f t="shared" si="888"/>
        <v>0</v>
      </c>
      <c r="AU566" s="17">
        <f t="shared" si="888"/>
        <v>0</v>
      </c>
      <c r="AV566" s="17">
        <f t="shared" si="888"/>
        <v>0</v>
      </c>
      <c r="AW566" s="17">
        <f t="shared" si="888"/>
        <v>741</v>
      </c>
      <c r="AX566" s="17">
        <f t="shared" si="888"/>
        <v>0</v>
      </c>
    </row>
    <row r="567" spans="1:50" hidden="1">
      <c r="A567" s="28" t="s">
        <v>13</v>
      </c>
      <c r="B567" s="26" t="str">
        <f t="shared" si="889"/>
        <v>912</v>
      </c>
      <c r="C567" s="26" t="s">
        <v>7</v>
      </c>
      <c r="D567" s="26" t="s">
        <v>79</v>
      </c>
      <c r="E567" s="26" t="s">
        <v>800</v>
      </c>
      <c r="F567" s="26">
        <v>610</v>
      </c>
      <c r="G567" s="9"/>
      <c r="H567" s="10"/>
      <c r="I567" s="84"/>
      <c r="J567" s="84"/>
      <c r="K567" s="84"/>
      <c r="L567" s="84"/>
      <c r="M567" s="84"/>
      <c r="N567" s="84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17">
        <v>741</v>
      </c>
      <c r="AT567" s="85"/>
      <c r="AU567" s="85"/>
      <c r="AV567" s="85"/>
      <c r="AW567" s="9">
        <f>AQ567+AS567+AT567+AU567+AV567</f>
        <v>741</v>
      </c>
      <c r="AX567" s="9">
        <f>AR567+AV567</f>
        <v>0</v>
      </c>
    </row>
    <row r="568" spans="1:50" hidden="1">
      <c r="A568" s="28"/>
      <c r="B568" s="26"/>
      <c r="C568" s="26"/>
      <c r="D568" s="26"/>
      <c r="E568" s="26"/>
      <c r="F568" s="26"/>
      <c r="G568" s="9"/>
      <c r="H568" s="10"/>
      <c r="I568" s="84"/>
      <c r="J568" s="84"/>
      <c r="K568" s="84"/>
      <c r="L568" s="84"/>
      <c r="M568" s="84"/>
      <c r="N568" s="84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17"/>
      <c r="AT568" s="85"/>
      <c r="AU568" s="85"/>
      <c r="AV568" s="85"/>
      <c r="AW568" s="9"/>
      <c r="AX568" s="9"/>
    </row>
    <row r="569" spans="1:50" ht="18.75" hidden="1">
      <c r="A569" s="23" t="s">
        <v>19</v>
      </c>
      <c r="B569" s="24">
        <v>912</v>
      </c>
      <c r="C569" s="24" t="s">
        <v>20</v>
      </c>
      <c r="D569" s="24" t="s">
        <v>21</v>
      </c>
      <c r="E569" s="24"/>
      <c r="F569" s="24"/>
      <c r="G569" s="15">
        <f t="shared" ref="G569:N569" si="890">G570+G632+G638</f>
        <v>470497</v>
      </c>
      <c r="H569" s="15">
        <f t="shared" si="890"/>
        <v>134074</v>
      </c>
      <c r="I569" s="15">
        <f t="shared" si="890"/>
        <v>0</v>
      </c>
      <c r="J569" s="15">
        <f t="shared" si="890"/>
        <v>0</v>
      </c>
      <c r="K569" s="15">
        <f t="shared" si="890"/>
        <v>0</v>
      </c>
      <c r="L569" s="15">
        <f t="shared" si="890"/>
        <v>0</v>
      </c>
      <c r="M569" s="15">
        <f t="shared" si="890"/>
        <v>470497</v>
      </c>
      <c r="N569" s="15">
        <f t="shared" si="890"/>
        <v>134074</v>
      </c>
      <c r="O569" s="15">
        <f t="shared" ref="O569:T569" si="891">O570+O632+O638+O650</f>
        <v>0</v>
      </c>
      <c r="P569" s="15">
        <f t="shared" si="891"/>
        <v>85</v>
      </c>
      <c r="Q569" s="15">
        <f t="shared" si="891"/>
        <v>0</v>
      </c>
      <c r="R569" s="15">
        <f t="shared" si="891"/>
        <v>0</v>
      </c>
      <c r="S569" s="15">
        <f t="shared" si="891"/>
        <v>470582</v>
      </c>
      <c r="T569" s="15">
        <f t="shared" si="891"/>
        <v>134074</v>
      </c>
      <c r="U569" s="15">
        <f>U570+U632+U638+U650+U613</f>
        <v>-51</v>
      </c>
      <c r="V569" s="15">
        <f>V570+V632+V638+V650</f>
        <v>0</v>
      </c>
      <c r="W569" s="15">
        <f>W570+W632+W638+W650</f>
        <v>0</v>
      </c>
      <c r="X569" s="15">
        <f>X570+X632+X638+X650</f>
        <v>33351</v>
      </c>
      <c r="Y569" s="15">
        <f>Y570+Y632+Y638+Y650</f>
        <v>503882</v>
      </c>
      <c r="Z569" s="15">
        <f>Z570+Z632+Z638+Z650</f>
        <v>167425</v>
      </c>
      <c r="AA569" s="15">
        <f>AA570+AA632+AA638+AA650+AA613</f>
        <v>0</v>
      </c>
      <c r="AB569" s="15">
        <f>AB570+AB632+AB638+AB650</f>
        <v>2999</v>
      </c>
      <c r="AC569" s="15">
        <f>AC570+AC632+AC638+AC650</f>
        <v>0</v>
      </c>
      <c r="AD569" s="15">
        <f>AD570+AD632+AD638+AD650</f>
        <v>0</v>
      </c>
      <c r="AE569" s="15">
        <f>AE570+AE632+AE638+AE650</f>
        <v>506881</v>
      </c>
      <c r="AF569" s="15">
        <f>AF570+AF632+AF638+AF650</f>
        <v>167425</v>
      </c>
      <c r="AG569" s="15">
        <f>AG570+AG632+AG638+AG650+AG613</f>
        <v>0</v>
      </c>
      <c r="AH569" s="15">
        <f>AH570+AH632+AH638+AH650</f>
        <v>0</v>
      </c>
      <c r="AI569" s="15">
        <f>AI570+AI632+AI638+AI650</f>
        <v>0</v>
      </c>
      <c r="AJ569" s="15">
        <f>AJ570+AJ632+AJ638+AJ650</f>
        <v>0</v>
      </c>
      <c r="AK569" s="15">
        <f>AK570+AK632+AK638+AK650</f>
        <v>506881</v>
      </c>
      <c r="AL569" s="15">
        <f>AL570+AL632+AL638+AL650</f>
        <v>167425</v>
      </c>
      <c r="AM569" s="15">
        <f>AM570+AM632+AM638+AM650+AM613</f>
        <v>0</v>
      </c>
      <c r="AN569" s="15">
        <f>AN570+AN632+AN638+AN650</f>
        <v>0</v>
      </c>
      <c r="AO569" s="15">
        <f>AO570+AO632+AO638+AO650</f>
        <v>0</v>
      </c>
      <c r="AP569" s="15">
        <f>AP570+AP632+AP638+AP650</f>
        <v>0</v>
      </c>
      <c r="AQ569" s="15">
        <f>AQ570+AQ632+AQ638+AQ650</f>
        <v>506881</v>
      </c>
      <c r="AR569" s="15">
        <f>AR570+AR632+AR638+AR650</f>
        <v>167425</v>
      </c>
      <c r="AS569" s="15">
        <f>AS570+AS632+AS638+AS650+AS613</f>
        <v>-227</v>
      </c>
      <c r="AT569" s="15">
        <f>AT570+AT632+AT638+AT650</f>
        <v>1122</v>
      </c>
      <c r="AU569" s="15">
        <f>AU570+AU632+AU638+AU650</f>
        <v>-127</v>
      </c>
      <c r="AV569" s="15">
        <f>AV570+AV632+AV638+AV650</f>
        <v>12863</v>
      </c>
      <c r="AW569" s="15">
        <f>AW570+AW632+AW638+AW650</f>
        <v>520512</v>
      </c>
      <c r="AX569" s="15">
        <f>AX570+AX632+AX638+AX650</f>
        <v>180288</v>
      </c>
    </row>
    <row r="570" spans="1:50" ht="33" hidden="1">
      <c r="A570" s="25" t="s">
        <v>717</v>
      </c>
      <c r="B570" s="26">
        <f t="shared" ref="B570:B607" si="892">B569</f>
        <v>912</v>
      </c>
      <c r="C570" s="26" t="s">
        <v>20</v>
      </c>
      <c r="D570" s="26" t="s">
        <v>21</v>
      </c>
      <c r="E570" s="26" t="s">
        <v>38</v>
      </c>
      <c r="F570" s="26"/>
      <c r="G570" s="9">
        <f>G571+G590+G609+G613+G620+G625+G616</f>
        <v>469049</v>
      </c>
      <c r="H570" s="9">
        <f t="shared" ref="H570:N570" si="893">H571+H590+H609+H613+H620+H625+H616</f>
        <v>134074</v>
      </c>
      <c r="I570" s="9">
        <f t="shared" si="893"/>
        <v>0</v>
      </c>
      <c r="J570" s="9">
        <f t="shared" si="893"/>
        <v>0</v>
      </c>
      <c r="K570" s="9">
        <f t="shared" si="893"/>
        <v>0</v>
      </c>
      <c r="L570" s="9">
        <f t="shared" si="893"/>
        <v>0</v>
      </c>
      <c r="M570" s="9">
        <f t="shared" si="893"/>
        <v>469049</v>
      </c>
      <c r="N570" s="9">
        <f t="shared" si="893"/>
        <v>134074</v>
      </c>
      <c r="O570" s="9">
        <f t="shared" ref="O570:T570" si="894">O571+O590+O609+O613+O620+O625+O616</f>
        <v>0</v>
      </c>
      <c r="P570" s="9">
        <f t="shared" si="894"/>
        <v>0</v>
      </c>
      <c r="Q570" s="9">
        <f t="shared" si="894"/>
        <v>0</v>
      </c>
      <c r="R570" s="9">
        <f t="shared" si="894"/>
        <v>0</v>
      </c>
      <c r="S570" s="9">
        <f t="shared" si="894"/>
        <v>469049</v>
      </c>
      <c r="T570" s="9">
        <f t="shared" si="894"/>
        <v>134074</v>
      </c>
      <c r="U570" s="9">
        <f>U571+U590+U609+U613+U620+U625+U616+U629</f>
        <v>-51</v>
      </c>
      <c r="V570" s="9">
        <f t="shared" ref="V570:Z570" si="895">V571+V590+V609+V613+V620+V625+V616+V629</f>
        <v>0</v>
      </c>
      <c r="W570" s="9">
        <f t="shared" si="895"/>
        <v>0</v>
      </c>
      <c r="X570" s="9">
        <f t="shared" si="895"/>
        <v>33351</v>
      </c>
      <c r="Y570" s="9">
        <f t="shared" si="895"/>
        <v>502349</v>
      </c>
      <c r="Z570" s="9">
        <f t="shared" si="895"/>
        <v>167425</v>
      </c>
      <c r="AA570" s="9">
        <f>AA571+AA590+AA609+AA613+AA620+AA625+AA616+AA629</f>
        <v>0</v>
      </c>
      <c r="AB570" s="9">
        <f t="shared" ref="AB570:AF570" si="896">AB571+AB590+AB609+AB613+AB620+AB625+AB616+AB629</f>
        <v>2999</v>
      </c>
      <c r="AC570" s="9">
        <f t="shared" si="896"/>
        <v>0</v>
      </c>
      <c r="AD570" s="9">
        <f t="shared" si="896"/>
        <v>0</v>
      </c>
      <c r="AE570" s="9">
        <f t="shared" si="896"/>
        <v>505348</v>
      </c>
      <c r="AF570" s="9">
        <f t="shared" si="896"/>
        <v>167425</v>
      </c>
      <c r="AG570" s="9">
        <f>AG571+AG590+AG609+AG613+AG620+AG625+AG616+AG629</f>
        <v>0</v>
      </c>
      <c r="AH570" s="9">
        <f t="shared" ref="AH570:AL570" si="897">AH571+AH590+AH609+AH613+AH620+AH625+AH616+AH629</f>
        <v>0</v>
      </c>
      <c r="AI570" s="9">
        <f t="shared" si="897"/>
        <v>0</v>
      </c>
      <c r="AJ570" s="9">
        <f t="shared" si="897"/>
        <v>0</v>
      </c>
      <c r="AK570" s="9">
        <f t="shared" si="897"/>
        <v>505348</v>
      </c>
      <c r="AL570" s="9">
        <f t="shared" si="897"/>
        <v>167425</v>
      </c>
      <c r="AM570" s="9">
        <f>AM571+AM590+AM609+AM613+AM620+AM625+AM616+AM629</f>
        <v>0</v>
      </c>
      <c r="AN570" s="9">
        <f t="shared" ref="AN570:AR570" si="898">AN571+AN590+AN609+AN613+AN620+AN625+AN616+AN629</f>
        <v>0</v>
      </c>
      <c r="AO570" s="9">
        <f t="shared" si="898"/>
        <v>0</v>
      </c>
      <c r="AP570" s="9">
        <f t="shared" si="898"/>
        <v>0</v>
      </c>
      <c r="AQ570" s="9">
        <f t="shared" si="898"/>
        <v>505348</v>
      </c>
      <c r="AR570" s="9">
        <f t="shared" si="898"/>
        <v>167425</v>
      </c>
      <c r="AS570" s="9">
        <f>AS571+AS590+AS609+AS613+AS620+AS625+AS616+AS629</f>
        <v>0</v>
      </c>
      <c r="AT570" s="9">
        <f t="shared" ref="AT570:AX570" si="899">AT571+AT590+AT609+AT613+AT620+AT625+AT616+AT629</f>
        <v>1122</v>
      </c>
      <c r="AU570" s="9">
        <f t="shared" si="899"/>
        <v>0</v>
      </c>
      <c r="AV570" s="9">
        <f t="shared" si="899"/>
        <v>12863</v>
      </c>
      <c r="AW570" s="9">
        <f t="shared" si="899"/>
        <v>519333</v>
      </c>
      <c r="AX570" s="9">
        <f t="shared" si="899"/>
        <v>180288</v>
      </c>
    </row>
    <row r="571" spans="1:50" ht="33" hidden="1">
      <c r="A571" s="25" t="s">
        <v>9</v>
      </c>
      <c r="B571" s="26">
        <f t="shared" si="892"/>
        <v>912</v>
      </c>
      <c r="C571" s="26" t="s">
        <v>20</v>
      </c>
      <c r="D571" s="26" t="s">
        <v>21</v>
      </c>
      <c r="E571" s="26" t="s">
        <v>39</v>
      </c>
      <c r="F571" s="26"/>
      <c r="G571" s="11">
        <f t="shared" ref="G571" si="900">G575++G579+G582+G586+G572</f>
        <v>328363</v>
      </c>
      <c r="H571" s="11">
        <f t="shared" ref="H571:N571" si="901">H575++H579+H582+H586+H572</f>
        <v>0</v>
      </c>
      <c r="I571" s="11">
        <f t="shared" si="901"/>
        <v>0</v>
      </c>
      <c r="J571" s="11">
        <f t="shared" si="901"/>
        <v>0</v>
      </c>
      <c r="K571" s="11">
        <f t="shared" si="901"/>
        <v>0</v>
      </c>
      <c r="L571" s="11">
        <f t="shared" si="901"/>
        <v>0</v>
      </c>
      <c r="M571" s="11">
        <f t="shared" si="901"/>
        <v>328363</v>
      </c>
      <c r="N571" s="11">
        <f t="shared" si="901"/>
        <v>0</v>
      </c>
      <c r="O571" s="11">
        <f t="shared" ref="O571:T571" si="902">O575++O579+O582+O586+O572</f>
        <v>0</v>
      </c>
      <c r="P571" s="11">
        <f t="shared" si="902"/>
        <v>0</v>
      </c>
      <c r="Q571" s="11">
        <f t="shared" si="902"/>
        <v>0</v>
      </c>
      <c r="R571" s="11">
        <f t="shared" si="902"/>
        <v>0</v>
      </c>
      <c r="S571" s="11">
        <f t="shared" si="902"/>
        <v>328363</v>
      </c>
      <c r="T571" s="11">
        <f t="shared" si="902"/>
        <v>0</v>
      </c>
      <c r="U571" s="11">
        <f t="shared" ref="U571:Z571" si="903">U575++U579+U582+U586+U572</f>
        <v>0</v>
      </c>
      <c r="V571" s="11">
        <f t="shared" si="903"/>
        <v>0</v>
      </c>
      <c r="W571" s="11">
        <f t="shared" si="903"/>
        <v>0</v>
      </c>
      <c r="X571" s="11">
        <f t="shared" si="903"/>
        <v>0</v>
      </c>
      <c r="Y571" s="11">
        <f t="shared" si="903"/>
        <v>328363</v>
      </c>
      <c r="Z571" s="11">
        <f t="shared" si="903"/>
        <v>0</v>
      </c>
      <c r="AA571" s="11">
        <f t="shared" ref="AA571:AF571" si="904">AA575++AA579+AA582+AA586+AA572</f>
        <v>0</v>
      </c>
      <c r="AB571" s="11">
        <f t="shared" si="904"/>
        <v>0</v>
      </c>
      <c r="AC571" s="11">
        <f t="shared" si="904"/>
        <v>0</v>
      </c>
      <c r="AD571" s="11">
        <f t="shared" si="904"/>
        <v>0</v>
      </c>
      <c r="AE571" s="11">
        <f t="shared" si="904"/>
        <v>328363</v>
      </c>
      <c r="AF571" s="11">
        <f t="shared" si="904"/>
        <v>0</v>
      </c>
      <c r="AG571" s="11">
        <f t="shared" ref="AG571:AL571" si="905">AG575++AG579+AG582+AG586+AG572</f>
        <v>0</v>
      </c>
      <c r="AH571" s="11">
        <f t="shared" si="905"/>
        <v>0</v>
      </c>
      <c r="AI571" s="11">
        <f t="shared" si="905"/>
        <v>0</v>
      </c>
      <c r="AJ571" s="11">
        <f t="shared" si="905"/>
        <v>0</v>
      </c>
      <c r="AK571" s="11">
        <f t="shared" si="905"/>
        <v>328363</v>
      </c>
      <c r="AL571" s="11">
        <f t="shared" si="905"/>
        <v>0</v>
      </c>
      <c r="AM571" s="11">
        <f t="shared" ref="AM571:AR571" si="906">AM575++AM579+AM582+AM586+AM572</f>
        <v>0</v>
      </c>
      <c r="AN571" s="11">
        <f t="shared" si="906"/>
        <v>0</v>
      </c>
      <c r="AO571" s="11">
        <f t="shared" si="906"/>
        <v>0</v>
      </c>
      <c r="AP571" s="11">
        <f t="shared" si="906"/>
        <v>0</v>
      </c>
      <c r="AQ571" s="11">
        <f t="shared" si="906"/>
        <v>328363</v>
      </c>
      <c r="AR571" s="11">
        <f t="shared" si="906"/>
        <v>0</v>
      </c>
      <c r="AS571" s="11">
        <f t="shared" ref="AS571:AX571" si="907">AS575++AS579+AS582+AS586+AS572</f>
        <v>0</v>
      </c>
      <c r="AT571" s="11">
        <f t="shared" si="907"/>
        <v>0</v>
      </c>
      <c r="AU571" s="11">
        <f t="shared" si="907"/>
        <v>0</v>
      </c>
      <c r="AV571" s="11">
        <f t="shared" si="907"/>
        <v>0</v>
      </c>
      <c r="AW571" s="11">
        <f t="shared" si="907"/>
        <v>328363</v>
      </c>
      <c r="AX571" s="11">
        <f t="shared" si="907"/>
        <v>0</v>
      </c>
    </row>
    <row r="572" spans="1:50" ht="20.100000000000001" hidden="1" customHeight="1">
      <c r="A572" s="28" t="s">
        <v>422</v>
      </c>
      <c r="B572" s="26">
        <f>B570</f>
        <v>912</v>
      </c>
      <c r="C572" s="26" t="s">
        <v>20</v>
      </c>
      <c r="D572" s="26" t="s">
        <v>21</v>
      </c>
      <c r="E572" s="26" t="s">
        <v>420</v>
      </c>
      <c r="F572" s="26"/>
      <c r="G572" s="9">
        <f t="shared" ref="G572:V573" si="908">G573</f>
        <v>23715</v>
      </c>
      <c r="H572" s="9">
        <f t="shared" si="908"/>
        <v>0</v>
      </c>
      <c r="I572" s="9">
        <f t="shared" si="908"/>
        <v>0</v>
      </c>
      <c r="J572" s="9">
        <f t="shared" si="908"/>
        <v>0</v>
      </c>
      <c r="K572" s="9">
        <f t="shared" si="908"/>
        <v>0</v>
      </c>
      <c r="L572" s="9">
        <f t="shared" si="908"/>
        <v>0</v>
      </c>
      <c r="M572" s="9">
        <f t="shared" si="908"/>
        <v>23715</v>
      </c>
      <c r="N572" s="9">
        <f t="shared" si="908"/>
        <v>0</v>
      </c>
      <c r="O572" s="9">
        <f t="shared" si="908"/>
        <v>0</v>
      </c>
      <c r="P572" s="9">
        <f t="shared" si="908"/>
        <v>0</v>
      </c>
      <c r="Q572" s="9">
        <f t="shared" si="908"/>
        <v>0</v>
      </c>
      <c r="R572" s="9">
        <f t="shared" si="908"/>
        <v>0</v>
      </c>
      <c r="S572" s="9">
        <f t="shared" si="908"/>
        <v>23715</v>
      </c>
      <c r="T572" s="9">
        <f t="shared" si="908"/>
        <v>0</v>
      </c>
      <c r="U572" s="9">
        <f t="shared" si="908"/>
        <v>0</v>
      </c>
      <c r="V572" s="9">
        <f t="shared" si="908"/>
        <v>0</v>
      </c>
      <c r="W572" s="9">
        <f t="shared" ref="U572:AJ573" si="909">W573</f>
        <v>0</v>
      </c>
      <c r="X572" s="9">
        <f t="shared" si="909"/>
        <v>0</v>
      </c>
      <c r="Y572" s="9">
        <f t="shared" si="909"/>
        <v>23715</v>
      </c>
      <c r="Z572" s="9">
        <f t="shared" si="909"/>
        <v>0</v>
      </c>
      <c r="AA572" s="9">
        <f t="shared" si="909"/>
        <v>0</v>
      </c>
      <c r="AB572" s="9">
        <f t="shared" si="909"/>
        <v>0</v>
      </c>
      <c r="AC572" s="9">
        <f t="shared" si="909"/>
        <v>0</v>
      </c>
      <c r="AD572" s="9">
        <f t="shared" si="909"/>
        <v>0</v>
      </c>
      <c r="AE572" s="9">
        <f t="shared" si="909"/>
        <v>23715</v>
      </c>
      <c r="AF572" s="9">
        <f t="shared" si="909"/>
        <v>0</v>
      </c>
      <c r="AG572" s="9">
        <f t="shared" si="909"/>
        <v>0</v>
      </c>
      <c r="AH572" s="9">
        <f t="shared" si="909"/>
        <v>0</v>
      </c>
      <c r="AI572" s="9">
        <f t="shared" si="909"/>
        <v>0</v>
      </c>
      <c r="AJ572" s="9">
        <f t="shared" si="909"/>
        <v>0</v>
      </c>
      <c r="AK572" s="9">
        <f t="shared" ref="AG572:AV573" si="910">AK573</f>
        <v>23715</v>
      </c>
      <c r="AL572" s="9">
        <f t="shared" si="910"/>
        <v>0</v>
      </c>
      <c r="AM572" s="9">
        <f t="shared" si="910"/>
        <v>0</v>
      </c>
      <c r="AN572" s="9">
        <f t="shared" si="910"/>
        <v>0</v>
      </c>
      <c r="AO572" s="9">
        <f t="shared" si="910"/>
        <v>0</v>
      </c>
      <c r="AP572" s="9">
        <f t="shared" si="910"/>
        <v>0</v>
      </c>
      <c r="AQ572" s="9">
        <f t="shared" si="910"/>
        <v>23715</v>
      </c>
      <c r="AR572" s="9">
        <f t="shared" si="910"/>
        <v>0</v>
      </c>
      <c r="AS572" s="9">
        <f t="shared" si="910"/>
        <v>0</v>
      </c>
      <c r="AT572" s="9">
        <f t="shared" si="910"/>
        <v>0</v>
      </c>
      <c r="AU572" s="9">
        <f t="shared" si="910"/>
        <v>0</v>
      </c>
      <c r="AV572" s="9">
        <f t="shared" si="910"/>
        <v>0</v>
      </c>
      <c r="AW572" s="9">
        <f t="shared" ref="AS572:AX573" si="911">AW573</f>
        <v>23715</v>
      </c>
      <c r="AX572" s="9">
        <f t="shared" si="911"/>
        <v>0</v>
      </c>
    </row>
    <row r="573" spans="1:50" ht="33" hidden="1">
      <c r="A573" s="25" t="s">
        <v>11</v>
      </c>
      <c r="B573" s="26">
        <f>B571</f>
        <v>912</v>
      </c>
      <c r="C573" s="26" t="s">
        <v>20</v>
      </c>
      <c r="D573" s="26" t="s">
        <v>21</v>
      </c>
      <c r="E573" s="26" t="s">
        <v>420</v>
      </c>
      <c r="F573" s="26" t="s">
        <v>12</v>
      </c>
      <c r="G573" s="11">
        <f t="shared" si="908"/>
        <v>23715</v>
      </c>
      <c r="H573" s="11">
        <f t="shared" si="908"/>
        <v>0</v>
      </c>
      <c r="I573" s="11">
        <f t="shared" si="908"/>
        <v>0</v>
      </c>
      <c r="J573" s="11">
        <f t="shared" si="908"/>
        <v>0</v>
      </c>
      <c r="K573" s="11">
        <f t="shared" si="908"/>
        <v>0</v>
      </c>
      <c r="L573" s="11">
        <f t="shared" si="908"/>
        <v>0</v>
      </c>
      <c r="M573" s="11">
        <f t="shared" si="908"/>
        <v>23715</v>
      </c>
      <c r="N573" s="11">
        <f t="shared" si="908"/>
        <v>0</v>
      </c>
      <c r="O573" s="11">
        <f t="shared" si="908"/>
        <v>0</v>
      </c>
      <c r="P573" s="11">
        <f t="shared" si="908"/>
        <v>0</v>
      </c>
      <c r="Q573" s="11">
        <f t="shared" si="908"/>
        <v>0</v>
      </c>
      <c r="R573" s="11">
        <f t="shared" si="908"/>
        <v>0</v>
      </c>
      <c r="S573" s="11">
        <f t="shared" si="908"/>
        <v>23715</v>
      </c>
      <c r="T573" s="11">
        <f t="shared" si="908"/>
        <v>0</v>
      </c>
      <c r="U573" s="11">
        <f t="shared" si="909"/>
        <v>0</v>
      </c>
      <c r="V573" s="11">
        <f t="shared" si="909"/>
        <v>0</v>
      </c>
      <c r="W573" s="11">
        <f t="shared" si="909"/>
        <v>0</v>
      </c>
      <c r="X573" s="11">
        <f t="shared" si="909"/>
        <v>0</v>
      </c>
      <c r="Y573" s="11">
        <f t="shared" si="909"/>
        <v>23715</v>
      </c>
      <c r="Z573" s="11">
        <f t="shared" si="909"/>
        <v>0</v>
      </c>
      <c r="AA573" s="11">
        <f t="shared" si="909"/>
        <v>0</v>
      </c>
      <c r="AB573" s="11">
        <f t="shared" si="909"/>
        <v>0</v>
      </c>
      <c r="AC573" s="11">
        <f t="shared" si="909"/>
        <v>0</v>
      </c>
      <c r="AD573" s="11">
        <f t="shared" si="909"/>
        <v>0</v>
      </c>
      <c r="AE573" s="11">
        <f t="shared" si="909"/>
        <v>23715</v>
      </c>
      <c r="AF573" s="11">
        <f t="shared" si="909"/>
        <v>0</v>
      </c>
      <c r="AG573" s="11">
        <f t="shared" si="910"/>
        <v>0</v>
      </c>
      <c r="AH573" s="11">
        <f t="shared" si="910"/>
        <v>0</v>
      </c>
      <c r="AI573" s="11">
        <f t="shared" si="910"/>
        <v>0</v>
      </c>
      <c r="AJ573" s="11">
        <f t="shared" si="910"/>
        <v>0</v>
      </c>
      <c r="AK573" s="11">
        <f t="shared" si="910"/>
        <v>23715</v>
      </c>
      <c r="AL573" s="11">
        <f t="shared" si="910"/>
        <v>0</v>
      </c>
      <c r="AM573" s="11">
        <f t="shared" si="910"/>
        <v>0</v>
      </c>
      <c r="AN573" s="11">
        <f t="shared" si="910"/>
        <v>0</v>
      </c>
      <c r="AO573" s="11">
        <f t="shared" si="910"/>
        <v>0</v>
      </c>
      <c r="AP573" s="11">
        <f t="shared" si="910"/>
        <v>0</v>
      </c>
      <c r="AQ573" s="11">
        <f t="shared" si="910"/>
        <v>23715</v>
      </c>
      <c r="AR573" s="11">
        <f t="shared" si="910"/>
        <v>0</v>
      </c>
      <c r="AS573" s="11">
        <f t="shared" si="911"/>
        <v>0</v>
      </c>
      <c r="AT573" s="11">
        <f t="shared" si="911"/>
        <v>0</v>
      </c>
      <c r="AU573" s="11">
        <f t="shared" si="911"/>
        <v>0</v>
      </c>
      <c r="AV573" s="11">
        <f t="shared" si="911"/>
        <v>0</v>
      </c>
      <c r="AW573" s="11">
        <f t="shared" si="911"/>
        <v>23715</v>
      </c>
      <c r="AX573" s="11">
        <f t="shared" si="911"/>
        <v>0</v>
      </c>
    </row>
    <row r="574" spans="1:50" ht="20.100000000000001" hidden="1" customHeight="1">
      <c r="A574" s="28" t="s">
        <v>23</v>
      </c>
      <c r="B574" s="26">
        <f t="shared" si="892"/>
        <v>912</v>
      </c>
      <c r="C574" s="26" t="s">
        <v>20</v>
      </c>
      <c r="D574" s="26" t="s">
        <v>21</v>
      </c>
      <c r="E574" s="26" t="s">
        <v>420</v>
      </c>
      <c r="F574" s="26" t="s">
        <v>35</v>
      </c>
      <c r="G574" s="9">
        <f>22998+717</f>
        <v>23715</v>
      </c>
      <c r="H574" s="9"/>
      <c r="I574" s="84"/>
      <c r="J574" s="84"/>
      <c r="K574" s="84"/>
      <c r="L574" s="84"/>
      <c r="M574" s="9">
        <f>G574+I574+J574+K574+L574</f>
        <v>23715</v>
      </c>
      <c r="N574" s="9">
        <f>H574+L574</f>
        <v>0</v>
      </c>
      <c r="O574" s="85"/>
      <c r="P574" s="85"/>
      <c r="Q574" s="85"/>
      <c r="R574" s="85"/>
      <c r="S574" s="9">
        <f>M574+O574+P574+Q574+R574</f>
        <v>23715</v>
      </c>
      <c r="T574" s="9">
        <f>N574+R574</f>
        <v>0</v>
      </c>
      <c r="U574" s="85"/>
      <c r="V574" s="85"/>
      <c r="W574" s="85"/>
      <c r="X574" s="85"/>
      <c r="Y574" s="9">
        <f>S574+U574+V574+W574+X574</f>
        <v>23715</v>
      </c>
      <c r="Z574" s="9">
        <f>T574+X574</f>
        <v>0</v>
      </c>
      <c r="AA574" s="85"/>
      <c r="AB574" s="85"/>
      <c r="AC574" s="85"/>
      <c r="AD574" s="85"/>
      <c r="AE574" s="9">
        <f>Y574+AA574+AB574+AC574+AD574</f>
        <v>23715</v>
      </c>
      <c r="AF574" s="9">
        <f>Z574+AD574</f>
        <v>0</v>
      </c>
      <c r="AG574" s="85"/>
      <c r="AH574" s="85"/>
      <c r="AI574" s="85"/>
      <c r="AJ574" s="85"/>
      <c r="AK574" s="9">
        <f>AE574+AG574+AH574+AI574+AJ574</f>
        <v>23715</v>
      </c>
      <c r="AL574" s="9">
        <f>AF574+AJ574</f>
        <v>0</v>
      </c>
      <c r="AM574" s="85"/>
      <c r="AN574" s="85"/>
      <c r="AO574" s="85"/>
      <c r="AP574" s="85"/>
      <c r="AQ574" s="9">
        <f>AK574+AM574+AN574+AO574+AP574</f>
        <v>23715</v>
      </c>
      <c r="AR574" s="9">
        <f>AL574+AP574</f>
        <v>0</v>
      </c>
      <c r="AS574" s="85"/>
      <c r="AT574" s="85"/>
      <c r="AU574" s="85"/>
      <c r="AV574" s="85"/>
      <c r="AW574" s="9">
        <f>AQ574+AS574+AT574+AU574+AV574</f>
        <v>23715</v>
      </c>
      <c r="AX574" s="9">
        <f>AR574+AV574</f>
        <v>0</v>
      </c>
    </row>
    <row r="575" spans="1:50" ht="20.100000000000001" hidden="1" customHeight="1">
      <c r="A575" s="28" t="s">
        <v>22</v>
      </c>
      <c r="B575" s="26">
        <f>B571</f>
        <v>912</v>
      </c>
      <c r="C575" s="26" t="s">
        <v>20</v>
      </c>
      <c r="D575" s="26" t="s">
        <v>21</v>
      </c>
      <c r="E575" s="26" t="s">
        <v>45</v>
      </c>
      <c r="F575" s="26"/>
      <c r="G575" s="9">
        <f t="shared" ref="G575:AX575" si="912">G576</f>
        <v>57058</v>
      </c>
      <c r="H575" s="9">
        <f t="shared" si="912"/>
        <v>0</v>
      </c>
      <c r="I575" s="9">
        <f t="shared" si="912"/>
        <v>0</v>
      </c>
      <c r="J575" s="9">
        <f t="shared" si="912"/>
        <v>0</v>
      </c>
      <c r="K575" s="9">
        <f t="shared" si="912"/>
        <v>0</v>
      </c>
      <c r="L575" s="9">
        <f t="shared" si="912"/>
        <v>0</v>
      </c>
      <c r="M575" s="9">
        <f t="shared" si="912"/>
        <v>57058</v>
      </c>
      <c r="N575" s="9">
        <f t="shared" si="912"/>
        <v>0</v>
      </c>
      <c r="O575" s="9">
        <f t="shared" si="912"/>
        <v>0</v>
      </c>
      <c r="P575" s="9">
        <f t="shared" si="912"/>
        <v>0</v>
      </c>
      <c r="Q575" s="9">
        <f t="shared" si="912"/>
        <v>0</v>
      </c>
      <c r="R575" s="9">
        <f t="shared" si="912"/>
        <v>0</v>
      </c>
      <c r="S575" s="9">
        <f t="shared" si="912"/>
        <v>57058</v>
      </c>
      <c r="T575" s="9">
        <f t="shared" si="912"/>
        <v>0</v>
      </c>
      <c r="U575" s="9">
        <f t="shared" si="912"/>
        <v>0</v>
      </c>
      <c r="V575" s="9">
        <f t="shared" si="912"/>
        <v>0</v>
      </c>
      <c r="W575" s="9">
        <f t="shared" si="912"/>
        <v>0</v>
      </c>
      <c r="X575" s="9">
        <f t="shared" si="912"/>
        <v>0</v>
      </c>
      <c r="Y575" s="9">
        <f t="shared" si="912"/>
        <v>57058</v>
      </c>
      <c r="Z575" s="9">
        <f t="shared" si="912"/>
        <v>0</v>
      </c>
      <c r="AA575" s="9">
        <f t="shared" si="912"/>
        <v>0</v>
      </c>
      <c r="AB575" s="9">
        <f t="shared" si="912"/>
        <v>0</v>
      </c>
      <c r="AC575" s="9">
        <f t="shared" si="912"/>
        <v>0</v>
      </c>
      <c r="AD575" s="9">
        <f t="shared" si="912"/>
        <v>0</v>
      </c>
      <c r="AE575" s="9">
        <f t="shared" si="912"/>
        <v>57058</v>
      </c>
      <c r="AF575" s="9">
        <f t="shared" si="912"/>
        <v>0</v>
      </c>
      <c r="AG575" s="9">
        <f t="shared" si="912"/>
        <v>0</v>
      </c>
      <c r="AH575" s="9">
        <f t="shared" si="912"/>
        <v>0</v>
      </c>
      <c r="AI575" s="9">
        <f t="shared" si="912"/>
        <v>0</v>
      </c>
      <c r="AJ575" s="9">
        <f t="shared" si="912"/>
        <v>0</v>
      </c>
      <c r="AK575" s="9">
        <f t="shared" si="912"/>
        <v>57058</v>
      </c>
      <c r="AL575" s="9">
        <f t="shared" si="912"/>
        <v>0</v>
      </c>
      <c r="AM575" s="9">
        <f t="shared" si="912"/>
        <v>0</v>
      </c>
      <c r="AN575" s="9">
        <f t="shared" si="912"/>
        <v>0</v>
      </c>
      <c r="AO575" s="9">
        <f t="shared" si="912"/>
        <v>0</v>
      </c>
      <c r="AP575" s="9">
        <f t="shared" si="912"/>
        <v>0</v>
      </c>
      <c r="AQ575" s="9">
        <f t="shared" si="912"/>
        <v>57058</v>
      </c>
      <c r="AR575" s="9">
        <f t="shared" si="912"/>
        <v>0</v>
      </c>
      <c r="AS575" s="9">
        <f t="shared" si="912"/>
        <v>0</v>
      </c>
      <c r="AT575" s="9">
        <f t="shared" si="912"/>
        <v>0</v>
      </c>
      <c r="AU575" s="9">
        <f t="shared" si="912"/>
        <v>0</v>
      </c>
      <c r="AV575" s="9">
        <f t="shared" si="912"/>
        <v>0</v>
      </c>
      <c r="AW575" s="9">
        <f t="shared" si="912"/>
        <v>57058</v>
      </c>
      <c r="AX575" s="9">
        <f t="shared" si="912"/>
        <v>0</v>
      </c>
    </row>
    <row r="576" spans="1:50" ht="33" hidden="1">
      <c r="A576" s="25" t="s">
        <v>11</v>
      </c>
      <c r="B576" s="26">
        <f t="shared" si="892"/>
        <v>912</v>
      </c>
      <c r="C576" s="26" t="s">
        <v>20</v>
      </c>
      <c r="D576" s="26" t="s">
        <v>21</v>
      </c>
      <c r="E576" s="26" t="s">
        <v>45</v>
      </c>
      <c r="F576" s="26" t="s">
        <v>12</v>
      </c>
      <c r="G576" s="9">
        <f t="shared" ref="G576" si="913">G577+G578</f>
        <v>57058</v>
      </c>
      <c r="H576" s="9">
        <f t="shared" ref="H576:N576" si="914">H577+H578</f>
        <v>0</v>
      </c>
      <c r="I576" s="9">
        <f t="shared" si="914"/>
        <v>0</v>
      </c>
      <c r="J576" s="9">
        <f t="shared" si="914"/>
        <v>0</v>
      </c>
      <c r="K576" s="9">
        <f t="shared" si="914"/>
        <v>0</v>
      </c>
      <c r="L576" s="9">
        <f t="shared" si="914"/>
        <v>0</v>
      </c>
      <c r="M576" s="9">
        <f t="shared" si="914"/>
        <v>57058</v>
      </c>
      <c r="N576" s="9">
        <f t="shared" si="914"/>
        <v>0</v>
      </c>
      <c r="O576" s="9">
        <f t="shared" ref="O576:T576" si="915">O577+O578</f>
        <v>0</v>
      </c>
      <c r="P576" s="9">
        <f t="shared" si="915"/>
        <v>0</v>
      </c>
      <c r="Q576" s="9">
        <f t="shared" si="915"/>
        <v>0</v>
      </c>
      <c r="R576" s="9">
        <f t="shared" si="915"/>
        <v>0</v>
      </c>
      <c r="S576" s="9">
        <f t="shared" si="915"/>
        <v>57058</v>
      </c>
      <c r="T576" s="9">
        <f t="shared" si="915"/>
        <v>0</v>
      </c>
      <c r="U576" s="9">
        <f t="shared" ref="U576:Z576" si="916">U577+U578</f>
        <v>0</v>
      </c>
      <c r="V576" s="9">
        <f t="shared" si="916"/>
        <v>0</v>
      </c>
      <c r="W576" s="9">
        <f t="shared" si="916"/>
        <v>0</v>
      </c>
      <c r="X576" s="9">
        <f t="shared" si="916"/>
        <v>0</v>
      </c>
      <c r="Y576" s="9">
        <f t="shared" si="916"/>
        <v>57058</v>
      </c>
      <c r="Z576" s="9">
        <f t="shared" si="916"/>
        <v>0</v>
      </c>
      <c r="AA576" s="9">
        <f t="shared" ref="AA576:AF576" si="917">AA577+AA578</f>
        <v>0</v>
      </c>
      <c r="AB576" s="9">
        <f t="shared" si="917"/>
        <v>0</v>
      </c>
      <c r="AC576" s="9">
        <f t="shared" si="917"/>
        <v>0</v>
      </c>
      <c r="AD576" s="9">
        <f t="shared" si="917"/>
        <v>0</v>
      </c>
      <c r="AE576" s="9">
        <f t="shared" si="917"/>
        <v>57058</v>
      </c>
      <c r="AF576" s="9">
        <f t="shared" si="917"/>
        <v>0</v>
      </c>
      <c r="AG576" s="9">
        <f t="shared" ref="AG576:AL576" si="918">AG577+AG578</f>
        <v>0</v>
      </c>
      <c r="AH576" s="9">
        <f t="shared" si="918"/>
        <v>0</v>
      </c>
      <c r="AI576" s="9">
        <f t="shared" si="918"/>
        <v>0</v>
      </c>
      <c r="AJ576" s="9">
        <f t="shared" si="918"/>
        <v>0</v>
      </c>
      <c r="AK576" s="9">
        <f t="shared" si="918"/>
        <v>57058</v>
      </c>
      <c r="AL576" s="9">
        <f t="shared" si="918"/>
        <v>0</v>
      </c>
      <c r="AM576" s="9">
        <f t="shared" ref="AM576:AR576" si="919">AM577+AM578</f>
        <v>0</v>
      </c>
      <c r="AN576" s="9">
        <f t="shared" si="919"/>
        <v>0</v>
      </c>
      <c r="AO576" s="9">
        <f t="shared" si="919"/>
        <v>0</v>
      </c>
      <c r="AP576" s="9">
        <f t="shared" si="919"/>
        <v>0</v>
      </c>
      <c r="AQ576" s="9">
        <f t="shared" si="919"/>
        <v>57058</v>
      </c>
      <c r="AR576" s="9">
        <f t="shared" si="919"/>
        <v>0</v>
      </c>
      <c r="AS576" s="9">
        <f t="shared" ref="AS576:AX576" si="920">AS577+AS578</f>
        <v>0</v>
      </c>
      <c r="AT576" s="9">
        <f t="shared" si="920"/>
        <v>0</v>
      </c>
      <c r="AU576" s="9">
        <f t="shared" si="920"/>
        <v>0</v>
      </c>
      <c r="AV576" s="9">
        <f t="shared" si="920"/>
        <v>0</v>
      </c>
      <c r="AW576" s="9">
        <f t="shared" si="920"/>
        <v>57058</v>
      </c>
      <c r="AX576" s="9">
        <f t="shared" si="920"/>
        <v>0</v>
      </c>
    </row>
    <row r="577" spans="1:50" ht="20.100000000000001" hidden="1" customHeight="1">
      <c r="A577" s="28" t="s">
        <v>13</v>
      </c>
      <c r="B577" s="26">
        <f t="shared" si="892"/>
        <v>912</v>
      </c>
      <c r="C577" s="26" t="s">
        <v>20</v>
      </c>
      <c r="D577" s="26" t="s">
        <v>21</v>
      </c>
      <c r="E577" s="26" t="s">
        <v>45</v>
      </c>
      <c r="F577" s="26">
        <v>610</v>
      </c>
      <c r="G577" s="9">
        <f>10417+2363</f>
        <v>12780</v>
      </c>
      <c r="H577" s="9"/>
      <c r="I577" s="84"/>
      <c r="J577" s="84"/>
      <c r="K577" s="84"/>
      <c r="L577" s="84"/>
      <c r="M577" s="9">
        <f t="shared" ref="M577:M578" si="921">G577+I577+J577+K577+L577</f>
        <v>12780</v>
      </c>
      <c r="N577" s="9">
        <f t="shared" ref="N577:N578" si="922">H577+L577</f>
        <v>0</v>
      </c>
      <c r="O577" s="85"/>
      <c r="P577" s="85"/>
      <c r="Q577" s="85"/>
      <c r="R577" s="85"/>
      <c r="S577" s="9">
        <f t="shared" ref="S577:S578" si="923">M577+O577+P577+Q577+R577</f>
        <v>12780</v>
      </c>
      <c r="T577" s="9">
        <f t="shared" ref="T577:T578" si="924">N577+R577</f>
        <v>0</v>
      </c>
      <c r="U577" s="85"/>
      <c r="V577" s="85"/>
      <c r="W577" s="85"/>
      <c r="X577" s="85"/>
      <c r="Y577" s="9">
        <f t="shared" ref="Y577:Y578" si="925">S577+U577+V577+W577+X577</f>
        <v>12780</v>
      </c>
      <c r="Z577" s="9">
        <f t="shared" ref="Z577:Z578" si="926">T577+X577</f>
        <v>0</v>
      </c>
      <c r="AA577" s="85"/>
      <c r="AB577" s="85"/>
      <c r="AC577" s="85"/>
      <c r="AD577" s="85"/>
      <c r="AE577" s="9">
        <f t="shared" ref="AE577:AE578" si="927">Y577+AA577+AB577+AC577+AD577</f>
        <v>12780</v>
      </c>
      <c r="AF577" s="9">
        <f t="shared" ref="AF577:AF578" si="928">Z577+AD577</f>
        <v>0</v>
      </c>
      <c r="AG577" s="85"/>
      <c r="AH577" s="85"/>
      <c r="AI577" s="85"/>
      <c r="AJ577" s="85"/>
      <c r="AK577" s="9">
        <f t="shared" ref="AK577:AK578" si="929">AE577+AG577+AH577+AI577+AJ577</f>
        <v>12780</v>
      </c>
      <c r="AL577" s="9">
        <f t="shared" ref="AL577:AL578" si="930">AF577+AJ577</f>
        <v>0</v>
      </c>
      <c r="AM577" s="85"/>
      <c r="AN577" s="85"/>
      <c r="AO577" s="85"/>
      <c r="AP577" s="85"/>
      <c r="AQ577" s="9">
        <f t="shared" ref="AQ577:AQ578" si="931">AK577+AM577+AN577+AO577+AP577</f>
        <v>12780</v>
      </c>
      <c r="AR577" s="9">
        <f t="shared" ref="AR577:AR578" si="932">AL577+AP577</f>
        <v>0</v>
      </c>
      <c r="AS577" s="85"/>
      <c r="AT577" s="85"/>
      <c r="AU577" s="85"/>
      <c r="AV577" s="85"/>
      <c r="AW577" s="9">
        <f t="shared" ref="AW577:AW578" si="933">AQ577+AS577+AT577+AU577+AV577</f>
        <v>12780</v>
      </c>
      <c r="AX577" s="9">
        <f t="shared" ref="AX577:AX578" si="934">AR577+AV577</f>
        <v>0</v>
      </c>
    </row>
    <row r="578" spans="1:50" ht="20.100000000000001" hidden="1" customHeight="1">
      <c r="A578" s="28" t="s">
        <v>23</v>
      </c>
      <c r="B578" s="26">
        <f>B577</f>
        <v>912</v>
      </c>
      <c r="C578" s="26" t="s">
        <v>20</v>
      </c>
      <c r="D578" s="26" t="s">
        <v>21</v>
      </c>
      <c r="E578" s="26" t="s">
        <v>45</v>
      </c>
      <c r="F578" s="26">
        <v>620</v>
      </c>
      <c r="G578" s="9">
        <f>40511+3767</f>
        <v>44278</v>
      </c>
      <c r="H578" s="9"/>
      <c r="I578" s="84"/>
      <c r="J578" s="84"/>
      <c r="K578" s="84"/>
      <c r="L578" s="84"/>
      <c r="M578" s="9">
        <f t="shared" si="921"/>
        <v>44278</v>
      </c>
      <c r="N578" s="9">
        <f t="shared" si="922"/>
        <v>0</v>
      </c>
      <c r="O578" s="85"/>
      <c r="P578" s="85"/>
      <c r="Q578" s="85"/>
      <c r="R578" s="85"/>
      <c r="S578" s="9">
        <f t="shared" si="923"/>
        <v>44278</v>
      </c>
      <c r="T578" s="9">
        <f t="shared" si="924"/>
        <v>0</v>
      </c>
      <c r="U578" s="85"/>
      <c r="V578" s="85"/>
      <c r="W578" s="85"/>
      <c r="X578" s="85"/>
      <c r="Y578" s="9">
        <f t="shared" si="925"/>
        <v>44278</v>
      </c>
      <c r="Z578" s="9">
        <f t="shared" si="926"/>
        <v>0</v>
      </c>
      <c r="AA578" s="85"/>
      <c r="AB578" s="85"/>
      <c r="AC578" s="85"/>
      <c r="AD578" s="85"/>
      <c r="AE578" s="9">
        <f t="shared" si="927"/>
        <v>44278</v>
      </c>
      <c r="AF578" s="9">
        <f t="shared" si="928"/>
        <v>0</v>
      </c>
      <c r="AG578" s="85"/>
      <c r="AH578" s="85"/>
      <c r="AI578" s="85"/>
      <c r="AJ578" s="85"/>
      <c r="AK578" s="9">
        <f t="shared" si="929"/>
        <v>44278</v>
      </c>
      <c r="AL578" s="9">
        <f t="shared" si="930"/>
        <v>0</v>
      </c>
      <c r="AM578" s="85"/>
      <c r="AN578" s="85"/>
      <c r="AO578" s="85"/>
      <c r="AP578" s="85"/>
      <c r="AQ578" s="9">
        <f t="shared" si="931"/>
        <v>44278</v>
      </c>
      <c r="AR578" s="9">
        <f t="shared" si="932"/>
        <v>0</v>
      </c>
      <c r="AS578" s="85"/>
      <c r="AT578" s="85"/>
      <c r="AU578" s="85"/>
      <c r="AV578" s="85"/>
      <c r="AW578" s="9">
        <f t="shared" si="933"/>
        <v>44278</v>
      </c>
      <c r="AX578" s="9">
        <f t="shared" si="934"/>
        <v>0</v>
      </c>
    </row>
    <row r="579" spans="1:50" ht="20.100000000000001" hidden="1" customHeight="1">
      <c r="A579" s="28" t="s">
        <v>24</v>
      </c>
      <c r="B579" s="26">
        <f>B577</f>
        <v>912</v>
      </c>
      <c r="C579" s="26" t="s">
        <v>20</v>
      </c>
      <c r="D579" s="26" t="s">
        <v>21</v>
      </c>
      <c r="E579" s="26" t="s">
        <v>46</v>
      </c>
      <c r="F579" s="26"/>
      <c r="G579" s="9">
        <f t="shared" ref="G579:V580" si="935">G580</f>
        <v>25844</v>
      </c>
      <c r="H579" s="9">
        <f t="shared" si="935"/>
        <v>0</v>
      </c>
      <c r="I579" s="9">
        <f t="shared" si="935"/>
        <v>0</v>
      </c>
      <c r="J579" s="9">
        <f t="shared" si="935"/>
        <v>0</v>
      </c>
      <c r="K579" s="9">
        <f t="shared" si="935"/>
        <v>0</v>
      </c>
      <c r="L579" s="9">
        <f t="shared" si="935"/>
        <v>0</v>
      </c>
      <c r="M579" s="9">
        <f t="shared" si="935"/>
        <v>25844</v>
      </c>
      <c r="N579" s="9">
        <f t="shared" si="935"/>
        <v>0</v>
      </c>
      <c r="O579" s="9">
        <f t="shared" si="935"/>
        <v>0</v>
      </c>
      <c r="P579" s="9">
        <f t="shared" si="935"/>
        <v>0</v>
      </c>
      <c r="Q579" s="9">
        <f t="shared" si="935"/>
        <v>0</v>
      </c>
      <c r="R579" s="9">
        <f t="shared" si="935"/>
        <v>0</v>
      </c>
      <c r="S579" s="9">
        <f t="shared" si="935"/>
        <v>25844</v>
      </c>
      <c r="T579" s="9">
        <f t="shared" si="935"/>
        <v>0</v>
      </c>
      <c r="U579" s="9">
        <f t="shared" si="935"/>
        <v>0</v>
      </c>
      <c r="V579" s="9">
        <f t="shared" si="935"/>
        <v>0</v>
      </c>
      <c r="W579" s="9">
        <f t="shared" ref="U579:AJ580" si="936">W580</f>
        <v>0</v>
      </c>
      <c r="X579" s="9">
        <f t="shared" si="936"/>
        <v>0</v>
      </c>
      <c r="Y579" s="9">
        <f t="shared" si="936"/>
        <v>25844</v>
      </c>
      <c r="Z579" s="9">
        <f t="shared" si="936"/>
        <v>0</v>
      </c>
      <c r="AA579" s="9">
        <f t="shared" si="936"/>
        <v>0</v>
      </c>
      <c r="AB579" s="9">
        <f t="shared" si="936"/>
        <v>0</v>
      </c>
      <c r="AC579" s="9">
        <f t="shared" si="936"/>
        <v>0</v>
      </c>
      <c r="AD579" s="9">
        <f t="shared" si="936"/>
        <v>0</v>
      </c>
      <c r="AE579" s="9">
        <f t="shared" si="936"/>
        <v>25844</v>
      </c>
      <c r="AF579" s="9">
        <f t="shared" si="936"/>
        <v>0</v>
      </c>
      <c r="AG579" s="9">
        <f t="shared" si="936"/>
        <v>0</v>
      </c>
      <c r="AH579" s="9">
        <f t="shared" si="936"/>
        <v>0</v>
      </c>
      <c r="AI579" s="9">
        <f t="shared" si="936"/>
        <v>0</v>
      </c>
      <c r="AJ579" s="9">
        <f t="shared" si="936"/>
        <v>0</v>
      </c>
      <c r="AK579" s="9">
        <f t="shared" ref="AG579:AV580" si="937">AK580</f>
        <v>25844</v>
      </c>
      <c r="AL579" s="9">
        <f t="shared" si="937"/>
        <v>0</v>
      </c>
      <c r="AM579" s="9">
        <f t="shared" si="937"/>
        <v>0</v>
      </c>
      <c r="AN579" s="9">
        <f t="shared" si="937"/>
        <v>0</v>
      </c>
      <c r="AO579" s="9">
        <f t="shared" si="937"/>
        <v>0</v>
      </c>
      <c r="AP579" s="9">
        <f t="shared" si="937"/>
        <v>0</v>
      </c>
      <c r="AQ579" s="9">
        <f t="shared" si="937"/>
        <v>25844</v>
      </c>
      <c r="AR579" s="9">
        <f t="shared" si="937"/>
        <v>0</v>
      </c>
      <c r="AS579" s="9">
        <f t="shared" si="937"/>
        <v>0</v>
      </c>
      <c r="AT579" s="9">
        <f t="shared" si="937"/>
        <v>0</v>
      </c>
      <c r="AU579" s="9">
        <f t="shared" si="937"/>
        <v>0</v>
      </c>
      <c r="AV579" s="9">
        <f t="shared" si="937"/>
        <v>0</v>
      </c>
      <c r="AW579" s="9">
        <f t="shared" ref="AS579:AX580" si="938">AW580</f>
        <v>25844</v>
      </c>
      <c r="AX579" s="9">
        <f t="shared" si="938"/>
        <v>0</v>
      </c>
    </row>
    <row r="580" spans="1:50" ht="33" hidden="1">
      <c r="A580" s="25" t="s">
        <v>11</v>
      </c>
      <c r="B580" s="26">
        <f t="shared" si="892"/>
        <v>912</v>
      </c>
      <c r="C580" s="26" t="s">
        <v>20</v>
      </c>
      <c r="D580" s="26" t="s">
        <v>21</v>
      </c>
      <c r="E580" s="26" t="s">
        <v>46</v>
      </c>
      <c r="F580" s="26" t="s">
        <v>12</v>
      </c>
      <c r="G580" s="9">
        <f t="shared" si="935"/>
        <v>25844</v>
      </c>
      <c r="H580" s="9">
        <f t="shared" si="935"/>
        <v>0</v>
      </c>
      <c r="I580" s="9">
        <f t="shared" si="935"/>
        <v>0</v>
      </c>
      <c r="J580" s="9">
        <f t="shared" si="935"/>
        <v>0</v>
      </c>
      <c r="K580" s="9">
        <f t="shared" si="935"/>
        <v>0</v>
      </c>
      <c r="L580" s="9">
        <f t="shared" si="935"/>
        <v>0</v>
      </c>
      <c r="M580" s="9">
        <f t="shared" si="935"/>
        <v>25844</v>
      </c>
      <c r="N580" s="9">
        <f t="shared" si="935"/>
        <v>0</v>
      </c>
      <c r="O580" s="9">
        <f t="shared" si="935"/>
        <v>0</v>
      </c>
      <c r="P580" s="9">
        <f t="shared" si="935"/>
        <v>0</v>
      </c>
      <c r="Q580" s="9">
        <f t="shared" si="935"/>
        <v>0</v>
      </c>
      <c r="R580" s="9">
        <f t="shared" si="935"/>
        <v>0</v>
      </c>
      <c r="S580" s="9">
        <f t="shared" si="935"/>
        <v>25844</v>
      </c>
      <c r="T580" s="9">
        <f t="shared" si="935"/>
        <v>0</v>
      </c>
      <c r="U580" s="9">
        <f t="shared" si="936"/>
        <v>0</v>
      </c>
      <c r="V580" s="9">
        <f t="shared" si="936"/>
        <v>0</v>
      </c>
      <c r="W580" s="9">
        <f t="shared" si="936"/>
        <v>0</v>
      </c>
      <c r="X580" s="9">
        <f t="shared" si="936"/>
        <v>0</v>
      </c>
      <c r="Y580" s="9">
        <f t="shared" si="936"/>
        <v>25844</v>
      </c>
      <c r="Z580" s="9">
        <f t="shared" si="936"/>
        <v>0</v>
      </c>
      <c r="AA580" s="9">
        <f t="shared" si="936"/>
        <v>0</v>
      </c>
      <c r="AB580" s="9">
        <f t="shared" si="936"/>
        <v>0</v>
      </c>
      <c r="AC580" s="9">
        <f t="shared" si="936"/>
        <v>0</v>
      </c>
      <c r="AD580" s="9">
        <f t="shared" si="936"/>
        <v>0</v>
      </c>
      <c r="AE580" s="9">
        <f t="shared" si="936"/>
        <v>25844</v>
      </c>
      <c r="AF580" s="9">
        <f t="shared" si="936"/>
        <v>0</v>
      </c>
      <c r="AG580" s="9">
        <f t="shared" si="937"/>
        <v>0</v>
      </c>
      <c r="AH580" s="9">
        <f t="shared" si="937"/>
        <v>0</v>
      </c>
      <c r="AI580" s="9">
        <f t="shared" si="937"/>
        <v>0</v>
      </c>
      <c r="AJ580" s="9">
        <f t="shared" si="937"/>
        <v>0</v>
      </c>
      <c r="AK580" s="9">
        <f t="shared" si="937"/>
        <v>25844</v>
      </c>
      <c r="AL580" s="9">
        <f t="shared" si="937"/>
        <v>0</v>
      </c>
      <c r="AM580" s="9">
        <f t="shared" si="937"/>
        <v>0</v>
      </c>
      <c r="AN580" s="9">
        <f t="shared" si="937"/>
        <v>0</v>
      </c>
      <c r="AO580" s="9">
        <f t="shared" si="937"/>
        <v>0</v>
      </c>
      <c r="AP580" s="9">
        <f t="shared" si="937"/>
        <v>0</v>
      </c>
      <c r="AQ580" s="9">
        <f t="shared" si="937"/>
        <v>25844</v>
      </c>
      <c r="AR580" s="9">
        <f t="shared" si="937"/>
        <v>0</v>
      </c>
      <c r="AS580" s="9">
        <f t="shared" si="938"/>
        <v>0</v>
      </c>
      <c r="AT580" s="9">
        <f t="shared" si="938"/>
        <v>0</v>
      </c>
      <c r="AU580" s="9">
        <f t="shared" si="938"/>
        <v>0</v>
      </c>
      <c r="AV580" s="9">
        <f t="shared" si="938"/>
        <v>0</v>
      </c>
      <c r="AW580" s="9">
        <f t="shared" si="938"/>
        <v>25844</v>
      </c>
      <c r="AX580" s="9">
        <f t="shared" si="938"/>
        <v>0</v>
      </c>
    </row>
    <row r="581" spans="1:50" ht="20.100000000000001" hidden="1" customHeight="1">
      <c r="A581" s="28" t="s">
        <v>13</v>
      </c>
      <c r="B581" s="26">
        <f t="shared" si="892"/>
        <v>912</v>
      </c>
      <c r="C581" s="26" t="s">
        <v>20</v>
      </c>
      <c r="D581" s="26" t="s">
        <v>21</v>
      </c>
      <c r="E581" s="26" t="s">
        <v>46</v>
      </c>
      <c r="F581" s="26">
        <v>610</v>
      </c>
      <c r="G581" s="9">
        <f>21646+4198</f>
        <v>25844</v>
      </c>
      <c r="H581" s="9"/>
      <c r="I581" s="84"/>
      <c r="J581" s="84"/>
      <c r="K581" s="84"/>
      <c r="L581" s="84"/>
      <c r="M581" s="9">
        <f>G581+I581+J581+K581+L581</f>
        <v>25844</v>
      </c>
      <c r="N581" s="9">
        <f>H581+L581</f>
        <v>0</v>
      </c>
      <c r="O581" s="85"/>
      <c r="P581" s="85"/>
      <c r="Q581" s="85"/>
      <c r="R581" s="85"/>
      <c r="S581" s="9">
        <f>M581+O581+P581+Q581+R581</f>
        <v>25844</v>
      </c>
      <c r="T581" s="9">
        <f>N581+R581</f>
        <v>0</v>
      </c>
      <c r="U581" s="85"/>
      <c r="V581" s="85"/>
      <c r="W581" s="85"/>
      <c r="X581" s="85"/>
      <c r="Y581" s="9">
        <f>S581+U581+V581+W581+X581</f>
        <v>25844</v>
      </c>
      <c r="Z581" s="9">
        <f>T581+X581</f>
        <v>0</v>
      </c>
      <c r="AA581" s="85"/>
      <c r="AB581" s="85"/>
      <c r="AC581" s="85"/>
      <c r="AD581" s="85"/>
      <c r="AE581" s="9">
        <f>Y581+AA581+AB581+AC581+AD581</f>
        <v>25844</v>
      </c>
      <c r="AF581" s="9">
        <f>Z581+AD581</f>
        <v>0</v>
      </c>
      <c r="AG581" s="85"/>
      <c r="AH581" s="85"/>
      <c r="AI581" s="85"/>
      <c r="AJ581" s="85"/>
      <c r="AK581" s="9">
        <f>AE581+AG581+AH581+AI581+AJ581</f>
        <v>25844</v>
      </c>
      <c r="AL581" s="9">
        <f>AF581+AJ581</f>
        <v>0</v>
      </c>
      <c r="AM581" s="85"/>
      <c r="AN581" s="85"/>
      <c r="AO581" s="85"/>
      <c r="AP581" s="85"/>
      <c r="AQ581" s="9">
        <f>AK581+AM581+AN581+AO581+AP581</f>
        <v>25844</v>
      </c>
      <c r="AR581" s="9">
        <f>AL581+AP581</f>
        <v>0</v>
      </c>
      <c r="AS581" s="85"/>
      <c r="AT581" s="85"/>
      <c r="AU581" s="85"/>
      <c r="AV581" s="85"/>
      <c r="AW581" s="9">
        <f>AQ581+AS581+AT581+AU581+AV581</f>
        <v>25844</v>
      </c>
      <c r="AX581" s="9">
        <f>AR581+AV581</f>
        <v>0</v>
      </c>
    </row>
    <row r="582" spans="1:50" ht="20.100000000000001" hidden="1" customHeight="1">
      <c r="A582" s="28" t="s">
        <v>25</v>
      </c>
      <c r="B582" s="26">
        <f t="shared" si="892"/>
        <v>912</v>
      </c>
      <c r="C582" s="26" t="s">
        <v>20</v>
      </c>
      <c r="D582" s="26" t="s">
        <v>21</v>
      </c>
      <c r="E582" s="26" t="s">
        <v>47</v>
      </c>
      <c r="F582" s="26"/>
      <c r="G582" s="9">
        <f t="shared" ref="G582:AX582" si="939">G583</f>
        <v>101484</v>
      </c>
      <c r="H582" s="9">
        <f t="shared" si="939"/>
        <v>0</v>
      </c>
      <c r="I582" s="9">
        <f t="shared" si="939"/>
        <v>0</v>
      </c>
      <c r="J582" s="9">
        <f t="shared" si="939"/>
        <v>0</v>
      </c>
      <c r="K582" s="9">
        <f t="shared" si="939"/>
        <v>0</v>
      </c>
      <c r="L582" s="9">
        <f t="shared" si="939"/>
        <v>0</v>
      </c>
      <c r="M582" s="9">
        <f t="shared" si="939"/>
        <v>101484</v>
      </c>
      <c r="N582" s="9">
        <f t="shared" si="939"/>
        <v>0</v>
      </c>
      <c r="O582" s="9">
        <f t="shared" si="939"/>
        <v>0</v>
      </c>
      <c r="P582" s="9">
        <f t="shared" si="939"/>
        <v>0</v>
      </c>
      <c r="Q582" s="9">
        <f t="shared" si="939"/>
        <v>0</v>
      </c>
      <c r="R582" s="9">
        <f t="shared" si="939"/>
        <v>0</v>
      </c>
      <c r="S582" s="9">
        <f t="shared" si="939"/>
        <v>101484</v>
      </c>
      <c r="T582" s="9">
        <f t="shared" si="939"/>
        <v>0</v>
      </c>
      <c r="U582" s="9">
        <f t="shared" si="939"/>
        <v>0</v>
      </c>
      <c r="V582" s="9">
        <f t="shared" si="939"/>
        <v>0</v>
      </c>
      <c r="W582" s="9">
        <f t="shared" si="939"/>
        <v>0</v>
      </c>
      <c r="X582" s="9">
        <f t="shared" si="939"/>
        <v>0</v>
      </c>
      <c r="Y582" s="9">
        <f t="shared" si="939"/>
        <v>101484</v>
      </c>
      <c r="Z582" s="9">
        <f t="shared" si="939"/>
        <v>0</v>
      </c>
      <c r="AA582" s="9">
        <f t="shared" si="939"/>
        <v>0</v>
      </c>
      <c r="AB582" s="9">
        <f t="shared" si="939"/>
        <v>0</v>
      </c>
      <c r="AC582" s="9">
        <f t="shared" si="939"/>
        <v>0</v>
      </c>
      <c r="AD582" s="9">
        <f t="shared" si="939"/>
        <v>0</v>
      </c>
      <c r="AE582" s="9">
        <f t="shared" si="939"/>
        <v>101484</v>
      </c>
      <c r="AF582" s="9">
        <f t="shared" si="939"/>
        <v>0</v>
      </c>
      <c r="AG582" s="9">
        <f t="shared" si="939"/>
        <v>0</v>
      </c>
      <c r="AH582" s="9">
        <f t="shared" si="939"/>
        <v>0</v>
      </c>
      <c r="AI582" s="9">
        <f t="shared" si="939"/>
        <v>0</v>
      </c>
      <c r="AJ582" s="9">
        <f t="shared" si="939"/>
        <v>0</v>
      </c>
      <c r="AK582" s="9">
        <f t="shared" si="939"/>
        <v>101484</v>
      </c>
      <c r="AL582" s="9">
        <f t="shared" si="939"/>
        <v>0</v>
      </c>
      <c r="AM582" s="9">
        <f t="shared" si="939"/>
        <v>0</v>
      </c>
      <c r="AN582" s="9">
        <f t="shared" si="939"/>
        <v>0</v>
      </c>
      <c r="AO582" s="9">
        <f t="shared" si="939"/>
        <v>0</v>
      </c>
      <c r="AP582" s="9">
        <f t="shared" si="939"/>
        <v>0</v>
      </c>
      <c r="AQ582" s="9">
        <f t="shared" si="939"/>
        <v>101484</v>
      </c>
      <c r="AR582" s="9">
        <f t="shared" si="939"/>
        <v>0</v>
      </c>
      <c r="AS582" s="9">
        <f t="shared" si="939"/>
        <v>0</v>
      </c>
      <c r="AT582" s="9">
        <f t="shared" si="939"/>
        <v>0</v>
      </c>
      <c r="AU582" s="9">
        <f t="shared" si="939"/>
        <v>0</v>
      </c>
      <c r="AV582" s="9">
        <f t="shared" si="939"/>
        <v>0</v>
      </c>
      <c r="AW582" s="9">
        <f t="shared" si="939"/>
        <v>101484</v>
      </c>
      <c r="AX582" s="9">
        <f t="shared" si="939"/>
        <v>0</v>
      </c>
    </row>
    <row r="583" spans="1:50" ht="33" hidden="1">
      <c r="A583" s="25" t="s">
        <v>11</v>
      </c>
      <c r="B583" s="26">
        <f t="shared" si="892"/>
        <v>912</v>
      </c>
      <c r="C583" s="26" t="s">
        <v>20</v>
      </c>
      <c r="D583" s="26" t="s">
        <v>21</v>
      </c>
      <c r="E583" s="26" t="s">
        <v>47</v>
      </c>
      <c r="F583" s="26" t="s">
        <v>12</v>
      </c>
      <c r="G583" s="9">
        <f>G584+G585</f>
        <v>101484</v>
      </c>
      <c r="H583" s="9">
        <f t="shared" ref="H583:N583" si="940">H584+H585</f>
        <v>0</v>
      </c>
      <c r="I583" s="9">
        <f t="shared" si="940"/>
        <v>0</v>
      </c>
      <c r="J583" s="9">
        <f t="shared" si="940"/>
        <v>0</v>
      </c>
      <c r="K583" s="9">
        <f t="shared" si="940"/>
        <v>0</v>
      </c>
      <c r="L583" s="9">
        <f t="shared" si="940"/>
        <v>0</v>
      </c>
      <c r="M583" s="9">
        <f t="shared" si="940"/>
        <v>101484</v>
      </c>
      <c r="N583" s="9">
        <f t="shared" si="940"/>
        <v>0</v>
      </c>
      <c r="O583" s="9">
        <f t="shared" ref="O583:T583" si="941">O584+O585</f>
        <v>0</v>
      </c>
      <c r="P583" s="9">
        <f t="shared" si="941"/>
        <v>0</v>
      </c>
      <c r="Q583" s="9">
        <f t="shared" si="941"/>
        <v>0</v>
      </c>
      <c r="R583" s="9">
        <f t="shared" si="941"/>
        <v>0</v>
      </c>
      <c r="S583" s="9">
        <f t="shared" si="941"/>
        <v>101484</v>
      </c>
      <c r="T583" s="9">
        <f t="shared" si="941"/>
        <v>0</v>
      </c>
      <c r="U583" s="9">
        <f t="shared" ref="U583:Z583" si="942">U584+U585</f>
        <v>0</v>
      </c>
      <c r="V583" s="9">
        <f t="shared" si="942"/>
        <v>0</v>
      </c>
      <c r="W583" s="9">
        <f t="shared" si="942"/>
        <v>0</v>
      </c>
      <c r="X583" s="9">
        <f t="shared" si="942"/>
        <v>0</v>
      </c>
      <c r="Y583" s="9">
        <f t="shared" si="942"/>
        <v>101484</v>
      </c>
      <c r="Z583" s="9">
        <f t="shared" si="942"/>
        <v>0</v>
      </c>
      <c r="AA583" s="9">
        <f t="shared" ref="AA583:AF583" si="943">AA584+AA585</f>
        <v>0</v>
      </c>
      <c r="AB583" s="9">
        <f t="shared" si="943"/>
        <v>0</v>
      </c>
      <c r="AC583" s="9">
        <f t="shared" si="943"/>
        <v>0</v>
      </c>
      <c r="AD583" s="9">
        <f t="shared" si="943"/>
        <v>0</v>
      </c>
      <c r="AE583" s="9">
        <f t="shared" si="943"/>
        <v>101484</v>
      </c>
      <c r="AF583" s="9">
        <f t="shared" si="943"/>
        <v>0</v>
      </c>
      <c r="AG583" s="9">
        <f t="shared" ref="AG583:AL583" si="944">AG584+AG585</f>
        <v>0</v>
      </c>
      <c r="AH583" s="9">
        <f t="shared" si="944"/>
        <v>0</v>
      </c>
      <c r="AI583" s="9">
        <f t="shared" si="944"/>
        <v>0</v>
      </c>
      <c r="AJ583" s="9">
        <f t="shared" si="944"/>
        <v>0</v>
      </c>
      <c r="AK583" s="9">
        <f t="shared" si="944"/>
        <v>101484</v>
      </c>
      <c r="AL583" s="9">
        <f t="shared" si="944"/>
        <v>0</v>
      </c>
      <c r="AM583" s="9">
        <f t="shared" ref="AM583:AR583" si="945">AM584+AM585</f>
        <v>0</v>
      </c>
      <c r="AN583" s="9">
        <f t="shared" si="945"/>
        <v>0</v>
      </c>
      <c r="AO583" s="9">
        <f t="shared" si="945"/>
        <v>0</v>
      </c>
      <c r="AP583" s="9">
        <f t="shared" si="945"/>
        <v>0</v>
      </c>
      <c r="AQ583" s="9">
        <f t="shared" si="945"/>
        <v>101484</v>
      </c>
      <c r="AR583" s="9">
        <f t="shared" si="945"/>
        <v>0</v>
      </c>
      <c r="AS583" s="9">
        <f t="shared" ref="AS583:AX583" si="946">AS584+AS585</f>
        <v>0</v>
      </c>
      <c r="AT583" s="9">
        <f t="shared" si="946"/>
        <v>0</v>
      </c>
      <c r="AU583" s="9">
        <f t="shared" si="946"/>
        <v>0</v>
      </c>
      <c r="AV583" s="9">
        <f t="shared" si="946"/>
        <v>0</v>
      </c>
      <c r="AW583" s="9">
        <f t="shared" si="946"/>
        <v>101484</v>
      </c>
      <c r="AX583" s="9">
        <f t="shared" si="946"/>
        <v>0</v>
      </c>
    </row>
    <row r="584" spans="1:50" ht="20.100000000000001" hidden="1" customHeight="1">
      <c r="A584" s="28" t="s">
        <v>13</v>
      </c>
      <c r="B584" s="26">
        <f t="shared" si="892"/>
        <v>912</v>
      </c>
      <c r="C584" s="26" t="s">
        <v>20</v>
      </c>
      <c r="D584" s="26" t="s">
        <v>21</v>
      </c>
      <c r="E584" s="26" t="s">
        <v>47</v>
      </c>
      <c r="F584" s="26">
        <v>610</v>
      </c>
      <c r="G584" s="9">
        <f>77295+11184</f>
        <v>88479</v>
      </c>
      <c r="H584" s="9"/>
      <c r="I584" s="84"/>
      <c r="J584" s="84"/>
      <c r="K584" s="84"/>
      <c r="L584" s="84"/>
      <c r="M584" s="9">
        <f t="shared" ref="M584:M585" si="947">G584+I584+J584+K584+L584</f>
        <v>88479</v>
      </c>
      <c r="N584" s="9">
        <f t="shared" ref="N584:N585" si="948">H584+L584</f>
        <v>0</v>
      </c>
      <c r="O584" s="85"/>
      <c r="P584" s="85"/>
      <c r="Q584" s="85"/>
      <c r="R584" s="85"/>
      <c r="S584" s="9">
        <f t="shared" ref="S584:S585" si="949">M584+O584+P584+Q584+R584</f>
        <v>88479</v>
      </c>
      <c r="T584" s="9">
        <f t="shared" ref="T584:T585" si="950">N584+R584</f>
        <v>0</v>
      </c>
      <c r="U584" s="85"/>
      <c r="V584" s="85"/>
      <c r="W584" s="85"/>
      <c r="X584" s="85"/>
      <c r="Y584" s="9">
        <f t="shared" ref="Y584:Y585" si="951">S584+U584+V584+W584+X584</f>
        <v>88479</v>
      </c>
      <c r="Z584" s="9">
        <f t="shared" ref="Z584:Z585" si="952">T584+X584</f>
        <v>0</v>
      </c>
      <c r="AA584" s="85"/>
      <c r="AB584" s="85"/>
      <c r="AC584" s="85"/>
      <c r="AD584" s="85"/>
      <c r="AE584" s="9">
        <f t="shared" ref="AE584:AE585" si="953">Y584+AA584+AB584+AC584+AD584</f>
        <v>88479</v>
      </c>
      <c r="AF584" s="9">
        <f t="shared" ref="AF584:AF585" si="954">Z584+AD584</f>
        <v>0</v>
      </c>
      <c r="AG584" s="85"/>
      <c r="AH584" s="85"/>
      <c r="AI584" s="85"/>
      <c r="AJ584" s="85"/>
      <c r="AK584" s="9">
        <f t="shared" ref="AK584:AK585" si="955">AE584+AG584+AH584+AI584+AJ584</f>
        <v>88479</v>
      </c>
      <c r="AL584" s="9">
        <f t="shared" ref="AL584:AL585" si="956">AF584+AJ584</f>
        <v>0</v>
      </c>
      <c r="AM584" s="85"/>
      <c r="AN584" s="85"/>
      <c r="AO584" s="85"/>
      <c r="AP584" s="85"/>
      <c r="AQ584" s="9">
        <f t="shared" ref="AQ584:AQ585" si="957">AK584+AM584+AN584+AO584+AP584</f>
        <v>88479</v>
      </c>
      <c r="AR584" s="9">
        <f t="shared" ref="AR584:AR585" si="958">AL584+AP584</f>
        <v>0</v>
      </c>
      <c r="AS584" s="85"/>
      <c r="AT584" s="85"/>
      <c r="AU584" s="85"/>
      <c r="AV584" s="85"/>
      <c r="AW584" s="9">
        <f t="shared" ref="AW584:AW585" si="959">AQ584+AS584+AT584+AU584+AV584</f>
        <v>88479</v>
      </c>
      <c r="AX584" s="9">
        <f t="shared" ref="AX584:AX585" si="960">AR584+AV584</f>
        <v>0</v>
      </c>
    </row>
    <row r="585" spans="1:50" ht="20.100000000000001" hidden="1" customHeight="1">
      <c r="A585" s="28" t="s">
        <v>23</v>
      </c>
      <c r="B585" s="26">
        <f t="shared" si="892"/>
        <v>912</v>
      </c>
      <c r="C585" s="26" t="s">
        <v>20</v>
      </c>
      <c r="D585" s="26" t="s">
        <v>21</v>
      </c>
      <c r="E585" s="26" t="s">
        <v>47</v>
      </c>
      <c r="F585" s="26" t="s">
        <v>35</v>
      </c>
      <c r="G585" s="9">
        <f>11465+1540</f>
        <v>13005</v>
      </c>
      <c r="H585" s="9"/>
      <c r="I585" s="84"/>
      <c r="J585" s="84"/>
      <c r="K585" s="84"/>
      <c r="L585" s="84"/>
      <c r="M585" s="9">
        <f t="shared" si="947"/>
        <v>13005</v>
      </c>
      <c r="N585" s="9">
        <f t="shared" si="948"/>
        <v>0</v>
      </c>
      <c r="O585" s="85"/>
      <c r="P585" s="85"/>
      <c r="Q585" s="85"/>
      <c r="R585" s="85"/>
      <c r="S585" s="9">
        <f t="shared" si="949"/>
        <v>13005</v>
      </c>
      <c r="T585" s="9">
        <f t="shared" si="950"/>
        <v>0</v>
      </c>
      <c r="U585" s="85"/>
      <c r="V585" s="85"/>
      <c r="W585" s="85"/>
      <c r="X585" s="85"/>
      <c r="Y585" s="9">
        <f t="shared" si="951"/>
        <v>13005</v>
      </c>
      <c r="Z585" s="9">
        <f t="shared" si="952"/>
        <v>0</v>
      </c>
      <c r="AA585" s="85"/>
      <c r="AB585" s="85"/>
      <c r="AC585" s="85"/>
      <c r="AD585" s="85"/>
      <c r="AE585" s="9">
        <f t="shared" si="953"/>
        <v>13005</v>
      </c>
      <c r="AF585" s="9">
        <f t="shared" si="954"/>
        <v>0</v>
      </c>
      <c r="AG585" s="85"/>
      <c r="AH585" s="85"/>
      <c r="AI585" s="85"/>
      <c r="AJ585" s="85"/>
      <c r="AK585" s="9">
        <f t="shared" si="955"/>
        <v>13005</v>
      </c>
      <c r="AL585" s="9">
        <f t="shared" si="956"/>
        <v>0</v>
      </c>
      <c r="AM585" s="85"/>
      <c r="AN585" s="85"/>
      <c r="AO585" s="85"/>
      <c r="AP585" s="85"/>
      <c r="AQ585" s="9">
        <f t="shared" si="957"/>
        <v>13005</v>
      </c>
      <c r="AR585" s="9">
        <f t="shared" si="958"/>
        <v>0</v>
      </c>
      <c r="AS585" s="85"/>
      <c r="AT585" s="85"/>
      <c r="AU585" s="85"/>
      <c r="AV585" s="85"/>
      <c r="AW585" s="9">
        <f t="shared" si="959"/>
        <v>13005</v>
      </c>
      <c r="AX585" s="9">
        <f t="shared" si="960"/>
        <v>0</v>
      </c>
    </row>
    <row r="586" spans="1:50" ht="33" hidden="1">
      <c r="A586" s="25" t="s">
        <v>26</v>
      </c>
      <c r="B586" s="26">
        <f>B584</f>
        <v>912</v>
      </c>
      <c r="C586" s="26" t="s">
        <v>20</v>
      </c>
      <c r="D586" s="26" t="s">
        <v>21</v>
      </c>
      <c r="E586" s="26" t="s">
        <v>48</v>
      </c>
      <c r="F586" s="26"/>
      <c r="G586" s="11">
        <f t="shared" ref="G586:AX586" si="961">G587</f>
        <v>120262</v>
      </c>
      <c r="H586" s="11">
        <f t="shared" si="961"/>
        <v>0</v>
      </c>
      <c r="I586" s="11">
        <f t="shared" si="961"/>
        <v>0</v>
      </c>
      <c r="J586" s="11">
        <f t="shared" si="961"/>
        <v>0</v>
      </c>
      <c r="K586" s="11">
        <f t="shared" si="961"/>
        <v>0</v>
      </c>
      <c r="L586" s="11">
        <f t="shared" si="961"/>
        <v>0</v>
      </c>
      <c r="M586" s="11">
        <f t="shared" si="961"/>
        <v>120262</v>
      </c>
      <c r="N586" s="11">
        <f t="shared" si="961"/>
        <v>0</v>
      </c>
      <c r="O586" s="11">
        <f t="shared" si="961"/>
        <v>0</v>
      </c>
      <c r="P586" s="11">
        <f t="shared" si="961"/>
        <v>0</v>
      </c>
      <c r="Q586" s="11">
        <f t="shared" si="961"/>
        <v>0</v>
      </c>
      <c r="R586" s="11">
        <f t="shared" si="961"/>
        <v>0</v>
      </c>
      <c r="S586" s="11">
        <f t="shared" si="961"/>
        <v>120262</v>
      </c>
      <c r="T586" s="11">
        <f t="shared" si="961"/>
        <v>0</v>
      </c>
      <c r="U586" s="11">
        <f t="shared" si="961"/>
        <v>0</v>
      </c>
      <c r="V586" s="11">
        <f t="shared" si="961"/>
        <v>0</v>
      </c>
      <c r="W586" s="11">
        <f t="shared" si="961"/>
        <v>0</v>
      </c>
      <c r="X586" s="11">
        <f t="shared" si="961"/>
        <v>0</v>
      </c>
      <c r="Y586" s="11">
        <f t="shared" si="961"/>
        <v>120262</v>
      </c>
      <c r="Z586" s="11">
        <f t="shared" si="961"/>
        <v>0</v>
      </c>
      <c r="AA586" s="11">
        <f t="shared" si="961"/>
        <v>0</v>
      </c>
      <c r="AB586" s="11">
        <f t="shared" si="961"/>
        <v>0</v>
      </c>
      <c r="AC586" s="11">
        <f t="shared" si="961"/>
        <v>0</v>
      </c>
      <c r="AD586" s="11">
        <f t="shared" si="961"/>
        <v>0</v>
      </c>
      <c r="AE586" s="11">
        <f t="shared" si="961"/>
        <v>120262</v>
      </c>
      <c r="AF586" s="11">
        <f t="shared" si="961"/>
        <v>0</v>
      </c>
      <c r="AG586" s="11">
        <f t="shared" si="961"/>
        <v>0</v>
      </c>
      <c r="AH586" s="11">
        <f t="shared" si="961"/>
        <v>0</v>
      </c>
      <c r="AI586" s="11">
        <f t="shared" si="961"/>
        <v>0</v>
      </c>
      <c r="AJ586" s="11">
        <f t="shared" si="961"/>
        <v>0</v>
      </c>
      <c r="AK586" s="11">
        <f t="shared" si="961"/>
        <v>120262</v>
      </c>
      <c r="AL586" s="11">
        <f t="shared" si="961"/>
        <v>0</v>
      </c>
      <c r="AM586" s="11">
        <f t="shared" si="961"/>
        <v>0</v>
      </c>
      <c r="AN586" s="11">
        <f t="shared" si="961"/>
        <v>0</v>
      </c>
      <c r="AO586" s="11">
        <f t="shared" si="961"/>
        <v>0</v>
      </c>
      <c r="AP586" s="11">
        <f t="shared" si="961"/>
        <v>0</v>
      </c>
      <c r="AQ586" s="11">
        <f t="shared" si="961"/>
        <v>120262</v>
      </c>
      <c r="AR586" s="11">
        <f t="shared" si="961"/>
        <v>0</v>
      </c>
      <c r="AS586" s="11">
        <f t="shared" si="961"/>
        <v>0</v>
      </c>
      <c r="AT586" s="11">
        <f t="shared" si="961"/>
        <v>0</v>
      </c>
      <c r="AU586" s="11">
        <f t="shared" si="961"/>
        <v>0</v>
      </c>
      <c r="AV586" s="11">
        <f t="shared" si="961"/>
        <v>0</v>
      </c>
      <c r="AW586" s="11">
        <f t="shared" si="961"/>
        <v>120262</v>
      </c>
      <c r="AX586" s="11">
        <f t="shared" si="961"/>
        <v>0</v>
      </c>
    </row>
    <row r="587" spans="1:50" ht="33" hidden="1">
      <c r="A587" s="25" t="s">
        <v>11</v>
      </c>
      <c r="B587" s="26">
        <f t="shared" si="892"/>
        <v>912</v>
      </c>
      <c r="C587" s="26" t="s">
        <v>20</v>
      </c>
      <c r="D587" s="26" t="s">
        <v>21</v>
      </c>
      <c r="E587" s="26" t="s">
        <v>48</v>
      </c>
      <c r="F587" s="26" t="s">
        <v>12</v>
      </c>
      <c r="G587" s="9">
        <f t="shared" ref="G587" si="962">G588+G589</f>
        <v>120262</v>
      </c>
      <c r="H587" s="9">
        <f t="shared" ref="H587:N587" si="963">H588+H589</f>
        <v>0</v>
      </c>
      <c r="I587" s="9">
        <f t="shared" si="963"/>
        <v>0</v>
      </c>
      <c r="J587" s="9">
        <f t="shared" si="963"/>
        <v>0</v>
      </c>
      <c r="K587" s="9">
        <f t="shared" si="963"/>
        <v>0</v>
      </c>
      <c r="L587" s="9">
        <f t="shared" si="963"/>
        <v>0</v>
      </c>
      <c r="M587" s="9">
        <f t="shared" si="963"/>
        <v>120262</v>
      </c>
      <c r="N587" s="9">
        <f t="shared" si="963"/>
        <v>0</v>
      </c>
      <c r="O587" s="9">
        <f t="shared" ref="O587:T587" si="964">O588+O589</f>
        <v>0</v>
      </c>
      <c r="P587" s="9">
        <f t="shared" si="964"/>
        <v>0</v>
      </c>
      <c r="Q587" s="9">
        <f t="shared" si="964"/>
        <v>0</v>
      </c>
      <c r="R587" s="9">
        <f t="shared" si="964"/>
        <v>0</v>
      </c>
      <c r="S587" s="9">
        <f t="shared" si="964"/>
        <v>120262</v>
      </c>
      <c r="T587" s="9">
        <f t="shared" si="964"/>
        <v>0</v>
      </c>
      <c r="U587" s="9">
        <f t="shared" ref="U587:Z587" si="965">U588+U589</f>
        <v>0</v>
      </c>
      <c r="V587" s="9">
        <f t="shared" si="965"/>
        <v>0</v>
      </c>
      <c r="W587" s="9">
        <f t="shared" si="965"/>
        <v>0</v>
      </c>
      <c r="X587" s="9">
        <f t="shared" si="965"/>
        <v>0</v>
      </c>
      <c r="Y587" s="9">
        <f t="shared" si="965"/>
        <v>120262</v>
      </c>
      <c r="Z587" s="9">
        <f t="shared" si="965"/>
        <v>0</v>
      </c>
      <c r="AA587" s="9">
        <f t="shared" ref="AA587:AF587" si="966">AA588+AA589</f>
        <v>0</v>
      </c>
      <c r="AB587" s="9">
        <f t="shared" si="966"/>
        <v>0</v>
      </c>
      <c r="AC587" s="9">
        <f t="shared" si="966"/>
        <v>0</v>
      </c>
      <c r="AD587" s="9">
        <f t="shared" si="966"/>
        <v>0</v>
      </c>
      <c r="AE587" s="9">
        <f t="shared" si="966"/>
        <v>120262</v>
      </c>
      <c r="AF587" s="9">
        <f t="shared" si="966"/>
        <v>0</v>
      </c>
      <c r="AG587" s="9">
        <f t="shared" ref="AG587:AL587" si="967">AG588+AG589</f>
        <v>0</v>
      </c>
      <c r="AH587" s="9">
        <f t="shared" si="967"/>
        <v>0</v>
      </c>
      <c r="AI587" s="9">
        <f t="shared" si="967"/>
        <v>0</v>
      </c>
      <c r="AJ587" s="9">
        <f t="shared" si="967"/>
        <v>0</v>
      </c>
      <c r="AK587" s="9">
        <f t="shared" si="967"/>
        <v>120262</v>
      </c>
      <c r="AL587" s="9">
        <f t="shared" si="967"/>
        <v>0</v>
      </c>
      <c r="AM587" s="9">
        <f t="shared" ref="AM587:AR587" si="968">AM588+AM589</f>
        <v>0</v>
      </c>
      <c r="AN587" s="9">
        <f t="shared" si="968"/>
        <v>0</v>
      </c>
      <c r="AO587" s="9">
        <f t="shared" si="968"/>
        <v>0</v>
      </c>
      <c r="AP587" s="9">
        <f t="shared" si="968"/>
        <v>0</v>
      </c>
      <c r="AQ587" s="9">
        <f t="shared" si="968"/>
        <v>120262</v>
      </c>
      <c r="AR587" s="9">
        <f t="shared" si="968"/>
        <v>0</v>
      </c>
      <c r="AS587" s="9">
        <f t="shared" ref="AS587:AX587" si="969">AS588+AS589</f>
        <v>0</v>
      </c>
      <c r="AT587" s="9">
        <f t="shared" si="969"/>
        <v>0</v>
      </c>
      <c r="AU587" s="9">
        <f t="shared" si="969"/>
        <v>0</v>
      </c>
      <c r="AV587" s="9">
        <f t="shared" si="969"/>
        <v>0</v>
      </c>
      <c r="AW587" s="9">
        <f t="shared" si="969"/>
        <v>120262</v>
      </c>
      <c r="AX587" s="9">
        <f t="shared" si="969"/>
        <v>0</v>
      </c>
    </row>
    <row r="588" spans="1:50" ht="20.100000000000001" hidden="1" customHeight="1">
      <c r="A588" s="28" t="s">
        <v>13</v>
      </c>
      <c r="B588" s="26">
        <f t="shared" si="892"/>
        <v>912</v>
      </c>
      <c r="C588" s="26" t="s">
        <v>20</v>
      </c>
      <c r="D588" s="26" t="s">
        <v>21</v>
      </c>
      <c r="E588" s="26" t="s">
        <v>48</v>
      </c>
      <c r="F588" s="26">
        <v>610</v>
      </c>
      <c r="G588" s="9">
        <f>67078+9645</f>
        <v>76723</v>
      </c>
      <c r="H588" s="9"/>
      <c r="I588" s="84"/>
      <c r="J588" s="84"/>
      <c r="K588" s="84"/>
      <c r="L588" s="84"/>
      <c r="M588" s="9">
        <f>G588+I588+J588+K588+L588</f>
        <v>76723</v>
      </c>
      <c r="N588" s="9">
        <f>H588+L588</f>
        <v>0</v>
      </c>
      <c r="O588" s="85"/>
      <c r="P588" s="85"/>
      <c r="Q588" s="85"/>
      <c r="R588" s="85"/>
      <c r="S588" s="9">
        <f>M588+O588+P588+Q588+R588</f>
        <v>76723</v>
      </c>
      <c r="T588" s="9">
        <f>N588+R588</f>
        <v>0</v>
      </c>
      <c r="U588" s="85"/>
      <c r="V588" s="85"/>
      <c r="W588" s="85"/>
      <c r="X588" s="85"/>
      <c r="Y588" s="9">
        <f>S588+U588+V588+W588+X588</f>
        <v>76723</v>
      </c>
      <c r="Z588" s="9">
        <f>T588+X588</f>
        <v>0</v>
      </c>
      <c r="AA588" s="85"/>
      <c r="AB588" s="85"/>
      <c r="AC588" s="85"/>
      <c r="AD588" s="85"/>
      <c r="AE588" s="9">
        <f>Y588+AA588+AB588+AC588+AD588</f>
        <v>76723</v>
      </c>
      <c r="AF588" s="9">
        <f>Z588+AD588</f>
        <v>0</v>
      </c>
      <c r="AG588" s="85"/>
      <c r="AH588" s="85"/>
      <c r="AI588" s="85"/>
      <c r="AJ588" s="85"/>
      <c r="AK588" s="9">
        <f>AE588+AG588+AH588+AI588+AJ588</f>
        <v>76723</v>
      </c>
      <c r="AL588" s="9">
        <f>AF588+AJ588</f>
        <v>0</v>
      </c>
      <c r="AM588" s="85"/>
      <c r="AN588" s="85"/>
      <c r="AO588" s="85"/>
      <c r="AP588" s="85"/>
      <c r="AQ588" s="9">
        <f>AK588+AM588+AN588+AO588+AP588</f>
        <v>76723</v>
      </c>
      <c r="AR588" s="9">
        <f>AL588+AP588</f>
        <v>0</v>
      </c>
      <c r="AS588" s="85"/>
      <c r="AT588" s="85"/>
      <c r="AU588" s="85"/>
      <c r="AV588" s="85"/>
      <c r="AW588" s="9">
        <f>AQ588+AS588+AT588+AU588+AV588</f>
        <v>76723</v>
      </c>
      <c r="AX588" s="9">
        <f>AR588+AV588</f>
        <v>0</v>
      </c>
    </row>
    <row r="589" spans="1:50" ht="20.100000000000001" hidden="1" customHeight="1">
      <c r="A589" s="28" t="s">
        <v>23</v>
      </c>
      <c r="B589" s="26">
        <f>B588</f>
        <v>912</v>
      </c>
      <c r="C589" s="26" t="s">
        <v>20</v>
      </c>
      <c r="D589" s="26" t="s">
        <v>21</v>
      </c>
      <c r="E589" s="26" t="s">
        <v>48</v>
      </c>
      <c r="F589" s="26">
        <v>620</v>
      </c>
      <c r="G589" s="9">
        <f>38158+5381</f>
        <v>43539</v>
      </c>
      <c r="H589" s="9"/>
      <c r="I589" s="84"/>
      <c r="J589" s="84"/>
      <c r="K589" s="84"/>
      <c r="L589" s="84"/>
      <c r="M589" s="9">
        <f>G589+I589+J589+K589+L589</f>
        <v>43539</v>
      </c>
      <c r="N589" s="9">
        <f>H589+L589</f>
        <v>0</v>
      </c>
      <c r="O589" s="85"/>
      <c r="P589" s="85"/>
      <c r="Q589" s="85"/>
      <c r="R589" s="85"/>
      <c r="S589" s="9">
        <f>M589+O589+P589+Q589+R589</f>
        <v>43539</v>
      </c>
      <c r="T589" s="9">
        <f>N589+R589</f>
        <v>0</v>
      </c>
      <c r="U589" s="85"/>
      <c r="V589" s="85"/>
      <c r="W589" s="85"/>
      <c r="X589" s="85"/>
      <c r="Y589" s="9">
        <f>S589+U589+V589+W589+X589</f>
        <v>43539</v>
      </c>
      <c r="Z589" s="9">
        <f>T589+X589</f>
        <v>0</v>
      </c>
      <c r="AA589" s="85"/>
      <c r="AB589" s="85"/>
      <c r="AC589" s="85"/>
      <c r="AD589" s="85"/>
      <c r="AE589" s="9">
        <f>Y589+AA589+AB589+AC589+AD589</f>
        <v>43539</v>
      </c>
      <c r="AF589" s="9">
        <f>Z589+AD589</f>
        <v>0</v>
      </c>
      <c r="AG589" s="85"/>
      <c r="AH589" s="85"/>
      <c r="AI589" s="85"/>
      <c r="AJ589" s="85"/>
      <c r="AK589" s="9">
        <f>AE589+AG589+AH589+AI589+AJ589</f>
        <v>43539</v>
      </c>
      <c r="AL589" s="9">
        <f>AF589+AJ589</f>
        <v>0</v>
      </c>
      <c r="AM589" s="85"/>
      <c r="AN589" s="85"/>
      <c r="AO589" s="85"/>
      <c r="AP589" s="85"/>
      <c r="AQ589" s="9">
        <f>AK589+AM589+AN589+AO589+AP589</f>
        <v>43539</v>
      </c>
      <c r="AR589" s="9">
        <f>AL589+AP589</f>
        <v>0</v>
      </c>
      <c r="AS589" s="85"/>
      <c r="AT589" s="85"/>
      <c r="AU589" s="85"/>
      <c r="AV589" s="85"/>
      <c r="AW589" s="9">
        <f>AQ589+AS589+AT589+AU589+AV589</f>
        <v>43539</v>
      </c>
      <c r="AX589" s="9">
        <f>AR589+AV589</f>
        <v>0</v>
      </c>
    </row>
    <row r="590" spans="1:50" ht="20.100000000000001" hidden="1" customHeight="1">
      <c r="A590" s="28" t="s">
        <v>14</v>
      </c>
      <c r="B590" s="26">
        <f>B588</f>
        <v>912</v>
      </c>
      <c r="C590" s="26" t="s">
        <v>20</v>
      </c>
      <c r="D590" s="26" t="s">
        <v>21</v>
      </c>
      <c r="E590" s="26" t="s">
        <v>41</v>
      </c>
      <c r="F590" s="26"/>
      <c r="G590" s="9">
        <f t="shared" ref="G590" si="970">G594+G598+G601+G605+G591</f>
        <v>5935</v>
      </c>
      <c r="H590" s="9">
        <f t="shared" ref="H590:N590" si="971">H594+H598+H601+H605+H591</f>
        <v>0</v>
      </c>
      <c r="I590" s="9">
        <f t="shared" si="971"/>
        <v>0</v>
      </c>
      <c r="J590" s="9">
        <f t="shared" si="971"/>
        <v>0</v>
      </c>
      <c r="K590" s="9">
        <f t="shared" si="971"/>
        <v>0</v>
      </c>
      <c r="L590" s="9">
        <f t="shared" si="971"/>
        <v>0</v>
      </c>
      <c r="M590" s="9">
        <f t="shared" si="971"/>
        <v>5935</v>
      </c>
      <c r="N590" s="9">
        <f t="shared" si="971"/>
        <v>0</v>
      </c>
      <c r="O590" s="9">
        <f t="shared" ref="O590:T590" si="972">O594+O598+O601+O605+O591</f>
        <v>0</v>
      </c>
      <c r="P590" s="9">
        <f t="shared" si="972"/>
        <v>0</v>
      </c>
      <c r="Q590" s="9">
        <f t="shared" si="972"/>
        <v>0</v>
      </c>
      <c r="R590" s="9">
        <f t="shared" si="972"/>
        <v>0</v>
      </c>
      <c r="S590" s="9">
        <f t="shared" si="972"/>
        <v>5935</v>
      </c>
      <c r="T590" s="9">
        <f t="shared" si="972"/>
        <v>0</v>
      </c>
      <c r="U590" s="9">
        <f t="shared" ref="U590:Z590" si="973">U594+U598+U601+U605+U591</f>
        <v>-1720</v>
      </c>
      <c r="V590" s="9">
        <f t="shared" si="973"/>
        <v>0</v>
      </c>
      <c r="W590" s="9">
        <f t="shared" si="973"/>
        <v>0</v>
      </c>
      <c r="X590" s="9">
        <f t="shared" si="973"/>
        <v>0</v>
      </c>
      <c r="Y590" s="9">
        <f t="shared" si="973"/>
        <v>4215</v>
      </c>
      <c r="Z590" s="9">
        <f t="shared" si="973"/>
        <v>0</v>
      </c>
      <c r="AA590" s="9">
        <f t="shared" ref="AA590:AF590" si="974">AA594+AA598+AA601+AA605+AA591</f>
        <v>0</v>
      </c>
      <c r="AB590" s="9">
        <f t="shared" si="974"/>
        <v>0</v>
      </c>
      <c r="AC590" s="9">
        <f t="shared" si="974"/>
        <v>0</v>
      </c>
      <c r="AD590" s="9">
        <f t="shared" si="974"/>
        <v>0</v>
      </c>
      <c r="AE590" s="9">
        <f t="shared" si="974"/>
        <v>4215</v>
      </c>
      <c r="AF590" s="9">
        <f t="shared" si="974"/>
        <v>0</v>
      </c>
      <c r="AG590" s="9">
        <f t="shared" ref="AG590:AL590" si="975">AG594+AG598+AG601+AG605+AG591</f>
        <v>0</v>
      </c>
      <c r="AH590" s="9">
        <f t="shared" si="975"/>
        <v>0</v>
      </c>
      <c r="AI590" s="9">
        <f t="shared" si="975"/>
        <v>0</v>
      </c>
      <c r="AJ590" s="9">
        <f t="shared" si="975"/>
        <v>0</v>
      </c>
      <c r="AK590" s="9">
        <f t="shared" si="975"/>
        <v>4215</v>
      </c>
      <c r="AL590" s="9">
        <f t="shared" si="975"/>
        <v>0</v>
      </c>
      <c r="AM590" s="9">
        <f t="shared" ref="AM590:AR590" si="976">AM594+AM598+AM601+AM605+AM591</f>
        <v>0</v>
      </c>
      <c r="AN590" s="9">
        <f t="shared" si="976"/>
        <v>0</v>
      </c>
      <c r="AO590" s="9">
        <f t="shared" si="976"/>
        <v>0</v>
      </c>
      <c r="AP590" s="9">
        <f t="shared" si="976"/>
        <v>0</v>
      </c>
      <c r="AQ590" s="9">
        <f t="shared" si="976"/>
        <v>4215</v>
      </c>
      <c r="AR590" s="9">
        <f t="shared" si="976"/>
        <v>0</v>
      </c>
      <c r="AS590" s="9">
        <f t="shared" ref="AS590:AX590" si="977">AS594+AS598+AS601+AS605+AS591</f>
        <v>0</v>
      </c>
      <c r="AT590" s="9">
        <f t="shared" si="977"/>
        <v>1122</v>
      </c>
      <c r="AU590" s="9">
        <f t="shared" si="977"/>
        <v>0</v>
      </c>
      <c r="AV590" s="9">
        <f t="shared" si="977"/>
        <v>0</v>
      </c>
      <c r="AW590" s="9">
        <f t="shared" si="977"/>
        <v>5337</v>
      </c>
      <c r="AX590" s="9">
        <f t="shared" si="977"/>
        <v>0</v>
      </c>
    </row>
    <row r="591" spans="1:50" ht="20.100000000000001" hidden="1" customHeight="1">
      <c r="A591" s="28" t="s">
        <v>422</v>
      </c>
      <c r="B591" s="26">
        <f>B589</f>
        <v>912</v>
      </c>
      <c r="C591" s="26" t="s">
        <v>20</v>
      </c>
      <c r="D591" s="26" t="s">
        <v>21</v>
      </c>
      <c r="E591" s="26" t="s">
        <v>421</v>
      </c>
      <c r="F591" s="26"/>
      <c r="G591" s="9">
        <f t="shared" ref="G591:V592" si="978">G592</f>
        <v>2</v>
      </c>
      <c r="H591" s="9">
        <f t="shared" si="978"/>
        <v>0</v>
      </c>
      <c r="I591" s="9">
        <f t="shared" si="978"/>
        <v>0</v>
      </c>
      <c r="J591" s="9">
        <f t="shared" si="978"/>
        <v>0</v>
      </c>
      <c r="K591" s="9">
        <f t="shared" si="978"/>
        <v>0</v>
      </c>
      <c r="L591" s="9">
        <f t="shared" si="978"/>
        <v>0</v>
      </c>
      <c r="M591" s="9">
        <f t="shared" si="978"/>
        <v>2</v>
      </c>
      <c r="N591" s="9">
        <f t="shared" si="978"/>
        <v>0</v>
      </c>
      <c r="O591" s="9">
        <f t="shared" si="978"/>
        <v>0</v>
      </c>
      <c r="P591" s="9">
        <f t="shared" si="978"/>
        <v>0</v>
      </c>
      <c r="Q591" s="9">
        <f t="shared" si="978"/>
        <v>0</v>
      </c>
      <c r="R591" s="9">
        <f t="shared" si="978"/>
        <v>0</v>
      </c>
      <c r="S591" s="9">
        <f t="shared" si="978"/>
        <v>2</v>
      </c>
      <c r="T591" s="9">
        <f t="shared" si="978"/>
        <v>0</v>
      </c>
      <c r="U591" s="9">
        <f t="shared" si="978"/>
        <v>0</v>
      </c>
      <c r="V591" s="9">
        <f t="shared" si="978"/>
        <v>0</v>
      </c>
      <c r="W591" s="9">
        <f t="shared" ref="U591:AJ592" si="979">W592</f>
        <v>0</v>
      </c>
      <c r="X591" s="9">
        <f t="shared" si="979"/>
        <v>0</v>
      </c>
      <c r="Y591" s="9">
        <f t="shared" si="979"/>
        <v>2</v>
      </c>
      <c r="Z591" s="9">
        <f t="shared" si="979"/>
        <v>0</v>
      </c>
      <c r="AA591" s="9">
        <f t="shared" si="979"/>
        <v>0</v>
      </c>
      <c r="AB591" s="9">
        <f t="shared" si="979"/>
        <v>0</v>
      </c>
      <c r="AC591" s="9">
        <f t="shared" si="979"/>
        <v>0</v>
      </c>
      <c r="AD591" s="9">
        <f t="shared" si="979"/>
        <v>0</v>
      </c>
      <c r="AE591" s="9">
        <f t="shared" si="979"/>
        <v>2</v>
      </c>
      <c r="AF591" s="9">
        <f t="shared" si="979"/>
        <v>0</v>
      </c>
      <c r="AG591" s="9">
        <f t="shared" si="979"/>
        <v>0</v>
      </c>
      <c r="AH591" s="9">
        <f t="shared" si="979"/>
        <v>0</v>
      </c>
      <c r="AI591" s="9">
        <f t="shared" si="979"/>
        <v>0</v>
      </c>
      <c r="AJ591" s="9">
        <f t="shared" si="979"/>
        <v>0</v>
      </c>
      <c r="AK591" s="9">
        <f t="shared" ref="AG591:AV592" si="980">AK592</f>
        <v>2</v>
      </c>
      <c r="AL591" s="9">
        <f t="shared" si="980"/>
        <v>0</v>
      </c>
      <c r="AM591" s="9">
        <f t="shared" si="980"/>
        <v>0</v>
      </c>
      <c r="AN591" s="9">
        <f t="shared" si="980"/>
        <v>0</v>
      </c>
      <c r="AO591" s="9">
        <f t="shared" si="980"/>
        <v>0</v>
      </c>
      <c r="AP591" s="9">
        <f t="shared" si="980"/>
        <v>0</v>
      </c>
      <c r="AQ591" s="9">
        <f t="shared" si="980"/>
        <v>2</v>
      </c>
      <c r="AR591" s="9">
        <f t="shared" si="980"/>
        <v>0</v>
      </c>
      <c r="AS591" s="9">
        <f t="shared" si="980"/>
        <v>0</v>
      </c>
      <c r="AT591" s="9">
        <f t="shared" si="980"/>
        <v>0</v>
      </c>
      <c r="AU591" s="9">
        <f t="shared" si="980"/>
        <v>0</v>
      </c>
      <c r="AV591" s="9">
        <f t="shared" si="980"/>
        <v>0</v>
      </c>
      <c r="AW591" s="9">
        <f t="shared" ref="AS591:AX592" si="981">AW592</f>
        <v>2</v>
      </c>
      <c r="AX591" s="9">
        <f t="shared" si="981"/>
        <v>0</v>
      </c>
    </row>
    <row r="592" spans="1:50" ht="33" hidden="1">
      <c r="A592" s="25" t="s">
        <v>11</v>
      </c>
      <c r="B592" s="26">
        <f>B590</f>
        <v>912</v>
      </c>
      <c r="C592" s="26" t="s">
        <v>20</v>
      </c>
      <c r="D592" s="26" t="s">
        <v>21</v>
      </c>
      <c r="E592" s="26" t="s">
        <v>421</v>
      </c>
      <c r="F592" s="26" t="s">
        <v>12</v>
      </c>
      <c r="G592" s="17">
        <f t="shared" si="978"/>
        <v>2</v>
      </c>
      <c r="H592" s="17">
        <f t="shared" si="978"/>
        <v>0</v>
      </c>
      <c r="I592" s="17">
        <f t="shared" si="978"/>
        <v>0</v>
      </c>
      <c r="J592" s="17">
        <f t="shared" si="978"/>
        <v>0</v>
      </c>
      <c r="K592" s="17">
        <f t="shared" si="978"/>
        <v>0</v>
      </c>
      <c r="L592" s="17">
        <f t="shared" si="978"/>
        <v>0</v>
      </c>
      <c r="M592" s="17">
        <f t="shared" si="978"/>
        <v>2</v>
      </c>
      <c r="N592" s="17">
        <f t="shared" si="978"/>
        <v>0</v>
      </c>
      <c r="O592" s="17">
        <f t="shared" si="978"/>
        <v>0</v>
      </c>
      <c r="P592" s="17">
        <f t="shared" si="978"/>
        <v>0</v>
      </c>
      <c r="Q592" s="17">
        <f t="shared" si="978"/>
        <v>0</v>
      </c>
      <c r="R592" s="17">
        <f t="shared" si="978"/>
        <v>0</v>
      </c>
      <c r="S592" s="17">
        <f t="shared" si="978"/>
        <v>2</v>
      </c>
      <c r="T592" s="17">
        <f t="shared" si="978"/>
        <v>0</v>
      </c>
      <c r="U592" s="17">
        <f t="shared" si="979"/>
        <v>0</v>
      </c>
      <c r="V592" s="17">
        <f t="shared" si="979"/>
        <v>0</v>
      </c>
      <c r="W592" s="17">
        <f t="shared" si="979"/>
        <v>0</v>
      </c>
      <c r="X592" s="17">
        <f t="shared" si="979"/>
        <v>0</v>
      </c>
      <c r="Y592" s="17">
        <f t="shared" si="979"/>
        <v>2</v>
      </c>
      <c r="Z592" s="17">
        <f t="shared" si="979"/>
        <v>0</v>
      </c>
      <c r="AA592" s="17">
        <f t="shared" si="979"/>
        <v>0</v>
      </c>
      <c r="AB592" s="17">
        <f t="shared" si="979"/>
        <v>0</v>
      </c>
      <c r="AC592" s="17">
        <f t="shared" si="979"/>
        <v>0</v>
      </c>
      <c r="AD592" s="17">
        <f t="shared" si="979"/>
        <v>0</v>
      </c>
      <c r="AE592" s="17">
        <f t="shared" si="979"/>
        <v>2</v>
      </c>
      <c r="AF592" s="17">
        <f t="shared" si="979"/>
        <v>0</v>
      </c>
      <c r="AG592" s="17">
        <f t="shared" si="980"/>
        <v>0</v>
      </c>
      <c r="AH592" s="17">
        <f t="shared" si="980"/>
        <v>0</v>
      </c>
      <c r="AI592" s="17">
        <f t="shared" si="980"/>
        <v>0</v>
      </c>
      <c r="AJ592" s="17">
        <f t="shared" si="980"/>
        <v>0</v>
      </c>
      <c r="AK592" s="17">
        <f t="shared" si="980"/>
        <v>2</v>
      </c>
      <c r="AL592" s="17">
        <f t="shared" si="980"/>
        <v>0</v>
      </c>
      <c r="AM592" s="17">
        <f t="shared" si="980"/>
        <v>0</v>
      </c>
      <c r="AN592" s="17">
        <f t="shared" si="980"/>
        <v>0</v>
      </c>
      <c r="AO592" s="17">
        <f t="shared" si="980"/>
        <v>0</v>
      </c>
      <c r="AP592" s="17">
        <f t="shared" si="980"/>
        <v>0</v>
      </c>
      <c r="AQ592" s="17">
        <f t="shared" si="980"/>
        <v>2</v>
      </c>
      <c r="AR592" s="17">
        <f t="shared" si="980"/>
        <v>0</v>
      </c>
      <c r="AS592" s="17">
        <f t="shared" si="981"/>
        <v>0</v>
      </c>
      <c r="AT592" s="17">
        <f t="shared" si="981"/>
        <v>0</v>
      </c>
      <c r="AU592" s="17">
        <f t="shared" si="981"/>
        <v>0</v>
      </c>
      <c r="AV592" s="17">
        <f t="shared" si="981"/>
        <v>0</v>
      </c>
      <c r="AW592" s="17">
        <f t="shared" si="981"/>
        <v>2</v>
      </c>
      <c r="AX592" s="17">
        <f t="shared" si="981"/>
        <v>0</v>
      </c>
    </row>
    <row r="593" spans="1:50" ht="20.100000000000001" hidden="1" customHeight="1">
      <c r="A593" s="28" t="s">
        <v>23</v>
      </c>
      <c r="B593" s="26">
        <v>912</v>
      </c>
      <c r="C593" s="26" t="s">
        <v>20</v>
      </c>
      <c r="D593" s="26" t="s">
        <v>21</v>
      </c>
      <c r="E593" s="26" t="s">
        <v>421</v>
      </c>
      <c r="F593" s="26" t="s">
        <v>35</v>
      </c>
      <c r="G593" s="9">
        <v>2</v>
      </c>
      <c r="H593" s="9"/>
      <c r="I593" s="84"/>
      <c r="J593" s="84"/>
      <c r="K593" s="84"/>
      <c r="L593" s="84"/>
      <c r="M593" s="9">
        <f>G593+I593+J593+K593+L593</f>
        <v>2</v>
      </c>
      <c r="N593" s="9">
        <f>H593+L593</f>
        <v>0</v>
      </c>
      <c r="O593" s="85"/>
      <c r="P593" s="85"/>
      <c r="Q593" s="85"/>
      <c r="R593" s="85"/>
      <c r="S593" s="9">
        <f>M593+O593+P593+Q593+R593</f>
        <v>2</v>
      </c>
      <c r="T593" s="9">
        <f>N593+R593</f>
        <v>0</v>
      </c>
      <c r="U593" s="85"/>
      <c r="V593" s="85"/>
      <c r="W593" s="85"/>
      <c r="X593" s="85"/>
      <c r="Y593" s="9">
        <f>S593+U593+V593+W593+X593</f>
        <v>2</v>
      </c>
      <c r="Z593" s="9">
        <f>T593+X593</f>
        <v>0</v>
      </c>
      <c r="AA593" s="85"/>
      <c r="AB593" s="85"/>
      <c r="AC593" s="85"/>
      <c r="AD593" s="85"/>
      <c r="AE593" s="9">
        <f>Y593+AA593+AB593+AC593+AD593</f>
        <v>2</v>
      </c>
      <c r="AF593" s="9">
        <f>Z593+AD593</f>
        <v>0</v>
      </c>
      <c r="AG593" s="85"/>
      <c r="AH593" s="85"/>
      <c r="AI593" s="85"/>
      <c r="AJ593" s="85"/>
      <c r="AK593" s="9">
        <f>AE593+AG593+AH593+AI593+AJ593</f>
        <v>2</v>
      </c>
      <c r="AL593" s="9">
        <f>AF593+AJ593</f>
        <v>0</v>
      </c>
      <c r="AM593" s="85"/>
      <c r="AN593" s="85"/>
      <c r="AO593" s="85"/>
      <c r="AP593" s="85"/>
      <c r="AQ593" s="9">
        <f>AK593+AM593+AN593+AO593+AP593</f>
        <v>2</v>
      </c>
      <c r="AR593" s="9">
        <f>AL593+AP593</f>
        <v>0</v>
      </c>
      <c r="AS593" s="85"/>
      <c r="AT593" s="85"/>
      <c r="AU593" s="85"/>
      <c r="AV593" s="85"/>
      <c r="AW593" s="9">
        <f>AQ593+AS593+AT593+AU593+AV593</f>
        <v>2</v>
      </c>
      <c r="AX593" s="9">
        <f>AR593+AV593</f>
        <v>0</v>
      </c>
    </row>
    <row r="594" spans="1:50" ht="20.100000000000001" hidden="1" customHeight="1">
      <c r="A594" s="28" t="s">
        <v>22</v>
      </c>
      <c r="B594" s="26">
        <f>B590</f>
        <v>912</v>
      </c>
      <c r="C594" s="26" t="s">
        <v>20</v>
      </c>
      <c r="D594" s="26" t="s">
        <v>21</v>
      </c>
      <c r="E594" s="26" t="s">
        <v>49</v>
      </c>
      <c r="F594" s="26"/>
      <c r="G594" s="9">
        <f t="shared" ref="G594:AX594" si="982">G595</f>
        <v>34</v>
      </c>
      <c r="H594" s="9">
        <f t="shared" si="982"/>
        <v>0</v>
      </c>
      <c r="I594" s="9">
        <f t="shared" si="982"/>
        <v>0</v>
      </c>
      <c r="J594" s="9">
        <f t="shared" si="982"/>
        <v>0</v>
      </c>
      <c r="K594" s="9">
        <f t="shared" si="982"/>
        <v>0</v>
      </c>
      <c r="L594" s="9">
        <f t="shared" si="982"/>
        <v>0</v>
      </c>
      <c r="M594" s="9">
        <f t="shared" si="982"/>
        <v>34</v>
      </c>
      <c r="N594" s="9">
        <f t="shared" si="982"/>
        <v>0</v>
      </c>
      <c r="O594" s="9">
        <f t="shared" si="982"/>
        <v>0</v>
      </c>
      <c r="P594" s="9">
        <f t="shared" si="982"/>
        <v>0</v>
      </c>
      <c r="Q594" s="9">
        <f t="shared" si="982"/>
        <v>0</v>
      </c>
      <c r="R594" s="9">
        <f t="shared" si="982"/>
        <v>0</v>
      </c>
      <c r="S594" s="9">
        <f t="shared" si="982"/>
        <v>34</v>
      </c>
      <c r="T594" s="9">
        <f t="shared" si="982"/>
        <v>0</v>
      </c>
      <c r="U594" s="9">
        <f t="shared" si="982"/>
        <v>0</v>
      </c>
      <c r="V594" s="9">
        <f t="shared" si="982"/>
        <v>0</v>
      </c>
      <c r="W594" s="9">
        <f t="shared" si="982"/>
        <v>0</v>
      </c>
      <c r="X594" s="9">
        <f t="shared" si="982"/>
        <v>0</v>
      </c>
      <c r="Y594" s="9">
        <f t="shared" si="982"/>
        <v>34</v>
      </c>
      <c r="Z594" s="9">
        <f t="shared" si="982"/>
        <v>0</v>
      </c>
      <c r="AA594" s="9">
        <f t="shared" si="982"/>
        <v>0</v>
      </c>
      <c r="AB594" s="9">
        <f t="shared" si="982"/>
        <v>0</v>
      </c>
      <c r="AC594" s="9">
        <f t="shared" si="982"/>
        <v>0</v>
      </c>
      <c r="AD594" s="9">
        <f t="shared" si="982"/>
        <v>0</v>
      </c>
      <c r="AE594" s="9">
        <f t="shared" si="982"/>
        <v>34</v>
      </c>
      <c r="AF594" s="9">
        <f t="shared" si="982"/>
        <v>0</v>
      </c>
      <c r="AG594" s="9">
        <f t="shared" si="982"/>
        <v>0</v>
      </c>
      <c r="AH594" s="9">
        <f t="shared" si="982"/>
        <v>0</v>
      </c>
      <c r="AI594" s="9">
        <f t="shared" si="982"/>
        <v>0</v>
      </c>
      <c r="AJ594" s="9">
        <f t="shared" si="982"/>
        <v>0</v>
      </c>
      <c r="AK594" s="9">
        <f t="shared" si="982"/>
        <v>34</v>
      </c>
      <c r="AL594" s="9">
        <f t="shared" si="982"/>
        <v>0</v>
      </c>
      <c r="AM594" s="9">
        <f t="shared" si="982"/>
        <v>0</v>
      </c>
      <c r="AN594" s="9">
        <f t="shared" si="982"/>
        <v>0</v>
      </c>
      <c r="AO594" s="9">
        <f t="shared" si="982"/>
        <v>0</v>
      </c>
      <c r="AP594" s="9">
        <f t="shared" si="982"/>
        <v>0</v>
      </c>
      <c r="AQ594" s="9">
        <f t="shared" si="982"/>
        <v>34</v>
      </c>
      <c r="AR594" s="9">
        <f t="shared" si="982"/>
        <v>0</v>
      </c>
      <c r="AS594" s="9">
        <f t="shared" si="982"/>
        <v>0</v>
      </c>
      <c r="AT594" s="9">
        <f t="shared" si="982"/>
        <v>0</v>
      </c>
      <c r="AU594" s="9">
        <f t="shared" si="982"/>
        <v>0</v>
      </c>
      <c r="AV594" s="9">
        <f t="shared" si="982"/>
        <v>0</v>
      </c>
      <c r="AW594" s="9">
        <f t="shared" si="982"/>
        <v>34</v>
      </c>
      <c r="AX594" s="9">
        <f t="shared" si="982"/>
        <v>0</v>
      </c>
    </row>
    <row r="595" spans="1:50" ht="33" hidden="1">
      <c r="A595" s="25" t="s">
        <v>11</v>
      </c>
      <c r="B595" s="26">
        <f t="shared" si="892"/>
        <v>912</v>
      </c>
      <c r="C595" s="26" t="s">
        <v>20</v>
      </c>
      <c r="D595" s="26" t="s">
        <v>21</v>
      </c>
      <c r="E595" s="26" t="s">
        <v>49</v>
      </c>
      <c r="F595" s="26" t="s">
        <v>12</v>
      </c>
      <c r="G595" s="9">
        <f t="shared" ref="G595" si="983">G596+G597</f>
        <v>34</v>
      </c>
      <c r="H595" s="9">
        <f t="shared" ref="H595:N595" si="984">H596+H597</f>
        <v>0</v>
      </c>
      <c r="I595" s="9">
        <f t="shared" si="984"/>
        <v>0</v>
      </c>
      <c r="J595" s="9">
        <f t="shared" si="984"/>
        <v>0</v>
      </c>
      <c r="K595" s="9">
        <f t="shared" si="984"/>
        <v>0</v>
      </c>
      <c r="L595" s="9">
        <f t="shared" si="984"/>
        <v>0</v>
      </c>
      <c r="M595" s="9">
        <f t="shared" si="984"/>
        <v>34</v>
      </c>
      <c r="N595" s="9">
        <f t="shared" si="984"/>
        <v>0</v>
      </c>
      <c r="O595" s="9">
        <f t="shared" ref="O595:T595" si="985">O596+O597</f>
        <v>0</v>
      </c>
      <c r="P595" s="9">
        <f t="shared" si="985"/>
        <v>0</v>
      </c>
      <c r="Q595" s="9">
        <f t="shared" si="985"/>
        <v>0</v>
      </c>
      <c r="R595" s="9">
        <f t="shared" si="985"/>
        <v>0</v>
      </c>
      <c r="S595" s="9">
        <f t="shared" si="985"/>
        <v>34</v>
      </c>
      <c r="T595" s="9">
        <f t="shared" si="985"/>
        <v>0</v>
      </c>
      <c r="U595" s="9">
        <f t="shared" ref="U595:Z595" si="986">U596+U597</f>
        <v>0</v>
      </c>
      <c r="V595" s="9">
        <f t="shared" si="986"/>
        <v>0</v>
      </c>
      <c r="W595" s="9">
        <f t="shared" si="986"/>
        <v>0</v>
      </c>
      <c r="X595" s="9">
        <f t="shared" si="986"/>
        <v>0</v>
      </c>
      <c r="Y595" s="9">
        <f t="shared" si="986"/>
        <v>34</v>
      </c>
      <c r="Z595" s="9">
        <f t="shared" si="986"/>
        <v>0</v>
      </c>
      <c r="AA595" s="9">
        <f t="shared" ref="AA595:AF595" si="987">AA596+AA597</f>
        <v>0</v>
      </c>
      <c r="AB595" s="9">
        <f t="shared" si="987"/>
        <v>0</v>
      </c>
      <c r="AC595" s="9">
        <f t="shared" si="987"/>
        <v>0</v>
      </c>
      <c r="AD595" s="9">
        <f t="shared" si="987"/>
        <v>0</v>
      </c>
      <c r="AE595" s="9">
        <f t="shared" si="987"/>
        <v>34</v>
      </c>
      <c r="AF595" s="9">
        <f t="shared" si="987"/>
        <v>0</v>
      </c>
      <c r="AG595" s="9">
        <f t="shared" ref="AG595:AL595" si="988">AG596+AG597</f>
        <v>0</v>
      </c>
      <c r="AH595" s="9">
        <f t="shared" si="988"/>
        <v>0</v>
      </c>
      <c r="AI595" s="9">
        <f t="shared" si="988"/>
        <v>0</v>
      </c>
      <c r="AJ595" s="9">
        <f t="shared" si="988"/>
        <v>0</v>
      </c>
      <c r="AK595" s="9">
        <f t="shared" si="988"/>
        <v>34</v>
      </c>
      <c r="AL595" s="9">
        <f t="shared" si="988"/>
        <v>0</v>
      </c>
      <c r="AM595" s="9">
        <f t="shared" ref="AM595:AR595" si="989">AM596+AM597</f>
        <v>0</v>
      </c>
      <c r="AN595" s="9">
        <f t="shared" si="989"/>
        <v>0</v>
      </c>
      <c r="AO595" s="9">
        <f t="shared" si="989"/>
        <v>0</v>
      </c>
      <c r="AP595" s="9">
        <f t="shared" si="989"/>
        <v>0</v>
      </c>
      <c r="AQ595" s="9">
        <f t="shared" si="989"/>
        <v>34</v>
      </c>
      <c r="AR595" s="9">
        <f t="shared" si="989"/>
        <v>0</v>
      </c>
      <c r="AS595" s="9">
        <f t="shared" ref="AS595:AX595" si="990">AS596+AS597</f>
        <v>0</v>
      </c>
      <c r="AT595" s="9">
        <f t="shared" si="990"/>
        <v>0</v>
      </c>
      <c r="AU595" s="9">
        <f t="shared" si="990"/>
        <v>0</v>
      </c>
      <c r="AV595" s="9">
        <f t="shared" si="990"/>
        <v>0</v>
      </c>
      <c r="AW595" s="9">
        <f t="shared" si="990"/>
        <v>34</v>
      </c>
      <c r="AX595" s="9">
        <f t="shared" si="990"/>
        <v>0</v>
      </c>
    </row>
    <row r="596" spans="1:50" ht="20.100000000000001" hidden="1" customHeight="1">
      <c r="A596" s="28" t="s">
        <v>13</v>
      </c>
      <c r="B596" s="26">
        <f t="shared" si="892"/>
        <v>912</v>
      </c>
      <c r="C596" s="26" t="s">
        <v>20</v>
      </c>
      <c r="D596" s="26" t="s">
        <v>21</v>
      </c>
      <c r="E596" s="26" t="s">
        <v>49</v>
      </c>
      <c r="F596" s="26">
        <v>610</v>
      </c>
      <c r="G596" s="9">
        <v>15</v>
      </c>
      <c r="H596" s="9"/>
      <c r="I596" s="84"/>
      <c r="J596" s="84"/>
      <c r="K596" s="84"/>
      <c r="L596" s="84"/>
      <c r="M596" s="9">
        <f t="shared" ref="M596:M597" si="991">G596+I596+J596+K596+L596</f>
        <v>15</v>
      </c>
      <c r="N596" s="9">
        <f t="shared" ref="N596:N597" si="992">H596+L596</f>
        <v>0</v>
      </c>
      <c r="O596" s="85"/>
      <c r="P596" s="85"/>
      <c r="Q596" s="85"/>
      <c r="R596" s="85"/>
      <c r="S596" s="9">
        <f t="shared" ref="S596:S597" si="993">M596+O596+P596+Q596+R596</f>
        <v>15</v>
      </c>
      <c r="T596" s="9">
        <f t="shared" ref="T596:T597" si="994">N596+R596</f>
        <v>0</v>
      </c>
      <c r="U596" s="85"/>
      <c r="V596" s="85"/>
      <c r="W596" s="85"/>
      <c r="X596" s="85"/>
      <c r="Y596" s="9">
        <f t="shared" ref="Y596:Y597" si="995">S596+U596+V596+W596+X596</f>
        <v>15</v>
      </c>
      <c r="Z596" s="9">
        <f t="shared" ref="Z596:Z597" si="996">T596+X596</f>
        <v>0</v>
      </c>
      <c r="AA596" s="85"/>
      <c r="AB596" s="85"/>
      <c r="AC596" s="85"/>
      <c r="AD596" s="85"/>
      <c r="AE596" s="9">
        <f t="shared" ref="AE596:AE597" si="997">Y596+AA596+AB596+AC596+AD596</f>
        <v>15</v>
      </c>
      <c r="AF596" s="9">
        <f t="shared" ref="AF596:AF597" si="998">Z596+AD596</f>
        <v>0</v>
      </c>
      <c r="AG596" s="85"/>
      <c r="AH596" s="85"/>
      <c r="AI596" s="85"/>
      <c r="AJ596" s="85"/>
      <c r="AK596" s="9">
        <f t="shared" ref="AK596:AK597" si="999">AE596+AG596+AH596+AI596+AJ596</f>
        <v>15</v>
      </c>
      <c r="AL596" s="9">
        <f t="shared" ref="AL596:AL597" si="1000">AF596+AJ596</f>
        <v>0</v>
      </c>
      <c r="AM596" s="85"/>
      <c r="AN596" s="85"/>
      <c r="AO596" s="85"/>
      <c r="AP596" s="85"/>
      <c r="AQ596" s="9">
        <f t="shared" ref="AQ596:AQ597" si="1001">AK596+AM596+AN596+AO596+AP596</f>
        <v>15</v>
      </c>
      <c r="AR596" s="9">
        <f t="shared" ref="AR596:AR597" si="1002">AL596+AP596</f>
        <v>0</v>
      </c>
      <c r="AS596" s="85"/>
      <c r="AT596" s="85"/>
      <c r="AU596" s="85"/>
      <c r="AV596" s="85"/>
      <c r="AW596" s="9">
        <f t="shared" ref="AW596:AW597" si="1003">AQ596+AS596+AT596+AU596+AV596</f>
        <v>15</v>
      </c>
      <c r="AX596" s="9">
        <f t="shared" ref="AX596:AX597" si="1004">AR596+AV596</f>
        <v>0</v>
      </c>
    </row>
    <row r="597" spans="1:50" ht="20.100000000000001" hidden="1" customHeight="1">
      <c r="A597" s="28" t="s">
        <v>23</v>
      </c>
      <c r="B597" s="26">
        <f>B596</f>
        <v>912</v>
      </c>
      <c r="C597" s="26" t="s">
        <v>20</v>
      </c>
      <c r="D597" s="26" t="s">
        <v>21</v>
      </c>
      <c r="E597" s="26" t="s">
        <v>49</v>
      </c>
      <c r="F597" s="26">
        <v>620</v>
      </c>
      <c r="G597" s="9">
        <v>19</v>
      </c>
      <c r="H597" s="9"/>
      <c r="I597" s="84"/>
      <c r="J597" s="84"/>
      <c r="K597" s="84"/>
      <c r="L597" s="84"/>
      <c r="M597" s="9">
        <f t="shared" si="991"/>
        <v>19</v>
      </c>
      <c r="N597" s="9">
        <f t="shared" si="992"/>
        <v>0</v>
      </c>
      <c r="O597" s="85"/>
      <c r="P597" s="85"/>
      <c r="Q597" s="85"/>
      <c r="R597" s="85"/>
      <c r="S597" s="9">
        <f t="shared" si="993"/>
        <v>19</v>
      </c>
      <c r="T597" s="9">
        <f t="shared" si="994"/>
        <v>0</v>
      </c>
      <c r="U597" s="85"/>
      <c r="V597" s="85"/>
      <c r="W597" s="85"/>
      <c r="X597" s="85"/>
      <c r="Y597" s="9">
        <f t="shared" si="995"/>
        <v>19</v>
      </c>
      <c r="Z597" s="9">
        <f t="shared" si="996"/>
        <v>0</v>
      </c>
      <c r="AA597" s="85"/>
      <c r="AB597" s="85"/>
      <c r="AC597" s="85"/>
      <c r="AD597" s="85"/>
      <c r="AE597" s="9">
        <f t="shared" si="997"/>
        <v>19</v>
      </c>
      <c r="AF597" s="9">
        <f t="shared" si="998"/>
        <v>0</v>
      </c>
      <c r="AG597" s="85"/>
      <c r="AH597" s="85"/>
      <c r="AI597" s="85"/>
      <c r="AJ597" s="85"/>
      <c r="AK597" s="9">
        <f t="shared" si="999"/>
        <v>19</v>
      </c>
      <c r="AL597" s="9">
        <f t="shared" si="1000"/>
        <v>0</v>
      </c>
      <c r="AM597" s="85"/>
      <c r="AN597" s="85"/>
      <c r="AO597" s="85"/>
      <c r="AP597" s="85"/>
      <c r="AQ597" s="9">
        <f t="shared" si="1001"/>
        <v>19</v>
      </c>
      <c r="AR597" s="9">
        <f t="shared" si="1002"/>
        <v>0</v>
      </c>
      <c r="AS597" s="85"/>
      <c r="AT597" s="85"/>
      <c r="AU597" s="85"/>
      <c r="AV597" s="85"/>
      <c r="AW597" s="9">
        <f t="shared" si="1003"/>
        <v>19</v>
      </c>
      <c r="AX597" s="9">
        <f t="shared" si="1004"/>
        <v>0</v>
      </c>
    </row>
    <row r="598" spans="1:50" ht="20.100000000000001" hidden="1" customHeight="1">
      <c r="A598" s="28" t="s">
        <v>24</v>
      </c>
      <c r="B598" s="26">
        <f>B596</f>
        <v>912</v>
      </c>
      <c r="C598" s="26" t="s">
        <v>20</v>
      </c>
      <c r="D598" s="26" t="s">
        <v>21</v>
      </c>
      <c r="E598" s="26" t="s">
        <v>50</v>
      </c>
      <c r="F598" s="26"/>
      <c r="G598" s="9">
        <f t="shared" ref="G598:V599" si="1005">G599</f>
        <v>1806</v>
      </c>
      <c r="H598" s="9">
        <f t="shared" si="1005"/>
        <v>0</v>
      </c>
      <c r="I598" s="9">
        <f t="shared" si="1005"/>
        <v>0</v>
      </c>
      <c r="J598" s="9">
        <f t="shared" si="1005"/>
        <v>0</v>
      </c>
      <c r="K598" s="9">
        <f t="shared" si="1005"/>
        <v>0</v>
      </c>
      <c r="L598" s="9">
        <f t="shared" si="1005"/>
        <v>0</v>
      </c>
      <c r="M598" s="9">
        <f t="shared" si="1005"/>
        <v>1806</v>
      </c>
      <c r="N598" s="9">
        <f t="shared" si="1005"/>
        <v>0</v>
      </c>
      <c r="O598" s="9">
        <f t="shared" si="1005"/>
        <v>0</v>
      </c>
      <c r="P598" s="9">
        <f t="shared" si="1005"/>
        <v>0</v>
      </c>
      <c r="Q598" s="9">
        <f t="shared" si="1005"/>
        <v>0</v>
      </c>
      <c r="R598" s="9">
        <f t="shared" si="1005"/>
        <v>0</v>
      </c>
      <c r="S598" s="9">
        <f t="shared" si="1005"/>
        <v>1806</v>
      </c>
      <c r="T598" s="9">
        <f t="shared" si="1005"/>
        <v>0</v>
      </c>
      <c r="U598" s="9">
        <f t="shared" si="1005"/>
        <v>-813</v>
      </c>
      <c r="V598" s="9">
        <f t="shared" si="1005"/>
        <v>0</v>
      </c>
      <c r="W598" s="9">
        <f t="shared" ref="U598:AJ599" si="1006">W599</f>
        <v>0</v>
      </c>
      <c r="X598" s="9">
        <f t="shared" si="1006"/>
        <v>0</v>
      </c>
      <c r="Y598" s="9">
        <f t="shared" si="1006"/>
        <v>993</v>
      </c>
      <c r="Z598" s="9">
        <f t="shared" si="1006"/>
        <v>0</v>
      </c>
      <c r="AA598" s="9">
        <f t="shared" si="1006"/>
        <v>0</v>
      </c>
      <c r="AB598" s="9">
        <f t="shared" si="1006"/>
        <v>0</v>
      </c>
      <c r="AC598" s="9">
        <f t="shared" si="1006"/>
        <v>0</v>
      </c>
      <c r="AD598" s="9">
        <f t="shared" si="1006"/>
        <v>0</v>
      </c>
      <c r="AE598" s="9">
        <f t="shared" si="1006"/>
        <v>993</v>
      </c>
      <c r="AF598" s="9">
        <f t="shared" si="1006"/>
        <v>0</v>
      </c>
      <c r="AG598" s="9">
        <f t="shared" si="1006"/>
        <v>0</v>
      </c>
      <c r="AH598" s="9">
        <f t="shared" si="1006"/>
        <v>0</v>
      </c>
      <c r="AI598" s="9">
        <f t="shared" si="1006"/>
        <v>0</v>
      </c>
      <c r="AJ598" s="9">
        <f t="shared" si="1006"/>
        <v>0</v>
      </c>
      <c r="AK598" s="9">
        <f t="shared" ref="AG598:AV599" si="1007">AK599</f>
        <v>993</v>
      </c>
      <c r="AL598" s="9">
        <f t="shared" si="1007"/>
        <v>0</v>
      </c>
      <c r="AM598" s="9">
        <f t="shared" si="1007"/>
        <v>0</v>
      </c>
      <c r="AN598" s="9">
        <f t="shared" si="1007"/>
        <v>0</v>
      </c>
      <c r="AO598" s="9">
        <f t="shared" si="1007"/>
        <v>0</v>
      </c>
      <c r="AP598" s="9">
        <f t="shared" si="1007"/>
        <v>0</v>
      </c>
      <c r="AQ598" s="9">
        <f t="shared" si="1007"/>
        <v>993</v>
      </c>
      <c r="AR598" s="9">
        <f t="shared" si="1007"/>
        <v>0</v>
      </c>
      <c r="AS598" s="9">
        <f t="shared" si="1007"/>
        <v>0</v>
      </c>
      <c r="AT598" s="9">
        <f t="shared" si="1007"/>
        <v>0</v>
      </c>
      <c r="AU598" s="9">
        <f t="shared" si="1007"/>
        <v>0</v>
      </c>
      <c r="AV598" s="9">
        <f t="shared" si="1007"/>
        <v>0</v>
      </c>
      <c r="AW598" s="9">
        <f t="shared" ref="AS598:AX599" si="1008">AW599</f>
        <v>993</v>
      </c>
      <c r="AX598" s="9">
        <f t="shared" si="1008"/>
        <v>0</v>
      </c>
    </row>
    <row r="599" spans="1:50" ht="33" hidden="1">
      <c r="A599" s="25" t="s">
        <v>11</v>
      </c>
      <c r="B599" s="26">
        <f t="shared" si="892"/>
        <v>912</v>
      </c>
      <c r="C599" s="26" t="s">
        <v>20</v>
      </c>
      <c r="D599" s="26" t="s">
        <v>21</v>
      </c>
      <c r="E599" s="26" t="s">
        <v>50</v>
      </c>
      <c r="F599" s="26" t="s">
        <v>12</v>
      </c>
      <c r="G599" s="9">
        <f t="shared" si="1005"/>
        <v>1806</v>
      </c>
      <c r="H599" s="9">
        <f t="shared" si="1005"/>
        <v>0</v>
      </c>
      <c r="I599" s="9">
        <f t="shared" si="1005"/>
        <v>0</v>
      </c>
      <c r="J599" s="9">
        <f t="shared" si="1005"/>
        <v>0</v>
      </c>
      <c r="K599" s="9">
        <f t="shared" si="1005"/>
        <v>0</v>
      </c>
      <c r="L599" s="9">
        <f t="shared" si="1005"/>
        <v>0</v>
      </c>
      <c r="M599" s="9">
        <f t="shared" si="1005"/>
        <v>1806</v>
      </c>
      <c r="N599" s="9">
        <f t="shared" si="1005"/>
        <v>0</v>
      </c>
      <c r="O599" s="9">
        <f t="shared" si="1005"/>
        <v>0</v>
      </c>
      <c r="P599" s="9">
        <f t="shared" si="1005"/>
        <v>0</v>
      </c>
      <c r="Q599" s="9">
        <f t="shared" si="1005"/>
        <v>0</v>
      </c>
      <c r="R599" s="9">
        <f t="shared" si="1005"/>
        <v>0</v>
      </c>
      <c r="S599" s="9">
        <f t="shared" si="1005"/>
        <v>1806</v>
      </c>
      <c r="T599" s="9">
        <f t="shared" si="1005"/>
        <v>0</v>
      </c>
      <c r="U599" s="9">
        <f t="shared" si="1006"/>
        <v>-813</v>
      </c>
      <c r="V599" s="9">
        <f t="shared" si="1006"/>
        <v>0</v>
      </c>
      <c r="W599" s="9">
        <f t="shared" si="1006"/>
        <v>0</v>
      </c>
      <c r="X599" s="9">
        <f t="shared" si="1006"/>
        <v>0</v>
      </c>
      <c r="Y599" s="9">
        <f t="shared" si="1006"/>
        <v>993</v>
      </c>
      <c r="Z599" s="9">
        <f t="shared" si="1006"/>
        <v>0</v>
      </c>
      <c r="AA599" s="9">
        <f t="shared" si="1006"/>
        <v>0</v>
      </c>
      <c r="AB599" s="9">
        <f t="shared" si="1006"/>
        <v>0</v>
      </c>
      <c r="AC599" s="9">
        <f t="shared" si="1006"/>
        <v>0</v>
      </c>
      <c r="AD599" s="9">
        <f t="shared" si="1006"/>
        <v>0</v>
      </c>
      <c r="AE599" s="9">
        <f t="shared" si="1006"/>
        <v>993</v>
      </c>
      <c r="AF599" s="9">
        <f t="shared" si="1006"/>
        <v>0</v>
      </c>
      <c r="AG599" s="9">
        <f t="shared" si="1007"/>
        <v>0</v>
      </c>
      <c r="AH599" s="9">
        <f t="shared" si="1007"/>
        <v>0</v>
      </c>
      <c r="AI599" s="9">
        <f t="shared" si="1007"/>
        <v>0</v>
      </c>
      <c r="AJ599" s="9">
        <f t="shared" si="1007"/>
        <v>0</v>
      </c>
      <c r="AK599" s="9">
        <f t="shared" si="1007"/>
        <v>993</v>
      </c>
      <c r="AL599" s="9">
        <f t="shared" si="1007"/>
        <v>0</v>
      </c>
      <c r="AM599" s="9">
        <f t="shared" si="1007"/>
        <v>0</v>
      </c>
      <c r="AN599" s="9">
        <f t="shared" si="1007"/>
        <v>0</v>
      </c>
      <c r="AO599" s="9">
        <f t="shared" si="1007"/>
        <v>0</v>
      </c>
      <c r="AP599" s="9">
        <f t="shared" si="1007"/>
        <v>0</v>
      </c>
      <c r="AQ599" s="9">
        <f t="shared" si="1007"/>
        <v>993</v>
      </c>
      <c r="AR599" s="9">
        <f t="shared" si="1007"/>
        <v>0</v>
      </c>
      <c r="AS599" s="9">
        <f t="shared" si="1008"/>
        <v>0</v>
      </c>
      <c r="AT599" s="9">
        <f t="shared" si="1008"/>
        <v>0</v>
      </c>
      <c r="AU599" s="9">
        <f t="shared" si="1008"/>
        <v>0</v>
      </c>
      <c r="AV599" s="9">
        <f t="shared" si="1008"/>
        <v>0</v>
      </c>
      <c r="AW599" s="9">
        <f t="shared" si="1008"/>
        <v>993</v>
      </c>
      <c r="AX599" s="9">
        <f t="shared" si="1008"/>
        <v>0</v>
      </c>
    </row>
    <row r="600" spans="1:50" ht="20.100000000000001" hidden="1" customHeight="1">
      <c r="A600" s="28" t="s">
        <v>13</v>
      </c>
      <c r="B600" s="26">
        <f t="shared" si="892"/>
        <v>912</v>
      </c>
      <c r="C600" s="26" t="s">
        <v>20</v>
      </c>
      <c r="D600" s="26" t="s">
        <v>21</v>
      </c>
      <c r="E600" s="26" t="s">
        <v>50</v>
      </c>
      <c r="F600" s="26">
        <v>610</v>
      </c>
      <c r="G600" s="9">
        <v>1806</v>
      </c>
      <c r="H600" s="9"/>
      <c r="I600" s="84"/>
      <c r="J600" s="84"/>
      <c r="K600" s="84"/>
      <c r="L600" s="84"/>
      <c r="M600" s="9">
        <f>G600+I600+J600+K600+L600</f>
        <v>1806</v>
      </c>
      <c r="N600" s="9">
        <f>H600+L600</f>
        <v>0</v>
      </c>
      <c r="O600" s="85"/>
      <c r="P600" s="85"/>
      <c r="Q600" s="85"/>
      <c r="R600" s="85"/>
      <c r="S600" s="9">
        <f>M600+O600+P600+Q600+R600</f>
        <v>1806</v>
      </c>
      <c r="T600" s="9">
        <f>N600+R600</f>
        <v>0</v>
      </c>
      <c r="U600" s="9">
        <v>-813</v>
      </c>
      <c r="V600" s="85"/>
      <c r="W600" s="85"/>
      <c r="X600" s="85"/>
      <c r="Y600" s="9">
        <f>S600+U600+V600+W600+X600</f>
        <v>993</v>
      </c>
      <c r="Z600" s="9">
        <f>T600+X600</f>
        <v>0</v>
      </c>
      <c r="AA600" s="9"/>
      <c r="AB600" s="85"/>
      <c r="AC600" s="85"/>
      <c r="AD600" s="85"/>
      <c r="AE600" s="9">
        <f>Y600+AA600+AB600+AC600+AD600</f>
        <v>993</v>
      </c>
      <c r="AF600" s="9">
        <f>Z600+AD600</f>
        <v>0</v>
      </c>
      <c r="AG600" s="9"/>
      <c r="AH600" s="85"/>
      <c r="AI600" s="85"/>
      <c r="AJ600" s="85"/>
      <c r="AK600" s="9">
        <f>AE600+AG600+AH600+AI600+AJ600</f>
        <v>993</v>
      </c>
      <c r="AL600" s="9">
        <f>AF600+AJ600</f>
        <v>0</v>
      </c>
      <c r="AM600" s="9"/>
      <c r="AN600" s="85"/>
      <c r="AO600" s="85"/>
      <c r="AP600" s="85"/>
      <c r="AQ600" s="9">
        <f>AK600+AM600+AN600+AO600+AP600</f>
        <v>993</v>
      </c>
      <c r="AR600" s="9">
        <f>AL600+AP600</f>
        <v>0</v>
      </c>
      <c r="AS600" s="9"/>
      <c r="AT600" s="85"/>
      <c r="AU600" s="85"/>
      <c r="AV600" s="85"/>
      <c r="AW600" s="9">
        <f>AQ600+AS600+AT600+AU600+AV600</f>
        <v>993</v>
      </c>
      <c r="AX600" s="9">
        <f>AR600+AV600</f>
        <v>0</v>
      </c>
    </row>
    <row r="601" spans="1:50" ht="20.100000000000001" hidden="1" customHeight="1">
      <c r="A601" s="28" t="s">
        <v>25</v>
      </c>
      <c r="B601" s="26">
        <f t="shared" si="892"/>
        <v>912</v>
      </c>
      <c r="C601" s="26" t="s">
        <v>20</v>
      </c>
      <c r="D601" s="26" t="s">
        <v>21</v>
      </c>
      <c r="E601" s="26" t="s">
        <v>51</v>
      </c>
      <c r="F601" s="26"/>
      <c r="G601" s="9">
        <f t="shared" ref="G601:AX601" si="1009">G602</f>
        <v>1986</v>
      </c>
      <c r="H601" s="9">
        <f t="shared" si="1009"/>
        <v>0</v>
      </c>
      <c r="I601" s="9">
        <f t="shared" si="1009"/>
        <v>0</v>
      </c>
      <c r="J601" s="9">
        <f t="shared" si="1009"/>
        <v>0</v>
      </c>
      <c r="K601" s="9">
        <f t="shared" si="1009"/>
        <v>0</v>
      </c>
      <c r="L601" s="9">
        <f t="shared" si="1009"/>
        <v>0</v>
      </c>
      <c r="M601" s="9">
        <f t="shared" si="1009"/>
        <v>1986</v>
      </c>
      <c r="N601" s="9">
        <f t="shared" si="1009"/>
        <v>0</v>
      </c>
      <c r="O601" s="9">
        <f t="shared" si="1009"/>
        <v>0</v>
      </c>
      <c r="P601" s="9">
        <f t="shared" si="1009"/>
        <v>0</v>
      </c>
      <c r="Q601" s="9">
        <f t="shared" si="1009"/>
        <v>0</v>
      </c>
      <c r="R601" s="9">
        <f t="shared" si="1009"/>
        <v>0</v>
      </c>
      <c r="S601" s="9">
        <f t="shared" si="1009"/>
        <v>1986</v>
      </c>
      <c r="T601" s="9">
        <f t="shared" si="1009"/>
        <v>0</v>
      </c>
      <c r="U601" s="9">
        <f t="shared" si="1009"/>
        <v>0</v>
      </c>
      <c r="V601" s="9">
        <f t="shared" si="1009"/>
        <v>0</v>
      </c>
      <c r="W601" s="9">
        <f t="shared" si="1009"/>
        <v>0</v>
      </c>
      <c r="X601" s="9">
        <f t="shared" si="1009"/>
        <v>0</v>
      </c>
      <c r="Y601" s="9">
        <f t="shared" si="1009"/>
        <v>1986</v>
      </c>
      <c r="Z601" s="9">
        <f t="shared" si="1009"/>
        <v>0</v>
      </c>
      <c r="AA601" s="9">
        <f t="shared" si="1009"/>
        <v>0</v>
      </c>
      <c r="AB601" s="9">
        <f t="shared" si="1009"/>
        <v>0</v>
      </c>
      <c r="AC601" s="9">
        <f t="shared" si="1009"/>
        <v>0</v>
      </c>
      <c r="AD601" s="9">
        <f t="shared" si="1009"/>
        <v>0</v>
      </c>
      <c r="AE601" s="9">
        <f t="shared" si="1009"/>
        <v>1986</v>
      </c>
      <c r="AF601" s="9">
        <f t="shared" si="1009"/>
        <v>0</v>
      </c>
      <c r="AG601" s="9">
        <f t="shared" si="1009"/>
        <v>0</v>
      </c>
      <c r="AH601" s="9">
        <f t="shared" si="1009"/>
        <v>0</v>
      </c>
      <c r="AI601" s="9">
        <f t="shared" si="1009"/>
        <v>0</v>
      </c>
      <c r="AJ601" s="9">
        <f t="shared" si="1009"/>
        <v>0</v>
      </c>
      <c r="AK601" s="9">
        <f t="shared" si="1009"/>
        <v>1986</v>
      </c>
      <c r="AL601" s="9">
        <f t="shared" si="1009"/>
        <v>0</v>
      </c>
      <c r="AM601" s="9">
        <f t="shared" si="1009"/>
        <v>0</v>
      </c>
      <c r="AN601" s="9">
        <f t="shared" si="1009"/>
        <v>0</v>
      </c>
      <c r="AO601" s="9">
        <f t="shared" si="1009"/>
        <v>0</v>
      </c>
      <c r="AP601" s="9">
        <f t="shared" si="1009"/>
        <v>0</v>
      </c>
      <c r="AQ601" s="9">
        <f t="shared" si="1009"/>
        <v>1986</v>
      </c>
      <c r="AR601" s="9">
        <f t="shared" si="1009"/>
        <v>0</v>
      </c>
      <c r="AS601" s="9">
        <f t="shared" si="1009"/>
        <v>0</v>
      </c>
      <c r="AT601" s="9">
        <f t="shared" si="1009"/>
        <v>1122</v>
      </c>
      <c r="AU601" s="9">
        <f t="shared" si="1009"/>
        <v>0</v>
      </c>
      <c r="AV601" s="9">
        <f t="shared" si="1009"/>
        <v>0</v>
      </c>
      <c r="AW601" s="9">
        <f t="shared" si="1009"/>
        <v>3108</v>
      </c>
      <c r="AX601" s="9">
        <f t="shared" si="1009"/>
        <v>0</v>
      </c>
    </row>
    <row r="602" spans="1:50" ht="33" hidden="1">
      <c r="A602" s="25" t="s">
        <v>11</v>
      </c>
      <c r="B602" s="26">
        <f t="shared" si="892"/>
        <v>912</v>
      </c>
      <c r="C602" s="26" t="s">
        <v>20</v>
      </c>
      <c r="D602" s="26" t="s">
        <v>21</v>
      </c>
      <c r="E602" s="26" t="s">
        <v>51</v>
      </c>
      <c r="F602" s="26" t="s">
        <v>12</v>
      </c>
      <c r="G602" s="9">
        <f>G603+G604</f>
        <v>1986</v>
      </c>
      <c r="H602" s="9">
        <f t="shared" ref="H602:N602" si="1010">H603+H604</f>
        <v>0</v>
      </c>
      <c r="I602" s="9">
        <f t="shared" si="1010"/>
        <v>0</v>
      </c>
      <c r="J602" s="9">
        <f t="shared" si="1010"/>
        <v>0</v>
      </c>
      <c r="K602" s="9">
        <f t="shared" si="1010"/>
        <v>0</v>
      </c>
      <c r="L602" s="9">
        <f t="shared" si="1010"/>
        <v>0</v>
      </c>
      <c r="M602" s="9">
        <f t="shared" si="1010"/>
        <v>1986</v>
      </c>
      <c r="N602" s="9">
        <f t="shared" si="1010"/>
        <v>0</v>
      </c>
      <c r="O602" s="9">
        <f t="shared" ref="O602:T602" si="1011">O603+O604</f>
        <v>0</v>
      </c>
      <c r="P602" s="9">
        <f t="shared" si="1011"/>
        <v>0</v>
      </c>
      <c r="Q602" s="9">
        <f t="shared" si="1011"/>
        <v>0</v>
      </c>
      <c r="R602" s="9">
        <f t="shared" si="1011"/>
        <v>0</v>
      </c>
      <c r="S602" s="9">
        <f t="shared" si="1011"/>
        <v>1986</v>
      </c>
      <c r="T602" s="9">
        <f t="shared" si="1011"/>
        <v>0</v>
      </c>
      <c r="U602" s="9">
        <f t="shared" ref="U602:Z602" si="1012">U603+U604</f>
        <v>0</v>
      </c>
      <c r="V602" s="9">
        <f t="shared" si="1012"/>
        <v>0</v>
      </c>
      <c r="W602" s="9">
        <f t="shared" si="1012"/>
        <v>0</v>
      </c>
      <c r="X602" s="9">
        <f t="shared" si="1012"/>
        <v>0</v>
      </c>
      <c r="Y602" s="9">
        <f t="shared" si="1012"/>
        <v>1986</v>
      </c>
      <c r="Z602" s="9">
        <f t="shared" si="1012"/>
        <v>0</v>
      </c>
      <c r="AA602" s="9">
        <f t="shared" ref="AA602:AF602" si="1013">AA603+AA604</f>
        <v>0</v>
      </c>
      <c r="AB602" s="9">
        <f t="shared" si="1013"/>
        <v>0</v>
      </c>
      <c r="AC602" s="9">
        <f t="shared" si="1013"/>
        <v>0</v>
      </c>
      <c r="AD602" s="9">
        <f t="shared" si="1013"/>
        <v>0</v>
      </c>
      <c r="AE602" s="9">
        <f t="shared" si="1013"/>
        <v>1986</v>
      </c>
      <c r="AF602" s="9">
        <f t="shared" si="1013"/>
        <v>0</v>
      </c>
      <c r="AG602" s="9">
        <f t="shared" ref="AG602:AL602" si="1014">AG603+AG604</f>
        <v>0</v>
      </c>
      <c r="AH602" s="9">
        <f t="shared" si="1014"/>
        <v>0</v>
      </c>
      <c r="AI602" s="9">
        <f t="shared" si="1014"/>
        <v>0</v>
      </c>
      <c r="AJ602" s="9">
        <f t="shared" si="1014"/>
        <v>0</v>
      </c>
      <c r="AK602" s="9">
        <f t="shared" si="1014"/>
        <v>1986</v>
      </c>
      <c r="AL602" s="9">
        <f t="shared" si="1014"/>
        <v>0</v>
      </c>
      <c r="AM602" s="9">
        <f t="shared" ref="AM602:AR602" si="1015">AM603+AM604</f>
        <v>0</v>
      </c>
      <c r="AN602" s="9">
        <f t="shared" si="1015"/>
        <v>0</v>
      </c>
      <c r="AO602" s="9">
        <f t="shared" si="1015"/>
        <v>0</v>
      </c>
      <c r="AP602" s="9">
        <f t="shared" si="1015"/>
        <v>0</v>
      </c>
      <c r="AQ602" s="9">
        <f t="shared" si="1015"/>
        <v>1986</v>
      </c>
      <c r="AR602" s="9">
        <f t="shared" si="1015"/>
        <v>0</v>
      </c>
      <c r="AS602" s="9">
        <f t="shared" ref="AS602:AX602" si="1016">AS603+AS604</f>
        <v>0</v>
      </c>
      <c r="AT602" s="9">
        <f t="shared" si="1016"/>
        <v>1122</v>
      </c>
      <c r="AU602" s="9">
        <f t="shared" si="1016"/>
        <v>0</v>
      </c>
      <c r="AV602" s="9">
        <f t="shared" si="1016"/>
        <v>0</v>
      </c>
      <c r="AW602" s="9">
        <f t="shared" si="1016"/>
        <v>3108</v>
      </c>
      <c r="AX602" s="9">
        <f t="shared" si="1016"/>
        <v>0</v>
      </c>
    </row>
    <row r="603" spans="1:50" ht="20.100000000000001" hidden="1" customHeight="1">
      <c r="A603" s="28" t="s">
        <v>13</v>
      </c>
      <c r="B603" s="26">
        <f t="shared" si="892"/>
        <v>912</v>
      </c>
      <c r="C603" s="26" t="s">
        <v>20</v>
      </c>
      <c r="D603" s="26" t="s">
        <v>21</v>
      </c>
      <c r="E603" s="26" t="s">
        <v>51</v>
      </c>
      <c r="F603" s="26">
        <v>610</v>
      </c>
      <c r="G603" s="9">
        <f>1986-100</f>
        <v>1886</v>
      </c>
      <c r="H603" s="9"/>
      <c r="I603" s="84"/>
      <c r="J603" s="84"/>
      <c r="K603" s="84"/>
      <c r="L603" s="84"/>
      <c r="M603" s="9">
        <f t="shared" ref="M603:M604" si="1017">G603+I603+J603+K603+L603</f>
        <v>1886</v>
      </c>
      <c r="N603" s="9">
        <f t="shared" ref="N603:N604" si="1018">H603+L603</f>
        <v>0</v>
      </c>
      <c r="O603" s="85"/>
      <c r="P603" s="85"/>
      <c r="Q603" s="85"/>
      <c r="R603" s="85"/>
      <c r="S603" s="9">
        <f t="shared" ref="S603:S604" si="1019">M603+O603+P603+Q603+R603</f>
        <v>1886</v>
      </c>
      <c r="T603" s="9">
        <f t="shared" ref="T603:T604" si="1020">N603+R603</f>
        <v>0</v>
      </c>
      <c r="U603" s="85"/>
      <c r="V603" s="85"/>
      <c r="W603" s="85"/>
      <c r="X603" s="85"/>
      <c r="Y603" s="9">
        <f t="shared" ref="Y603:Y604" si="1021">S603+U603+V603+W603+X603</f>
        <v>1886</v>
      </c>
      <c r="Z603" s="9">
        <f t="shared" ref="Z603:Z604" si="1022">T603+X603</f>
        <v>0</v>
      </c>
      <c r="AA603" s="85"/>
      <c r="AB603" s="85"/>
      <c r="AC603" s="85"/>
      <c r="AD603" s="85"/>
      <c r="AE603" s="9">
        <f t="shared" ref="AE603:AE604" si="1023">Y603+AA603+AB603+AC603+AD603</f>
        <v>1886</v>
      </c>
      <c r="AF603" s="9">
        <f t="shared" ref="AF603:AF604" si="1024">Z603+AD603</f>
        <v>0</v>
      </c>
      <c r="AG603" s="85"/>
      <c r="AH603" s="85"/>
      <c r="AI603" s="85"/>
      <c r="AJ603" s="85"/>
      <c r="AK603" s="9">
        <f t="shared" ref="AK603:AK604" si="1025">AE603+AG603+AH603+AI603+AJ603</f>
        <v>1886</v>
      </c>
      <c r="AL603" s="9">
        <f t="shared" ref="AL603:AL604" si="1026">AF603+AJ603</f>
        <v>0</v>
      </c>
      <c r="AM603" s="85"/>
      <c r="AN603" s="85"/>
      <c r="AO603" s="85"/>
      <c r="AP603" s="85"/>
      <c r="AQ603" s="9">
        <f t="shared" ref="AQ603:AQ604" si="1027">AK603+AM603+AN603+AO603+AP603</f>
        <v>1886</v>
      </c>
      <c r="AR603" s="9">
        <f t="shared" ref="AR603:AR604" si="1028">AL603+AP603</f>
        <v>0</v>
      </c>
      <c r="AS603" s="85"/>
      <c r="AT603" s="9">
        <v>1122</v>
      </c>
      <c r="AU603" s="85"/>
      <c r="AV603" s="85"/>
      <c r="AW603" s="9">
        <f t="shared" ref="AW603:AW604" si="1029">AQ603+AS603+AT603+AU603+AV603</f>
        <v>3008</v>
      </c>
      <c r="AX603" s="9">
        <f t="shared" ref="AX603:AX604" si="1030">AR603+AV603</f>
        <v>0</v>
      </c>
    </row>
    <row r="604" spans="1:50" ht="20.100000000000001" hidden="1" customHeight="1">
      <c r="A604" s="28" t="s">
        <v>23</v>
      </c>
      <c r="B604" s="26">
        <f t="shared" si="892"/>
        <v>912</v>
      </c>
      <c r="C604" s="26" t="s">
        <v>20</v>
      </c>
      <c r="D604" s="26" t="s">
        <v>21</v>
      </c>
      <c r="E604" s="26" t="s">
        <v>51</v>
      </c>
      <c r="F604" s="26" t="s">
        <v>35</v>
      </c>
      <c r="G604" s="9">
        <v>100</v>
      </c>
      <c r="H604" s="9"/>
      <c r="I604" s="84"/>
      <c r="J604" s="84"/>
      <c r="K604" s="84"/>
      <c r="L604" s="84"/>
      <c r="M604" s="9">
        <f t="shared" si="1017"/>
        <v>100</v>
      </c>
      <c r="N604" s="9">
        <f t="shared" si="1018"/>
        <v>0</v>
      </c>
      <c r="O604" s="85"/>
      <c r="P604" s="85"/>
      <c r="Q604" s="85"/>
      <c r="R604" s="85"/>
      <c r="S604" s="9">
        <f t="shared" si="1019"/>
        <v>100</v>
      </c>
      <c r="T604" s="9">
        <f t="shared" si="1020"/>
        <v>0</v>
      </c>
      <c r="U604" s="85"/>
      <c r="V604" s="85"/>
      <c r="W604" s="85"/>
      <c r="X604" s="85"/>
      <c r="Y604" s="9">
        <f t="shared" si="1021"/>
        <v>100</v>
      </c>
      <c r="Z604" s="9">
        <f t="shared" si="1022"/>
        <v>0</v>
      </c>
      <c r="AA604" s="85"/>
      <c r="AB604" s="85"/>
      <c r="AC604" s="85"/>
      <c r="AD604" s="85"/>
      <c r="AE604" s="9">
        <f t="shared" si="1023"/>
        <v>100</v>
      </c>
      <c r="AF604" s="9">
        <f t="shared" si="1024"/>
        <v>0</v>
      </c>
      <c r="AG604" s="85"/>
      <c r="AH604" s="85"/>
      <c r="AI604" s="85"/>
      <c r="AJ604" s="85"/>
      <c r="AK604" s="9">
        <f t="shared" si="1025"/>
        <v>100</v>
      </c>
      <c r="AL604" s="9">
        <f t="shared" si="1026"/>
        <v>0</v>
      </c>
      <c r="AM604" s="85"/>
      <c r="AN604" s="85"/>
      <c r="AO604" s="85"/>
      <c r="AP604" s="85"/>
      <c r="AQ604" s="9">
        <f t="shared" si="1027"/>
        <v>100</v>
      </c>
      <c r="AR604" s="9">
        <f t="shared" si="1028"/>
        <v>0</v>
      </c>
      <c r="AS604" s="85"/>
      <c r="AT604" s="85"/>
      <c r="AU604" s="85"/>
      <c r="AV604" s="85"/>
      <c r="AW604" s="9">
        <f t="shared" si="1029"/>
        <v>100</v>
      </c>
      <c r="AX604" s="9">
        <f t="shared" si="1030"/>
        <v>0</v>
      </c>
    </row>
    <row r="605" spans="1:50" ht="33" hidden="1">
      <c r="A605" s="25" t="s">
        <v>26</v>
      </c>
      <c r="B605" s="26">
        <f>B603</f>
        <v>912</v>
      </c>
      <c r="C605" s="26" t="s">
        <v>20</v>
      </c>
      <c r="D605" s="26" t="s">
        <v>21</v>
      </c>
      <c r="E605" s="26" t="s">
        <v>52</v>
      </c>
      <c r="F605" s="26"/>
      <c r="G605" s="11">
        <f t="shared" ref="G605:AX605" si="1031">G606</f>
        <v>2107</v>
      </c>
      <c r="H605" s="11">
        <f t="shared" si="1031"/>
        <v>0</v>
      </c>
      <c r="I605" s="11">
        <f t="shared" si="1031"/>
        <v>0</v>
      </c>
      <c r="J605" s="11">
        <f t="shared" si="1031"/>
        <v>0</v>
      </c>
      <c r="K605" s="11">
        <f t="shared" si="1031"/>
        <v>0</v>
      </c>
      <c r="L605" s="11">
        <f t="shared" si="1031"/>
        <v>0</v>
      </c>
      <c r="M605" s="11">
        <f t="shared" si="1031"/>
        <v>2107</v>
      </c>
      <c r="N605" s="11">
        <f t="shared" si="1031"/>
        <v>0</v>
      </c>
      <c r="O605" s="11">
        <f t="shared" si="1031"/>
        <v>0</v>
      </c>
      <c r="P605" s="11">
        <f t="shared" si="1031"/>
        <v>0</v>
      </c>
      <c r="Q605" s="11">
        <f t="shared" si="1031"/>
        <v>0</v>
      </c>
      <c r="R605" s="11">
        <f t="shared" si="1031"/>
        <v>0</v>
      </c>
      <c r="S605" s="11">
        <f t="shared" si="1031"/>
        <v>2107</v>
      </c>
      <c r="T605" s="11">
        <f t="shared" si="1031"/>
        <v>0</v>
      </c>
      <c r="U605" s="11">
        <f t="shared" si="1031"/>
        <v>-907</v>
      </c>
      <c r="V605" s="11">
        <f t="shared" si="1031"/>
        <v>0</v>
      </c>
      <c r="W605" s="11">
        <f t="shared" si="1031"/>
        <v>0</v>
      </c>
      <c r="X605" s="11">
        <f t="shared" si="1031"/>
        <v>0</v>
      </c>
      <c r="Y605" s="11">
        <f t="shared" si="1031"/>
        <v>1200</v>
      </c>
      <c r="Z605" s="11">
        <f t="shared" si="1031"/>
        <v>0</v>
      </c>
      <c r="AA605" s="11">
        <f t="shared" si="1031"/>
        <v>0</v>
      </c>
      <c r="AB605" s="11">
        <f t="shared" si="1031"/>
        <v>0</v>
      </c>
      <c r="AC605" s="11">
        <f t="shared" si="1031"/>
        <v>0</v>
      </c>
      <c r="AD605" s="11">
        <f t="shared" si="1031"/>
        <v>0</v>
      </c>
      <c r="AE605" s="11">
        <f t="shared" si="1031"/>
        <v>1200</v>
      </c>
      <c r="AF605" s="11">
        <f t="shared" si="1031"/>
        <v>0</v>
      </c>
      <c r="AG605" s="11">
        <f t="shared" si="1031"/>
        <v>0</v>
      </c>
      <c r="AH605" s="11">
        <f t="shared" si="1031"/>
        <v>0</v>
      </c>
      <c r="AI605" s="11">
        <f t="shared" si="1031"/>
        <v>0</v>
      </c>
      <c r="AJ605" s="11">
        <f t="shared" si="1031"/>
        <v>0</v>
      </c>
      <c r="AK605" s="11">
        <f t="shared" si="1031"/>
        <v>1200</v>
      </c>
      <c r="AL605" s="11">
        <f t="shared" si="1031"/>
        <v>0</v>
      </c>
      <c r="AM605" s="11">
        <f t="shared" si="1031"/>
        <v>0</v>
      </c>
      <c r="AN605" s="11">
        <f t="shared" si="1031"/>
        <v>0</v>
      </c>
      <c r="AO605" s="11">
        <f t="shared" si="1031"/>
        <v>0</v>
      </c>
      <c r="AP605" s="11">
        <f t="shared" si="1031"/>
        <v>0</v>
      </c>
      <c r="AQ605" s="11">
        <f t="shared" si="1031"/>
        <v>1200</v>
      </c>
      <c r="AR605" s="11">
        <f t="shared" si="1031"/>
        <v>0</v>
      </c>
      <c r="AS605" s="11">
        <f t="shared" si="1031"/>
        <v>0</v>
      </c>
      <c r="AT605" s="11">
        <f t="shared" si="1031"/>
        <v>0</v>
      </c>
      <c r="AU605" s="11">
        <f t="shared" si="1031"/>
        <v>0</v>
      </c>
      <c r="AV605" s="11">
        <f t="shared" si="1031"/>
        <v>0</v>
      </c>
      <c r="AW605" s="11">
        <f t="shared" si="1031"/>
        <v>1200</v>
      </c>
      <c r="AX605" s="11">
        <f t="shared" si="1031"/>
        <v>0</v>
      </c>
    </row>
    <row r="606" spans="1:50" ht="33" hidden="1">
      <c r="A606" s="25" t="s">
        <v>11</v>
      </c>
      <c r="B606" s="26">
        <f t="shared" si="892"/>
        <v>912</v>
      </c>
      <c r="C606" s="26" t="s">
        <v>20</v>
      </c>
      <c r="D606" s="26" t="s">
        <v>21</v>
      </c>
      <c r="E606" s="26" t="s">
        <v>52</v>
      </c>
      <c r="F606" s="26" t="s">
        <v>12</v>
      </c>
      <c r="G606" s="9">
        <f t="shared" ref="G606" si="1032">G607+G608</f>
        <v>2107</v>
      </c>
      <c r="H606" s="9">
        <f t="shared" ref="H606:N606" si="1033">H607+H608</f>
        <v>0</v>
      </c>
      <c r="I606" s="9">
        <f t="shared" si="1033"/>
        <v>0</v>
      </c>
      <c r="J606" s="9">
        <f t="shared" si="1033"/>
        <v>0</v>
      </c>
      <c r="K606" s="9">
        <f t="shared" si="1033"/>
        <v>0</v>
      </c>
      <c r="L606" s="9">
        <f t="shared" si="1033"/>
        <v>0</v>
      </c>
      <c r="M606" s="9">
        <f t="shared" si="1033"/>
        <v>2107</v>
      </c>
      <c r="N606" s="9">
        <f t="shared" si="1033"/>
        <v>0</v>
      </c>
      <c r="O606" s="9">
        <f t="shared" ref="O606:T606" si="1034">O607+O608</f>
        <v>0</v>
      </c>
      <c r="P606" s="9">
        <f t="shared" si="1034"/>
        <v>0</v>
      </c>
      <c r="Q606" s="9">
        <f t="shared" si="1034"/>
        <v>0</v>
      </c>
      <c r="R606" s="9">
        <f t="shared" si="1034"/>
        <v>0</v>
      </c>
      <c r="S606" s="9">
        <f t="shared" si="1034"/>
        <v>2107</v>
      </c>
      <c r="T606" s="9">
        <f t="shared" si="1034"/>
        <v>0</v>
      </c>
      <c r="U606" s="9">
        <f t="shared" ref="U606:Z606" si="1035">U607+U608</f>
        <v>-907</v>
      </c>
      <c r="V606" s="9">
        <f t="shared" si="1035"/>
        <v>0</v>
      </c>
      <c r="W606" s="9">
        <f t="shared" si="1035"/>
        <v>0</v>
      </c>
      <c r="X606" s="9">
        <f t="shared" si="1035"/>
        <v>0</v>
      </c>
      <c r="Y606" s="9">
        <f t="shared" si="1035"/>
        <v>1200</v>
      </c>
      <c r="Z606" s="9">
        <f t="shared" si="1035"/>
        <v>0</v>
      </c>
      <c r="AA606" s="9">
        <f t="shared" ref="AA606:AF606" si="1036">AA607+AA608</f>
        <v>0</v>
      </c>
      <c r="AB606" s="9">
        <f t="shared" si="1036"/>
        <v>0</v>
      </c>
      <c r="AC606" s="9">
        <f t="shared" si="1036"/>
        <v>0</v>
      </c>
      <c r="AD606" s="9">
        <f t="shared" si="1036"/>
        <v>0</v>
      </c>
      <c r="AE606" s="9">
        <f t="shared" si="1036"/>
        <v>1200</v>
      </c>
      <c r="AF606" s="9">
        <f t="shared" si="1036"/>
        <v>0</v>
      </c>
      <c r="AG606" s="9">
        <f t="shared" ref="AG606:AL606" si="1037">AG607+AG608</f>
        <v>0</v>
      </c>
      <c r="AH606" s="9">
        <f t="shared" si="1037"/>
        <v>0</v>
      </c>
      <c r="AI606" s="9">
        <f t="shared" si="1037"/>
        <v>0</v>
      </c>
      <c r="AJ606" s="9">
        <f t="shared" si="1037"/>
        <v>0</v>
      </c>
      <c r="AK606" s="9">
        <f t="shared" si="1037"/>
        <v>1200</v>
      </c>
      <c r="AL606" s="9">
        <f t="shared" si="1037"/>
        <v>0</v>
      </c>
      <c r="AM606" s="9">
        <f t="shared" ref="AM606:AR606" si="1038">AM607+AM608</f>
        <v>0</v>
      </c>
      <c r="AN606" s="9">
        <f t="shared" si="1038"/>
        <v>0</v>
      </c>
      <c r="AO606" s="9">
        <f t="shared" si="1038"/>
        <v>0</v>
      </c>
      <c r="AP606" s="9">
        <f t="shared" si="1038"/>
        <v>0</v>
      </c>
      <c r="AQ606" s="9">
        <f t="shared" si="1038"/>
        <v>1200</v>
      </c>
      <c r="AR606" s="9">
        <f t="shared" si="1038"/>
        <v>0</v>
      </c>
      <c r="AS606" s="9">
        <f t="shared" ref="AS606:AX606" si="1039">AS607+AS608</f>
        <v>0</v>
      </c>
      <c r="AT606" s="9">
        <f t="shared" si="1039"/>
        <v>0</v>
      </c>
      <c r="AU606" s="9">
        <f t="shared" si="1039"/>
        <v>0</v>
      </c>
      <c r="AV606" s="9">
        <f t="shared" si="1039"/>
        <v>0</v>
      </c>
      <c r="AW606" s="9">
        <f t="shared" si="1039"/>
        <v>1200</v>
      </c>
      <c r="AX606" s="9">
        <f t="shared" si="1039"/>
        <v>0</v>
      </c>
    </row>
    <row r="607" spans="1:50" ht="20.100000000000001" hidden="1" customHeight="1">
      <c r="A607" s="28" t="s">
        <v>13</v>
      </c>
      <c r="B607" s="26">
        <f t="shared" si="892"/>
        <v>912</v>
      </c>
      <c r="C607" s="26" t="s">
        <v>20</v>
      </c>
      <c r="D607" s="26" t="s">
        <v>21</v>
      </c>
      <c r="E607" s="26" t="s">
        <v>52</v>
      </c>
      <c r="F607" s="26">
        <v>610</v>
      </c>
      <c r="G607" s="9">
        <v>1968</v>
      </c>
      <c r="H607" s="9"/>
      <c r="I607" s="84"/>
      <c r="J607" s="84"/>
      <c r="K607" s="84"/>
      <c r="L607" s="84"/>
      <c r="M607" s="9">
        <f t="shared" ref="M607:M608" si="1040">G607+I607+J607+K607+L607</f>
        <v>1968</v>
      </c>
      <c r="N607" s="9">
        <f t="shared" ref="N607:N608" si="1041">H607+L607</f>
        <v>0</v>
      </c>
      <c r="O607" s="85"/>
      <c r="P607" s="85"/>
      <c r="Q607" s="85"/>
      <c r="R607" s="85"/>
      <c r="S607" s="9">
        <f t="shared" ref="S607:S608" si="1042">M607+O607+P607+Q607+R607</f>
        <v>1968</v>
      </c>
      <c r="T607" s="9">
        <f t="shared" ref="T607:T608" si="1043">N607+R607</f>
        <v>0</v>
      </c>
      <c r="U607" s="9">
        <v>-907</v>
      </c>
      <c r="V607" s="85"/>
      <c r="W607" s="85"/>
      <c r="X607" s="85"/>
      <c r="Y607" s="9">
        <f t="shared" ref="Y607:Y608" si="1044">S607+U607+V607+W607+X607</f>
        <v>1061</v>
      </c>
      <c r="Z607" s="9">
        <f t="shared" ref="Z607:Z608" si="1045">T607+X607</f>
        <v>0</v>
      </c>
      <c r="AA607" s="9"/>
      <c r="AB607" s="85"/>
      <c r="AC607" s="85"/>
      <c r="AD607" s="85"/>
      <c r="AE607" s="9">
        <f t="shared" ref="AE607:AE608" si="1046">Y607+AA607+AB607+AC607+AD607</f>
        <v>1061</v>
      </c>
      <c r="AF607" s="9">
        <f t="shared" ref="AF607:AF608" si="1047">Z607+AD607</f>
        <v>0</v>
      </c>
      <c r="AG607" s="9"/>
      <c r="AH607" s="85"/>
      <c r="AI607" s="85"/>
      <c r="AJ607" s="85"/>
      <c r="AK607" s="9">
        <f t="shared" ref="AK607:AK608" si="1048">AE607+AG607+AH607+AI607+AJ607</f>
        <v>1061</v>
      </c>
      <c r="AL607" s="9">
        <f t="shared" ref="AL607:AL608" si="1049">AF607+AJ607</f>
        <v>0</v>
      </c>
      <c r="AM607" s="9"/>
      <c r="AN607" s="85"/>
      <c r="AO607" s="85"/>
      <c r="AP607" s="85"/>
      <c r="AQ607" s="9">
        <f t="shared" ref="AQ607:AQ608" si="1050">AK607+AM607+AN607+AO607+AP607</f>
        <v>1061</v>
      </c>
      <c r="AR607" s="9">
        <f t="shared" ref="AR607:AR608" si="1051">AL607+AP607</f>
        <v>0</v>
      </c>
      <c r="AS607" s="9"/>
      <c r="AT607" s="85"/>
      <c r="AU607" s="85"/>
      <c r="AV607" s="85"/>
      <c r="AW607" s="9">
        <f t="shared" ref="AW607:AW608" si="1052">AQ607+AS607+AT607+AU607+AV607</f>
        <v>1061</v>
      </c>
      <c r="AX607" s="9">
        <f t="shared" ref="AX607:AX608" si="1053">AR607+AV607</f>
        <v>0</v>
      </c>
    </row>
    <row r="608" spans="1:50" ht="20.100000000000001" hidden="1" customHeight="1">
      <c r="A608" s="28" t="s">
        <v>23</v>
      </c>
      <c r="B608" s="26">
        <f t="shared" ref="B608:B639" si="1054">B607</f>
        <v>912</v>
      </c>
      <c r="C608" s="26" t="s">
        <v>20</v>
      </c>
      <c r="D608" s="26" t="s">
        <v>21</v>
      </c>
      <c r="E608" s="26" t="s">
        <v>52</v>
      </c>
      <c r="F608" s="26">
        <v>620</v>
      </c>
      <c r="G608" s="9">
        <v>139</v>
      </c>
      <c r="H608" s="9"/>
      <c r="I608" s="84"/>
      <c r="J608" s="84"/>
      <c r="K608" s="84"/>
      <c r="L608" s="84"/>
      <c r="M608" s="9">
        <f t="shared" si="1040"/>
        <v>139</v>
      </c>
      <c r="N608" s="9">
        <f t="shared" si="1041"/>
        <v>0</v>
      </c>
      <c r="O608" s="85"/>
      <c r="P608" s="85"/>
      <c r="Q608" s="85"/>
      <c r="R608" s="85"/>
      <c r="S608" s="9">
        <f t="shared" si="1042"/>
        <v>139</v>
      </c>
      <c r="T608" s="9">
        <f t="shared" si="1043"/>
        <v>0</v>
      </c>
      <c r="U608" s="85"/>
      <c r="V608" s="85"/>
      <c r="W608" s="85"/>
      <c r="X608" s="85"/>
      <c r="Y608" s="9">
        <f t="shared" si="1044"/>
        <v>139</v>
      </c>
      <c r="Z608" s="9">
        <f t="shared" si="1045"/>
        <v>0</v>
      </c>
      <c r="AA608" s="85"/>
      <c r="AB608" s="85"/>
      <c r="AC608" s="85"/>
      <c r="AD608" s="85"/>
      <c r="AE608" s="9">
        <f t="shared" si="1046"/>
        <v>139</v>
      </c>
      <c r="AF608" s="9">
        <f t="shared" si="1047"/>
        <v>0</v>
      </c>
      <c r="AG608" s="85"/>
      <c r="AH608" s="85"/>
      <c r="AI608" s="85"/>
      <c r="AJ608" s="85"/>
      <c r="AK608" s="9">
        <f t="shared" si="1048"/>
        <v>139</v>
      </c>
      <c r="AL608" s="9">
        <f t="shared" si="1049"/>
        <v>0</v>
      </c>
      <c r="AM608" s="85"/>
      <c r="AN608" s="85"/>
      <c r="AO608" s="85"/>
      <c r="AP608" s="85"/>
      <c r="AQ608" s="9">
        <f t="shared" si="1050"/>
        <v>139</v>
      </c>
      <c r="AR608" s="9">
        <f t="shared" si="1051"/>
        <v>0</v>
      </c>
      <c r="AS608" s="85"/>
      <c r="AT608" s="85"/>
      <c r="AU608" s="85"/>
      <c r="AV608" s="85"/>
      <c r="AW608" s="9">
        <f t="shared" si="1052"/>
        <v>139</v>
      </c>
      <c r="AX608" s="9">
        <f t="shared" si="1053"/>
        <v>0</v>
      </c>
    </row>
    <row r="609" spans="1:50" ht="49.5" hidden="1">
      <c r="A609" s="25" t="s">
        <v>210</v>
      </c>
      <c r="B609" s="26">
        <f>B608</f>
        <v>912</v>
      </c>
      <c r="C609" s="26" t="s">
        <v>20</v>
      </c>
      <c r="D609" s="26" t="s">
        <v>21</v>
      </c>
      <c r="E609" s="26" t="s">
        <v>409</v>
      </c>
      <c r="F609" s="9"/>
      <c r="G609" s="9">
        <f t="shared" ref="G609:H611" si="1055">G610</f>
        <v>0</v>
      </c>
      <c r="H609" s="9">
        <f t="shared" si="1055"/>
        <v>0</v>
      </c>
      <c r="I609" s="84"/>
      <c r="J609" s="84"/>
      <c r="K609" s="84"/>
      <c r="L609" s="84"/>
      <c r="M609" s="84"/>
      <c r="N609" s="84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</row>
    <row r="610" spans="1:50" ht="20.100000000000001" hidden="1" customHeight="1">
      <c r="A610" s="28" t="s">
        <v>410</v>
      </c>
      <c r="B610" s="26">
        <f t="shared" si="1054"/>
        <v>912</v>
      </c>
      <c r="C610" s="26" t="s">
        <v>20</v>
      </c>
      <c r="D610" s="26" t="s">
        <v>21</v>
      </c>
      <c r="E610" s="26" t="s">
        <v>408</v>
      </c>
      <c r="F610" s="26"/>
      <c r="G610" s="9">
        <f t="shared" si="1055"/>
        <v>0</v>
      </c>
      <c r="H610" s="9">
        <f t="shared" si="1055"/>
        <v>0</v>
      </c>
      <c r="I610" s="84"/>
      <c r="J610" s="84"/>
      <c r="K610" s="84"/>
      <c r="L610" s="84"/>
      <c r="M610" s="84"/>
      <c r="N610" s="84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</row>
    <row r="611" spans="1:50" ht="20.100000000000001" hidden="1" customHeight="1">
      <c r="A611" s="28" t="s">
        <v>65</v>
      </c>
      <c r="B611" s="26">
        <f t="shared" si="1054"/>
        <v>912</v>
      </c>
      <c r="C611" s="26" t="s">
        <v>20</v>
      </c>
      <c r="D611" s="26" t="s">
        <v>21</v>
      </c>
      <c r="E611" s="26" t="s">
        <v>408</v>
      </c>
      <c r="F611" s="26">
        <v>800</v>
      </c>
      <c r="G611" s="9">
        <f t="shared" si="1055"/>
        <v>0</v>
      </c>
      <c r="H611" s="9">
        <f t="shared" si="1055"/>
        <v>0</v>
      </c>
      <c r="I611" s="84"/>
      <c r="J611" s="84"/>
      <c r="K611" s="84"/>
      <c r="L611" s="84"/>
      <c r="M611" s="84"/>
      <c r="N611" s="84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</row>
    <row r="612" spans="1:50" ht="49.5" hidden="1">
      <c r="A612" s="25" t="s">
        <v>407</v>
      </c>
      <c r="B612" s="26">
        <f t="shared" si="1054"/>
        <v>912</v>
      </c>
      <c r="C612" s="26" t="s">
        <v>20</v>
      </c>
      <c r="D612" s="26" t="s">
        <v>21</v>
      </c>
      <c r="E612" s="26" t="s">
        <v>408</v>
      </c>
      <c r="F612" s="9">
        <v>810</v>
      </c>
      <c r="G612" s="9"/>
      <c r="H612" s="10"/>
      <c r="I612" s="84"/>
      <c r="J612" s="84"/>
      <c r="K612" s="84"/>
      <c r="L612" s="84"/>
      <c r="M612" s="84"/>
      <c r="N612" s="84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</row>
    <row r="613" spans="1:50" ht="39.75" hidden="1" customHeight="1">
      <c r="A613" s="28"/>
      <c r="B613" s="26" t="s">
        <v>496</v>
      </c>
      <c r="C613" s="26" t="s">
        <v>20</v>
      </c>
      <c r="D613" s="26" t="s">
        <v>21</v>
      </c>
      <c r="E613" s="26" t="s">
        <v>761</v>
      </c>
      <c r="F613" s="26"/>
      <c r="G613" s="9">
        <f t="shared" ref="G613:H614" si="1056">G614</f>
        <v>0</v>
      </c>
      <c r="H613" s="9">
        <f t="shared" si="1056"/>
        <v>0</v>
      </c>
      <c r="I613" s="84"/>
      <c r="J613" s="84"/>
      <c r="K613" s="84"/>
      <c r="L613" s="84"/>
      <c r="M613" s="84"/>
      <c r="N613" s="84"/>
      <c r="O613" s="85"/>
      <c r="P613" s="85"/>
      <c r="Q613" s="85"/>
      <c r="R613" s="85"/>
      <c r="S613" s="85"/>
      <c r="T613" s="85"/>
      <c r="U613" s="85">
        <f>U614</f>
        <v>0</v>
      </c>
      <c r="V613" s="85">
        <f t="shared" ref="V613:AK614" si="1057">V614</f>
        <v>0</v>
      </c>
      <c r="W613" s="85">
        <f t="shared" si="1057"/>
        <v>0</v>
      </c>
      <c r="X613" s="9">
        <f t="shared" si="1057"/>
        <v>0</v>
      </c>
      <c r="Y613" s="9">
        <f t="shared" si="1057"/>
        <v>0</v>
      </c>
      <c r="Z613" s="9">
        <f t="shared" si="1057"/>
        <v>0</v>
      </c>
      <c r="AA613" s="85">
        <f>AA614</f>
        <v>0</v>
      </c>
      <c r="AB613" s="85">
        <f t="shared" si="1057"/>
        <v>0</v>
      </c>
      <c r="AC613" s="85">
        <f t="shared" si="1057"/>
        <v>0</v>
      </c>
      <c r="AD613" s="9">
        <f t="shared" si="1057"/>
        <v>0</v>
      </c>
      <c r="AE613" s="9">
        <f t="shared" si="1057"/>
        <v>0</v>
      </c>
      <c r="AF613" s="9">
        <f t="shared" si="1057"/>
        <v>0</v>
      </c>
      <c r="AG613" s="85">
        <f>AG614</f>
        <v>0</v>
      </c>
      <c r="AH613" s="85">
        <f t="shared" si="1057"/>
        <v>0</v>
      </c>
      <c r="AI613" s="85">
        <f t="shared" si="1057"/>
        <v>0</v>
      </c>
      <c r="AJ613" s="9">
        <f t="shared" si="1057"/>
        <v>0</v>
      </c>
      <c r="AK613" s="9">
        <f t="shared" si="1057"/>
        <v>0</v>
      </c>
      <c r="AL613" s="9">
        <f t="shared" ref="AH613:AL614" si="1058">AL614</f>
        <v>0</v>
      </c>
      <c r="AM613" s="85">
        <f>AM614</f>
        <v>0</v>
      </c>
      <c r="AN613" s="85">
        <f t="shared" ref="AN613:AX614" si="1059">AN614</f>
        <v>0</v>
      </c>
      <c r="AO613" s="85">
        <f t="shared" si="1059"/>
        <v>0</v>
      </c>
      <c r="AP613" s="9">
        <f t="shared" si="1059"/>
        <v>0</v>
      </c>
      <c r="AQ613" s="9">
        <f t="shared" si="1059"/>
        <v>0</v>
      </c>
      <c r="AR613" s="9">
        <f t="shared" si="1059"/>
        <v>0</v>
      </c>
      <c r="AS613" s="85">
        <f>AS614</f>
        <v>0</v>
      </c>
      <c r="AT613" s="85">
        <f t="shared" si="1059"/>
        <v>0</v>
      </c>
      <c r="AU613" s="85">
        <f t="shared" si="1059"/>
        <v>0</v>
      </c>
      <c r="AV613" s="9">
        <f t="shared" si="1059"/>
        <v>0</v>
      </c>
      <c r="AW613" s="9">
        <f t="shared" si="1059"/>
        <v>0</v>
      </c>
      <c r="AX613" s="9">
        <f t="shared" si="1059"/>
        <v>0</v>
      </c>
    </row>
    <row r="614" spans="1:50" ht="33" hidden="1">
      <c r="A614" s="68" t="s">
        <v>11</v>
      </c>
      <c r="B614" s="26" t="s">
        <v>496</v>
      </c>
      <c r="C614" s="26" t="s">
        <v>20</v>
      </c>
      <c r="D614" s="26" t="s">
        <v>21</v>
      </c>
      <c r="E614" s="26" t="s">
        <v>761</v>
      </c>
      <c r="F614" s="26" t="s">
        <v>12</v>
      </c>
      <c r="G614" s="9">
        <f t="shared" si="1056"/>
        <v>0</v>
      </c>
      <c r="H614" s="9">
        <f t="shared" si="1056"/>
        <v>0</v>
      </c>
      <c r="I614" s="84"/>
      <c r="J614" s="84"/>
      <c r="K614" s="84"/>
      <c r="L614" s="84"/>
      <c r="M614" s="84"/>
      <c r="N614" s="84"/>
      <c r="O614" s="85"/>
      <c r="P614" s="85"/>
      <c r="Q614" s="85"/>
      <c r="R614" s="85"/>
      <c r="S614" s="85"/>
      <c r="T614" s="85"/>
      <c r="U614" s="85">
        <f>U615</f>
        <v>0</v>
      </c>
      <c r="V614" s="85">
        <f t="shared" si="1057"/>
        <v>0</v>
      </c>
      <c r="W614" s="85">
        <f t="shared" si="1057"/>
        <v>0</v>
      </c>
      <c r="X614" s="9">
        <f t="shared" si="1057"/>
        <v>0</v>
      </c>
      <c r="Y614" s="9">
        <f t="shared" si="1057"/>
        <v>0</v>
      </c>
      <c r="Z614" s="9">
        <f t="shared" si="1057"/>
        <v>0</v>
      </c>
      <c r="AA614" s="85">
        <f>AA615</f>
        <v>0</v>
      </c>
      <c r="AB614" s="85">
        <f t="shared" si="1057"/>
        <v>0</v>
      </c>
      <c r="AC614" s="85">
        <f t="shared" si="1057"/>
        <v>0</v>
      </c>
      <c r="AD614" s="9">
        <f t="shared" si="1057"/>
        <v>0</v>
      </c>
      <c r="AE614" s="9">
        <f t="shared" si="1057"/>
        <v>0</v>
      </c>
      <c r="AF614" s="9">
        <f t="shared" si="1057"/>
        <v>0</v>
      </c>
      <c r="AG614" s="85">
        <f>AG615</f>
        <v>0</v>
      </c>
      <c r="AH614" s="85">
        <f t="shared" si="1058"/>
        <v>0</v>
      </c>
      <c r="AI614" s="85">
        <f t="shared" si="1058"/>
        <v>0</v>
      </c>
      <c r="AJ614" s="9">
        <f t="shared" si="1058"/>
        <v>0</v>
      </c>
      <c r="AK614" s="9">
        <f t="shared" si="1058"/>
        <v>0</v>
      </c>
      <c r="AL614" s="9">
        <f t="shared" si="1058"/>
        <v>0</v>
      </c>
      <c r="AM614" s="85">
        <f>AM615</f>
        <v>0</v>
      </c>
      <c r="AN614" s="85">
        <f t="shared" si="1059"/>
        <v>0</v>
      </c>
      <c r="AO614" s="85">
        <f t="shared" si="1059"/>
        <v>0</v>
      </c>
      <c r="AP614" s="9">
        <f t="shared" si="1059"/>
        <v>0</v>
      </c>
      <c r="AQ614" s="9">
        <f t="shared" si="1059"/>
        <v>0</v>
      </c>
      <c r="AR614" s="9">
        <f t="shared" si="1059"/>
        <v>0</v>
      </c>
      <c r="AS614" s="85">
        <f>AS615</f>
        <v>0</v>
      </c>
      <c r="AT614" s="85">
        <f t="shared" si="1059"/>
        <v>0</v>
      </c>
      <c r="AU614" s="85">
        <f t="shared" si="1059"/>
        <v>0</v>
      </c>
      <c r="AV614" s="9">
        <f t="shared" si="1059"/>
        <v>0</v>
      </c>
      <c r="AW614" s="9">
        <f t="shared" si="1059"/>
        <v>0</v>
      </c>
      <c r="AX614" s="9">
        <f t="shared" si="1059"/>
        <v>0</v>
      </c>
    </row>
    <row r="615" spans="1:50" ht="20.100000000000001" hidden="1" customHeight="1">
      <c r="A615" s="28" t="s">
        <v>13</v>
      </c>
      <c r="B615" s="26" t="str">
        <f t="shared" si="1054"/>
        <v>912</v>
      </c>
      <c r="C615" s="26" t="s">
        <v>20</v>
      </c>
      <c r="D615" s="26" t="s">
        <v>21</v>
      </c>
      <c r="E615" s="26" t="s">
        <v>761</v>
      </c>
      <c r="F615" s="26" t="s">
        <v>34</v>
      </c>
      <c r="G615" s="9"/>
      <c r="H615" s="9"/>
      <c r="I615" s="84"/>
      <c r="J615" s="84"/>
      <c r="K615" s="84"/>
      <c r="L615" s="84"/>
      <c r="M615" s="84"/>
      <c r="N615" s="84"/>
      <c r="O615" s="85"/>
      <c r="P615" s="85"/>
      <c r="Q615" s="85"/>
      <c r="R615" s="85"/>
      <c r="S615" s="85"/>
      <c r="T615" s="85"/>
      <c r="U615" s="85"/>
      <c r="V615" s="85"/>
      <c r="W615" s="85"/>
      <c r="X615" s="9"/>
      <c r="Y615" s="9">
        <f t="shared" ref="Y615" si="1060">S615+U615+V615+W615+X615</f>
        <v>0</v>
      </c>
      <c r="Z615" s="9">
        <f t="shared" ref="Z615" si="1061">T615+X615</f>
        <v>0</v>
      </c>
      <c r="AA615" s="85"/>
      <c r="AB615" s="85"/>
      <c r="AC615" s="85"/>
      <c r="AD615" s="9"/>
      <c r="AE615" s="9">
        <f t="shared" ref="AE615" si="1062">Y615+AA615+AB615+AC615+AD615</f>
        <v>0</v>
      </c>
      <c r="AF615" s="9">
        <f t="shared" ref="AF615" si="1063">Z615+AD615</f>
        <v>0</v>
      </c>
      <c r="AG615" s="85"/>
      <c r="AH615" s="85"/>
      <c r="AI615" s="85"/>
      <c r="AJ615" s="9"/>
      <c r="AK615" s="9">
        <f t="shared" ref="AK615" si="1064">AE615+AG615+AH615+AI615+AJ615</f>
        <v>0</v>
      </c>
      <c r="AL615" s="9">
        <f t="shared" ref="AL615" si="1065">AF615+AJ615</f>
        <v>0</v>
      </c>
      <c r="AM615" s="85"/>
      <c r="AN615" s="85"/>
      <c r="AO615" s="85"/>
      <c r="AP615" s="9"/>
      <c r="AQ615" s="9">
        <f t="shared" ref="AQ615" si="1066">AK615+AM615+AN615+AO615+AP615</f>
        <v>0</v>
      </c>
      <c r="AR615" s="9">
        <f t="shared" ref="AR615" si="1067">AL615+AP615</f>
        <v>0</v>
      </c>
      <c r="AS615" s="85"/>
      <c r="AT615" s="85"/>
      <c r="AU615" s="85"/>
      <c r="AV615" s="9"/>
      <c r="AW615" s="9">
        <f t="shared" ref="AW615" si="1068">AQ615+AS615+AT615+AU615+AV615</f>
        <v>0</v>
      </c>
      <c r="AX615" s="9">
        <f t="shared" ref="AX615" si="1069">AR615+AV615</f>
        <v>0</v>
      </c>
    </row>
    <row r="616" spans="1:50" ht="33" hidden="1">
      <c r="A616" s="38" t="s">
        <v>686</v>
      </c>
      <c r="B616" s="26" t="str">
        <f t="shared" si="1054"/>
        <v>912</v>
      </c>
      <c r="C616" s="26" t="s">
        <v>20</v>
      </c>
      <c r="D616" s="26" t="s">
        <v>21</v>
      </c>
      <c r="E616" s="26" t="s">
        <v>797</v>
      </c>
      <c r="F616" s="9"/>
      <c r="G616" s="9">
        <f t="shared" ref="G616:H616" si="1070">G617</f>
        <v>0</v>
      </c>
      <c r="H616" s="9">
        <f t="shared" si="1070"/>
        <v>0</v>
      </c>
      <c r="I616" s="84"/>
      <c r="J616" s="84"/>
      <c r="K616" s="84"/>
      <c r="L616" s="84"/>
      <c r="M616" s="84"/>
      <c r="N616" s="84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9">
        <f>AS617</f>
        <v>677</v>
      </c>
      <c r="AT616" s="9">
        <f t="shared" ref="AT616:AX616" si="1071">AT617</f>
        <v>0</v>
      </c>
      <c r="AU616" s="9">
        <f t="shared" si="1071"/>
        <v>0</v>
      </c>
      <c r="AV616" s="9">
        <f t="shared" si="1071"/>
        <v>12863</v>
      </c>
      <c r="AW616" s="9">
        <f t="shared" si="1071"/>
        <v>13540</v>
      </c>
      <c r="AX616" s="9">
        <f t="shared" si="1071"/>
        <v>12863</v>
      </c>
    </row>
    <row r="617" spans="1:50" ht="33" hidden="1">
      <c r="A617" s="68" t="s">
        <v>11</v>
      </c>
      <c r="B617" s="26" t="str">
        <f t="shared" si="1054"/>
        <v>912</v>
      </c>
      <c r="C617" s="26" t="s">
        <v>20</v>
      </c>
      <c r="D617" s="26" t="s">
        <v>21</v>
      </c>
      <c r="E617" s="26" t="s">
        <v>797</v>
      </c>
      <c r="F617" s="26" t="s">
        <v>12</v>
      </c>
      <c r="G617" s="9">
        <f t="shared" ref="G617:H617" si="1072">G618+G619</f>
        <v>0</v>
      </c>
      <c r="H617" s="9">
        <f t="shared" si="1072"/>
        <v>0</v>
      </c>
      <c r="I617" s="84"/>
      <c r="J617" s="84"/>
      <c r="K617" s="84"/>
      <c r="L617" s="84"/>
      <c r="M617" s="84"/>
      <c r="N617" s="84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9">
        <f>AS618+AS619</f>
        <v>677</v>
      </c>
      <c r="AT617" s="9">
        <f t="shared" ref="AT617:AX617" si="1073">AT618+AT619</f>
        <v>0</v>
      </c>
      <c r="AU617" s="9">
        <f t="shared" si="1073"/>
        <v>0</v>
      </c>
      <c r="AV617" s="9">
        <f t="shared" si="1073"/>
        <v>12863</v>
      </c>
      <c r="AW617" s="9">
        <f t="shared" si="1073"/>
        <v>13540</v>
      </c>
      <c r="AX617" s="9">
        <f t="shared" si="1073"/>
        <v>12863</v>
      </c>
    </row>
    <row r="618" spans="1:50" ht="20.100000000000001" hidden="1" customHeight="1">
      <c r="A618" s="28" t="s">
        <v>13</v>
      </c>
      <c r="B618" s="26" t="str">
        <f t="shared" si="1054"/>
        <v>912</v>
      </c>
      <c r="C618" s="26" t="s">
        <v>20</v>
      </c>
      <c r="D618" s="26" t="s">
        <v>21</v>
      </c>
      <c r="E618" s="26" t="s">
        <v>797</v>
      </c>
      <c r="F618" s="26" t="s">
        <v>34</v>
      </c>
      <c r="G618" s="9"/>
      <c r="H618" s="9"/>
      <c r="I618" s="84"/>
      <c r="J618" s="84"/>
      <c r="K618" s="84"/>
      <c r="L618" s="84"/>
      <c r="M618" s="84"/>
      <c r="N618" s="84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9">
        <v>513</v>
      </c>
      <c r="AT618" s="9"/>
      <c r="AU618" s="9"/>
      <c r="AV618" s="9">
        <v>9738</v>
      </c>
      <c r="AW618" s="9">
        <f t="shared" ref="AW618:AW619" si="1074">AQ618+AS618+AT618+AU618+AV618</f>
        <v>10251</v>
      </c>
      <c r="AX618" s="9">
        <f t="shared" ref="AX618:AX619" si="1075">AR618+AV618</f>
        <v>9738</v>
      </c>
    </row>
    <row r="619" spans="1:50" ht="20.100000000000001" hidden="1" customHeight="1">
      <c r="A619" s="28" t="s">
        <v>23</v>
      </c>
      <c r="B619" s="26" t="str">
        <f t="shared" si="1054"/>
        <v>912</v>
      </c>
      <c r="C619" s="26" t="s">
        <v>20</v>
      </c>
      <c r="D619" s="26" t="s">
        <v>21</v>
      </c>
      <c r="E619" s="26" t="s">
        <v>797</v>
      </c>
      <c r="F619" s="26" t="s">
        <v>35</v>
      </c>
      <c r="G619" s="9"/>
      <c r="H619" s="9"/>
      <c r="I619" s="84"/>
      <c r="J619" s="84"/>
      <c r="K619" s="84"/>
      <c r="L619" s="84"/>
      <c r="M619" s="84"/>
      <c r="N619" s="84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9">
        <v>164</v>
      </c>
      <c r="AT619" s="9"/>
      <c r="AU619" s="9"/>
      <c r="AV619" s="9">
        <v>3125</v>
      </c>
      <c r="AW619" s="9">
        <f t="shared" si="1074"/>
        <v>3289</v>
      </c>
      <c r="AX619" s="9">
        <f t="shared" si="1075"/>
        <v>3125</v>
      </c>
    </row>
    <row r="620" spans="1:50" ht="33" hidden="1">
      <c r="A620" s="68" t="s">
        <v>397</v>
      </c>
      <c r="B620" s="26" t="str">
        <f t="shared" si="1054"/>
        <v>912</v>
      </c>
      <c r="C620" s="26" t="s">
        <v>20</v>
      </c>
      <c r="D620" s="26" t="s">
        <v>21</v>
      </c>
      <c r="E620" s="26" t="s">
        <v>621</v>
      </c>
      <c r="F620" s="9"/>
      <c r="G620" s="9">
        <f t="shared" ref="G620:V621" si="1076">G621</f>
        <v>134074</v>
      </c>
      <c r="H620" s="9">
        <f t="shared" si="1076"/>
        <v>134074</v>
      </c>
      <c r="I620" s="9">
        <f t="shared" si="1076"/>
        <v>0</v>
      </c>
      <c r="J620" s="9">
        <f t="shared" si="1076"/>
        <v>0</v>
      </c>
      <c r="K620" s="9">
        <f t="shared" si="1076"/>
        <v>0</v>
      </c>
      <c r="L620" s="9">
        <f t="shared" si="1076"/>
        <v>0</v>
      </c>
      <c r="M620" s="9">
        <f t="shared" si="1076"/>
        <v>134074</v>
      </c>
      <c r="N620" s="9">
        <f t="shared" si="1076"/>
        <v>134074</v>
      </c>
      <c r="O620" s="9">
        <f t="shared" si="1076"/>
        <v>0</v>
      </c>
      <c r="P620" s="9">
        <f t="shared" si="1076"/>
        <v>0</v>
      </c>
      <c r="Q620" s="9">
        <f t="shared" si="1076"/>
        <v>0</v>
      </c>
      <c r="R620" s="9">
        <f t="shared" si="1076"/>
        <v>0</v>
      </c>
      <c r="S620" s="9">
        <f t="shared" si="1076"/>
        <v>134074</v>
      </c>
      <c r="T620" s="9">
        <f t="shared" si="1076"/>
        <v>134074</v>
      </c>
      <c r="U620" s="9">
        <f t="shared" si="1076"/>
        <v>0</v>
      </c>
      <c r="V620" s="9">
        <f t="shared" si="1076"/>
        <v>0</v>
      </c>
      <c r="W620" s="9">
        <f t="shared" ref="U620:AJ621" si="1077">W621</f>
        <v>0</v>
      </c>
      <c r="X620" s="9">
        <f t="shared" si="1077"/>
        <v>0</v>
      </c>
      <c r="Y620" s="9">
        <f t="shared" si="1077"/>
        <v>134074</v>
      </c>
      <c r="Z620" s="9">
        <f t="shared" si="1077"/>
        <v>134074</v>
      </c>
      <c r="AA620" s="9">
        <f t="shared" si="1077"/>
        <v>0</v>
      </c>
      <c r="AB620" s="9">
        <f t="shared" si="1077"/>
        <v>0</v>
      </c>
      <c r="AC620" s="9">
        <f t="shared" si="1077"/>
        <v>0</v>
      </c>
      <c r="AD620" s="9">
        <f t="shared" si="1077"/>
        <v>0</v>
      </c>
      <c r="AE620" s="9">
        <f t="shared" si="1077"/>
        <v>134074</v>
      </c>
      <c r="AF620" s="9">
        <f t="shared" si="1077"/>
        <v>134074</v>
      </c>
      <c r="AG620" s="9">
        <f t="shared" si="1077"/>
        <v>0</v>
      </c>
      <c r="AH620" s="9">
        <f t="shared" si="1077"/>
        <v>0</v>
      </c>
      <c r="AI620" s="9">
        <f t="shared" si="1077"/>
        <v>0</v>
      </c>
      <c r="AJ620" s="9">
        <f t="shared" si="1077"/>
        <v>0</v>
      </c>
      <c r="AK620" s="9">
        <f t="shared" ref="AG620:AV621" si="1078">AK621</f>
        <v>134074</v>
      </c>
      <c r="AL620" s="9">
        <f t="shared" si="1078"/>
        <v>134074</v>
      </c>
      <c r="AM620" s="9">
        <f t="shared" si="1078"/>
        <v>0</v>
      </c>
      <c r="AN620" s="9">
        <f t="shared" si="1078"/>
        <v>0</v>
      </c>
      <c r="AO620" s="9">
        <f t="shared" si="1078"/>
        <v>0</v>
      </c>
      <c r="AP620" s="9">
        <f t="shared" si="1078"/>
        <v>0</v>
      </c>
      <c r="AQ620" s="9">
        <f t="shared" si="1078"/>
        <v>134074</v>
      </c>
      <c r="AR620" s="9">
        <f t="shared" si="1078"/>
        <v>134074</v>
      </c>
      <c r="AS620" s="9">
        <f t="shared" si="1078"/>
        <v>0</v>
      </c>
      <c r="AT620" s="9">
        <f t="shared" si="1078"/>
        <v>0</v>
      </c>
      <c r="AU620" s="9">
        <f t="shared" si="1078"/>
        <v>0</v>
      </c>
      <c r="AV620" s="9">
        <f t="shared" si="1078"/>
        <v>0</v>
      </c>
      <c r="AW620" s="9">
        <f t="shared" ref="AS620:AX621" si="1079">AW621</f>
        <v>134074</v>
      </c>
      <c r="AX620" s="9">
        <f t="shared" si="1079"/>
        <v>134074</v>
      </c>
    </row>
    <row r="621" spans="1:50" ht="33" hidden="1">
      <c r="A621" s="38" t="s">
        <v>398</v>
      </c>
      <c r="B621" s="26" t="str">
        <f t="shared" si="1054"/>
        <v>912</v>
      </c>
      <c r="C621" s="26" t="s">
        <v>20</v>
      </c>
      <c r="D621" s="26" t="s">
        <v>21</v>
      </c>
      <c r="E621" s="26" t="s">
        <v>622</v>
      </c>
      <c r="F621" s="9"/>
      <c r="G621" s="9">
        <f t="shared" si="1076"/>
        <v>134074</v>
      </c>
      <c r="H621" s="9">
        <f t="shared" si="1076"/>
        <v>134074</v>
      </c>
      <c r="I621" s="9">
        <f t="shared" si="1076"/>
        <v>0</v>
      </c>
      <c r="J621" s="9">
        <f t="shared" si="1076"/>
        <v>0</v>
      </c>
      <c r="K621" s="9">
        <f t="shared" si="1076"/>
        <v>0</v>
      </c>
      <c r="L621" s="9">
        <f t="shared" si="1076"/>
        <v>0</v>
      </c>
      <c r="M621" s="9">
        <f t="shared" si="1076"/>
        <v>134074</v>
      </c>
      <c r="N621" s="9">
        <f t="shared" si="1076"/>
        <v>134074</v>
      </c>
      <c r="O621" s="9">
        <f t="shared" si="1076"/>
        <v>0</v>
      </c>
      <c r="P621" s="9">
        <f t="shared" si="1076"/>
        <v>0</v>
      </c>
      <c r="Q621" s="9">
        <f t="shared" si="1076"/>
        <v>0</v>
      </c>
      <c r="R621" s="9">
        <f t="shared" si="1076"/>
        <v>0</v>
      </c>
      <c r="S621" s="9">
        <f t="shared" si="1076"/>
        <v>134074</v>
      </c>
      <c r="T621" s="9">
        <f t="shared" si="1076"/>
        <v>134074</v>
      </c>
      <c r="U621" s="9">
        <f t="shared" si="1077"/>
        <v>0</v>
      </c>
      <c r="V621" s="9">
        <f t="shared" si="1077"/>
        <v>0</v>
      </c>
      <c r="W621" s="9">
        <f t="shared" si="1077"/>
        <v>0</v>
      </c>
      <c r="X621" s="9">
        <f t="shared" si="1077"/>
        <v>0</v>
      </c>
      <c r="Y621" s="9">
        <f t="shared" si="1077"/>
        <v>134074</v>
      </c>
      <c r="Z621" s="9">
        <f t="shared" si="1077"/>
        <v>134074</v>
      </c>
      <c r="AA621" s="9">
        <f t="shared" si="1077"/>
        <v>0</v>
      </c>
      <c r="AB621" s="9">
        <f t="shared" si="1077"/>
        <v>0</v>
      </c>
      <c r="AC621" s="9">
        <f t="shared" si="1077"/>
        <v>0</v>
      </c>
      <c r="AD621" s="9">
        <f t="shared" si="1077"/>
        <v>0</v>
      </c>
      <c r="AE621" s="9">
        <f t="shared" si="1077"/>
        <v>134074</v>
      </c>
      <c r="AF621" s="9">
        <f t="shared" si="1077"/>
        <v>134074</v>
      </c>
      <c r="AG621" s="9">
        <f t="shared" si="1078"/>
        <v>0</v>
      </c>
      <c r="AH621" s="9">
        <f t="shared" si="1078"/>
        <v>0</v>
      </c>
      <c r="AI621" s="9">
        <f t="shared" si="1078"/>
        <v>0</v>
      </c>
      <c r="AJ621" s="9">
        <f t="shared" si="1078"/>
        <v>0</v>
      </c>
      <c r="AK621" s="9">
        <f t="shared" si="1078"/>
        <v>134074</v>
      </c>
      <c r="AL621" s="9">
        <f t="shared" si="1078"/>
        <v>134074</v>
      </c>
      <c r="AM621" s="9">
        <f t="shared" si="1078"/>
        <v>0</v>
      </c>
      <c r="AN621" s="9">
        <f t="shared" si="1078"/>
        <v>0</v>
      </c>
      <c r="AO621" s="9">
        <f t="shared" si="1078"/>
        <v>0</v>
      </c>
      <c r="AP621" s="9">
        <f t="shared" si="1078"/>
        <v>0</v>
      </c>
      <c r="AQ621" s="9">
        <f t="shared" si="1078"/>
        <v>134074</v>
      </c>
      <c r="AR621" s="9">
        <f t="shared" si="1078"/>
        <v>134074</v>
      </c>
      <c r="AS621" s="9">
        <f t="shared" si="1079"/>
        <v>0</v>
      </c>
      <c r="AT621" s="9">
        <f t="shared" si="1079"/>
        <v>0</v>
      </c>
      <c r="AU621" s="9">
        <f t="shared" si="1079"/>
        <v>0</v>
      </c>
      <c r="AV621" s="9">
        <f t="shared" si="1079"/>
        <v>0</v>
      </c>
      <c r="AW621" s="9">
        <f t="shared" si="1079"/>
        <v>134074</v>
      </c>
      <c r="AX621" s="9">
        <f t="shared" si="1079"/>
        <v>134074</v>
      </c>
    </row>
    <row r="622" spans="1:50" ht="33" hidden="1">
      <c r="A622" s="68" t="s">
        <v>11</v>
      </c>
      <c r="B622" s="26" t="str">
        <f t="shared" si="1054"/>
        <v>912</v>
      </c>
      <c r="C622" s="26" t="s">
        <v>20</v>
      </c>
      <c r="D622" s="26" t="s">
        <v>21</v>
      </c>
      <c r="E622" s="26" t="s">
        <v>622</v>
      </c>
      <c r="F622" s="26" t="s">
        <v>12</v>
      </c>
      <c r="G622" s="9">
        <f t="shared" ref="G622" si="1080">G623+G624</f>
        <v>134074</v>
      </c>
      <c r="H622" s="9">
        <f t="shared" ref="H622:N622" si="1081">H623+H624</f>
        <v>134074</v>
      </c>
      <c r="I622" s="9">
        <f t="shared" si="1081"/>
        <v>0</v>
      </c>
      <c r="J622" s="9">
        <f t="shared" si="1081"/>
        <v>0</v>
      </c>
      <c r="K622" s="9">
        <f t="shared" si="1081"/>
        <v>0</v>
      </c>
      <c r="L622" s="9">
        <f t="shared" si="1081"/>
        <v>0</v>
      </c>
      <c r="M622" s="9">
        <f t="shared" si="1081"/>
        <v>134074</v>
      </c>
      <c r="N622" s="9">
        <f t="shared" si="1081"/>
        <v>134074</v>
      </c>
      <c r="O622" s="9">
        <f t="shared" ref="O622:T622" si="1082">O623+O624</f>
        <v>0</v>
      </c>
      <c r="P622" s="9">
        <f t="shared" si="1082"/>
        <v>0</v>
      </c>
      <c r="Q622" s="9">
        <f t="shared" si="1082"/>
        <v>0</v>
      </c>
      <c r="R622" s="9">
        <f t="shared" si="1082"/>
        <v>0</v>
      </c>
      <c r="S622" s="9">
        <f t="shared" si="1082"/>
        <v>134074</v>
      </c>
      <c r="T622" s="9">
        <f t="shared" si="1082"/>
        <v>134074</v>
      </c>
      <c r="U622" s="9">
        <f t="shared" ref="U622:Z622" si="1083">U623+U624</f>
        <v>0</v>
      </c>
      <c r="V622" s="9">
        <f t="shared" si="1083"/>
        <v>0</v>
      </c>
      <c r="W622" s="9">
        <f t="shared" si="1083"/>
        <v>0</v>
      </c>
      <c r="X622" s="9">
        <f t="shared" si="1083"/>
        <v>0</v>
      </c>
      <c r="Y622" s="9">
        <f t="shared" si="1083"/>
        <v>134074</v>
      </c>
      <c r="Z622" s="9">
        <f t="shared" si="1083"/>
        <v>134074</v>
      </c>
      <c r="AA622" s="9">
        <f t="shared" ref="AA622:AF622" si="1084">AA623+AA624</f>
        <v>0</v>
      </c>
      <c r="AB622" s="9">
        <f t="shared" si="1084"/>
        <v>0</v>
      </c>
      <c r="AC622" s="9">
        <f t="shared" si="1084"/>
        <v>0</v>
      </c>
      <c r="AD622" s="9">
        <f t="shared" si="1084"/>
        <v>0</v>
      </c>
      <c r="AE622" s="9">
        <f t="shared" si="1084"/>
        <v>134074</v>
      </c>
      <c r="AF622" s="9">
        <f t="shared" si="1084"/>
        <v>134074</v>
      </c>
      <c r="AG622" s="9">
        <f t="shared" ref="AG622:AL622" si="1085">AG623+AG624</f>
        <v>0</v>
      </c>
      <c r="AH622" s="9">
        <f t="shared" si="1085"/>
        <v>0</v>
      </c>
      <c r="AI622" s="9">
        <f t="shared" si="1085"/>
        <v>0</v>
      </c>
      <c r="AJ622" s="9">
        <f t="shared" si="1085"/>
        <v>0</v>
      </c>
      <c r="AK622" s="9">
        <f t="shared" si="1085"/>
        <v>134074</v>
      </c>
      <c r="AL622" s="9">
        <f t="shared" si="1085"/>
        <v>134074</v>
      </c>
      <c r="AM622" s="9">
        <f t="shared" ref="AM622:AR622" si="1086">AM623+AM624</f>
        <v>0</v>
      </c>
      <c r="AN622" s="9">
        <f t="shared" si="1086"/>
        <v>0</v>
      </c>
      <c r="AO622" s="9">
        <f t="shared" si="1086"/>
        <v>0</v>
      </c>
      <c r="AP622" s="9">
        <f t="shared" si="1086"/>
        <v>0</v>
      </c>
      <c r="AQ622" s="9">
        <f t="shared" si="1086"/>
        <v>134074</v>
      </c>
      <c r="AR622" s="9">
        <f t="shared" si="1086"/>
        <v>134074</v>
      </c>
      <c r="AS622" s="9">
        <f t="shared" ref="AS622:AX622" si="1087">AS623+AS624</f>
        <v>0</v>
      </c>
      <c r="AT622" s="9">
        <f t="shared" si="1087"/>
        <v>0</v>
      </c>
      <c r="AU622" s="9">
        <f t="shared" si="1087"/>
        <v>0</v>
      </c>
      <c r="AV622" s="9">
        <f t="shared" si="1087"/>
        <v>0</v>
      </c>
      <c r="AW622" s="9">
        <f t="shared" si="1087"/>
        <v>134074</v>
      </c>
      <c r="AX622" s="9">
        <f t="shared" si="1087"/>
        <v>134074</v>
      </c>
    </row>
    <row r="623" spans="1:50" ht="20.100000000000001" hidden="1" customHeight="1">
      <c r="A623" s="28" t="s">
        <v>13</v>
      </c>
      <c r="B623" s="26" t="str">
        <f t="shared" si="1054"/>
        <v>912</v>
      </c>
      <c r="C623" s="26" t="s">
        <v>20</v>
      </c>
      <c r="D623" s="26" t="s">
        <v>21</v>
      </c>
      <c r="E623" s="26" t="s">
        <v>622</v>
      </c>
      <c r="F623" s="26" t="s">
        <v>34</v>
      </c>
      <c r="G623" s="9">
        <v>88412</v>
      </c>
      <c r="H623" s="9">
        <v>88412</v>
      </c>
      <c r="I623" s="84"/>
      <c r="J623" s="84"/>
      <c r="K623" s="84"/>
      <c r="L623" s="84"/>
      <c r="M623" s="9">
        <f t="shared" ref="M623:M624" si="1088">G623+I623+J623+K623+L623</f>
        <v>88412</v>
      </c>
      <c r="N623" s="9">
        <f t="shared" ref="N623:N624" si="1089">H623+L623</f>
        <v>88412</v>
      </c>
      <c r="O623" s="85"/>
      <c r="P623" s="85"/>
      <c r="Q623" s="85"/>
      <c r="R623" s="85"/>
      <c r="S623" s="9">
        <f t="shared" ref="S623:S624" si="1090">M623+O623+P623+Q623+R623</f>
        <v>88412</v>
      </c>
      <c r="T623" s="9">
        <f t="shared" ref="T623:T624" si="1091">N623+R623</f>
        <v>88412</v>
      </c>
      <c r="U623" s="85"/>
      <c r="V623" s="85"/>
      <c r="W623" s="85"/>
      <c r="X623" s="85"/>
      <c r="Y623" s="9">
        <f t="shared" ref="Y623:Y624" si="1092">S623+U623+V623+W623+X623</f>
        <v>88412</v>
      </c>
      <c r="Z623" s="9">
        <f t="shared" ref="Z623:Z624" si="1093">T623+X623</f>
        <v>88412</v>
      </c>
      <c r="AA623" s="85"/>
      <c r="AB623" s="85"/>
      <c r="AC623" s="85"/>
      <c r="AD623" s="85"/>
      <c r="AE623" s="9">
        <f t="shared" ref="AE623:AE624" si="1094">Y623+AA623+AB623+AC623+AD623</f>
        <v>88412</v>
      </c>
      <c r="AF623" s="9">
        <f t="shared" ref="AF623:AF624" si="1095">Z623+AD623</f>
        <v>88412</v>
      </c>
      <c r="AG623" s="85"/>
      <c r="AH623" s="85"/>
      <c r="AI623" s="85"/>
      <c r="AJ623" s="85"/>
      <c r="AK623" s="9">
        <f t="shared" ref="AK623:AK624" si="1096">AE623+AG623+AH623+AI623+AJ623</f>
        <v>88412</v>
      </c>
      <c r="AL623" s="9">
        <f t="shared" ref="AL623:AL624" si="1097">AF623+AJ623</f>
        <v>88412</v>
      </c>
      <c r="AM623" s="85"/>
      <c r="AN623" s="85"/>
      <c r="AO623" s="85"/>
      <c r="AP623" s="85"/>
      <c r="AQ623" s="9">
        <f t="shared" ref="AQ623:AQ624" si="1098">AK623+AM623+AN623+AO623+AP623</f>
        <v>88412</v>
      </c>
      <c r="AR623" s="9">
        <f t="shared" ref="AR623:AR624" si="1099">AL623+AP623</f>
        <v>88412</v>
      </c>
      <c r="AS623" s="85"/>
      <c r="AT623" s="85"/>
      <c r="AU623" s="85"/>
      <c r="AV623" s="85"/>
      <c r="AW623" s="9">
        <f t="shared" ref="AW623:AW624" si="1100">AQ623+AS623+AT623+AU623+AV623</f>
        <v>88412</v>
      </c>
      <c r="AX623" s="9">
        <f t="shared" ref="AX623:AX624" si="1101">AR623+AV623</f>
        <v>88412</v>
      </c>
    </row>
    <row r="624" spans="1:50" ht="20.100000000000001" hidden="1" customHeight="1">
      <c r="A624" s="28" t="s">
        <v>23</v>
      </c>
      <c r="B624" s="26" t="str">
        <f t="shared" si="1054"/>
        <v>912</v>
      </c>
      <c r="C624" s="26" t="s">
        <v>20</v>
      </c>
      <c r="D624" s="26" t="s">
        <v>21</v>
      </c>
      <c r="E624" s="26" t="s">
        <v>622</v>
      </c>
      <c r="F624" s="26" t="s">
        <v>35</v>
      </c>
      <c r="G624" s="9">
        <v>45662</v>
      </c>
      <c r="H624" s="9">
        <v>45662</v>
      </c>
      <c r="I624" s="84"/>
      <c r="J624" s="84"/>
      <c r="K624" s="84"/>
      <c r="L624" s="84"/>
      <c r="M624" s="9">
        <f t="shared" si="1088"/>
        <v>45662</v>
      </c>
      <c r="N624" s="9">
        <f t="shared" si="1089"/>
        <v>45662</v>
      </c>
      <c r="O624" s="85"/>
      <c r="P624" s="85"/>
      <c r="Q624" s="85"/>
      <c r="R624" s="85"/>
      <c r="S624" s="9">
        <f t="shared" si="1090"/>
        <v>45662</v>
      </c>
      <c r="T624" s="9">
        <f t="shared" si="1091"/>
        <v>45662</v>
      </c>
      <c r="U624" s="85"/>
      <c r="V624" s="85"/>
      <c r="W624" s="85"/>
      <c r="X624" s="85"/>
      <c r="Y624" s="9">
        <f t="shared" si="1092"/>
        <v>45662</v>
      </c>
      <c r="Z624" s="9">
        <f t="shared" si="1093"/>
        <v>45662</v>
      </c>
      <c r="AA624" s="85"/>
      <c r="AB624" s="85"/>
      <c r="AC624" s="85"/>
      <c r="AD624" s="85"/>
      <c r="AE624" s="9">
        <f t="shared" si="1094"/>
        <v>45662</v>
      </c>
      <c r="AF624" s="9">
        <f t="shared" si="1095"/>
        <v>45662</v>
      </c>
      <c r="AG624" s="85"/>
      <c r="AH624" s="85"/>
      <c r="AI624" s="85"/>
      <c r="AJ624" s="85"/>
      <c r="AK624" s="9">
        <f t="shared" si="1096"/>
        <v>45662</v>
      </c>
      <c r="AL624" s="9">
        <f t="shared" si="1097"/>
        <v>45662</v>
      </c>
      <c r="AM624" s="85"/>
      <c r="AN624" s="85"/>
      <c r="AO624" s="85"/>
      <c r="AP624" s="85"/>
      <c r="AQ624" s="9">
        <f t="shared" si="1098"/>
        <v>45662</v>
      </c>
      <c r="AR624" s="9">
        <f t="shared" si="1099"/>
        <v>45662</v>
      </c>
      <c r="AS624" s="85"/>
      <c r="AT624" s="85"/>
      <c r="AU624" s="85"/>
      <c r="AV624" s="85"/>
      <c r="AW624" s="9">
        <f t="shared" si="1100"/>
        <v>45662</v>
      </c>
      <c r="AX624" s="9">
        <f t="shared" si="1101"/>
        <v>45662</v>
      </c>
    </row>
    <row r="625" spans="1:50" ht="33" hidden="1">
      <c r="A625" s="28" t="s">
        <v>760</v>
      </c>
      <c r="B625" s="26" t="str">
        <f t="shared" si="1054"/>
        <v>912</v>
      </c>
      <c r="C625" s="26" t="s">
        <v>20</v>
      </c>
      <c r="D625" s="26" t="s">
        <v>21</v>
      </c>
      <c r="E625" s="26" t="s">
        <v>668</v>
      </c>
      <c r="F625" s="9"/>
      <c r="G625" s="9">
        <f t="shared" ref="G625:AX625" si="1102">G626</f>
        <v>677</v>
      </c>
      <c r="H625" s="9">
        <f t="shared" si="1102"/>
        <v>0</v>
      </c>
      <c r="I625" s="9">
        <f t="shared" si="1102"/>
        <v>0</v>
      </c>
      <c r="J625" s="9">
        <f t="shared" si="1102"/>
        <v>0</v>
      </c>
      <c r="K625" s="9">
        <f t="shared" si="1102"/>
        <v>0</v>
      </c>
      <c r="L625" s="9">
        <f t="shared" si="1102"/>
        <v>0</v>
      </c>
      <c r="M625" s="9">
        <f t="shared" si="1102"/>
        <v>677</v>
      </c>
      <c r="N625" s="9">
        <f t="shared" si="1102"/>
        <v>0</v>
      </c>
      <c r="O625" s="9">
        <f t="shared" si="1102"/>
        <v>0</v>
      </c>
      <c r="P625" s="9">
        <f t="shared" si="1102"/>
        <v>0</v>
      </c>
      <c r="Q625" s="9">
        <f t="shared" si="1102"/>
        <v>0</v>
      </c>
      <c r="R625" s="9">
        <f t="shared" si="1102"/>
        <v>0</v>
      </c>
      <c r="S625" s="9">
        <f t="shared" si="1102"/>
        <v>677</v>
      </c>
      <c r="T625" s="9">
        <f t="shared" si="1102"/>
        <v>0</v>
      </c>
      <c r="U625" s="9">
        <f t="shared" si="1102"/>
        <v>0</v>
      </c>
      <c r="V625" s="9">
        <f t="shared" si="1102"/>
        <v>0</v>
      </c>
      <c r="W625" s="9">
        <f t="shared" si="1102"/>
        <v>0</v>
      </c>
      <c r="X625" s="9">
        <f t="shared" si="1102"/>
        <v>1642</v>
      </c>
      <c r="Y625" s="9">
        <f t="shared" si="1102"/>
        <v>2319</v>
      </c>
      <c r="Z625" s="9">
        <f t="shared" si="1102"/>
        <v>1642</v>
      </c>
      <c r="AA625" s="9">
        <f t="shared" si="1102"/>
        <v>0</v>
      </c>
      <c r="AB625" s="9">
        <f t="shared" si="1102"/>
        <v>2999</v>
      </c>
      <c r="AC625" s="9">
        <f t="shared" si="1102"/>
        <v>0</v>
      </c>
      <c r="AD625" s="9">
        <f t="shared" si="1102"/>
        <v>0</v>
      </c>
      <c r="AE625" s="9">
        <f t="shared" si="1102"/>
        <v>5318</v>
      </c>
      <c r="AF625" s="9">
        <f t="shared" si="1102"/>
        <v>1642</v>
      </c>
      <c r="AG625" s="9">
        <f t="shared" si="1102"/>
        <v>0</v>
      </c>
      <c r="AH625" s="9">
        <f t="shared" si="1102"/>
        <v>0</v>
      </c>
      <c r="AI625" s="9">
        <f t="shared" si="1102"/>
        <v>0</v>
      </c>
      <c r="AJ625" s="9">
        <f t="shared" si="1102"/>
        <v>0</v>
      </c>
      <c r="AK625" s="9">
        <f t="shared" si="1102"/>
        <v>5318</v>
      </c>
      <c r="AL625" s="9">
        <f t="shared" si="1102"/>
        <v>1642</v>
      </c>
      <c r="AM625" s="9">
        <f t="shared" si="1102"/>
        <v>0</v>
      </c>
      <c r="AN625" s="9">
        <f t="shared" si="1102"/>
        <v>0</v>
      </c>
      <c r="AO625" s="9">
        <f t="shared" si="1102"/>
        <v>0</v>
      </c>
      <c r="AP625" s="9">
        <f t="shared" si="1102"/>
        <v>0</v>
      </c>
      <c r="AQ625" s="9">
        <f t="shared" si="1102"/>
        <v>5318</v>
      </c>
      <c r="AR625" s="9">
        <f t="shared" si="1102"/>
        <v>1642</v>
      </c>
      <c r="AS625" s="9">
        <f t="shared" si="1102"/>
        <v>-677</v>
      </c>
      <c r="AT625" s="9">
        <f t="shared" si="1102"/>
        <v>0</v>
      </c>
      <c r="AU625" s="9">
        <f t="shared" si="1102"/>
        <v>0</v>
      </c>
      <c r="AV625" s="9">
        <f t="shared" si="1102"/>
        <v>0</v>
      </c>
      <c r="AW625" s="9">
        <f t="shared" si="1102"/>
        <v>4641</v>
      </c>
      <c r="AX625" s="9">
        <f t="shared" si="1102"/>
        <v>1642</v>
      </c>
    </row>
    <row r="626" spans="1:50" ht="33" hidden="1">
      <c r="A626" s="68" t="s">
        <v>11</v>
      </c>
      <c r="B626" s="26" t="str">
        <f t="shared" si="1054"/>
        <v>912</v>
      </c>
      <c r="C626" s="26" t="s">
        <v>20</v>
      </c>
      <c r="D626" s="26" t="s">
        <v>21</v>
      </c>
      <c r="E626" s="26" t="s">
        <v>668</v>
      </c>
      <c r="F626" s="26" t="s">
        <v>12</v>
      </c>
      <c r="G626" s="9">
        <f t="shared" ref="G626" si="1103">G627+G628</f>
        <v>677</v>
      </c>
      <c r="H626" s="9">
        <f t="shared" ref="H626:N626" si="1104">H627+H628</f>
        <v>0</v>
      </c>
      <c r="I626" s="9">
        <f t="shared" si="1104"/>
        <v>0</v>
      </c>
      <c r="J626" s="9">
        <f t="shared" si="1104"/>
        <v>0</v>
      </c>
      <c r="K626" s="9">
        <f t="shared" si="1104"/>
        <v>0</v>
      </c>
      <c r="L626" s="9">
        <f t="shared" si="1104"/>
        <v>0</v>
      </c>
      <c r="M626" s="9">
        <f t="shared" si="1104"/>
        <v>677</v>
      </c>
      <c r="N626" s="9">
        <f t="shared" si="1104"/>
        <v>0</v>
      </c>
      <c r="O626" s="9">
        <f t="shared" ref="O626:T626" si="1105">O627+O628</f>
        <v>0</v>
      </c>
      <c r="P626" s="9">
        <f t="shared" si="1105"/>
        <v>0</v>
      </c>
      <c r="Q626" s="9">
        <f t="shared" si="1105"/>
        <v>0</v>
      </c>
      <c r="R626" s="9">
        <f t="shared" si="1105"/>
        <v>0</v>
      </c>
      <c r="S626" s="9">
        <f t="shared" si="1105"/>
        <v>677</v>
      </c>
      <c r="T626" s="9">
        <f t="shared" si="1105"/>
        <v>0</v>
      </c>
      <c r="U626" s="9">
        <f t="shared" ref="U626:Z626" si="1106">U627+U628</f>
        <v>0</v>
      </c>
      <c r="V626" s="9">
        <f t="shared" si="1106"/>
        <v>0</v>
      </c>
      <c r="W626" s="9">
        <f t="shared" si="1106"/>
        <v>0</v>
      </c>
      <c r="X626" s="9">
        <f t="shared" si="1106"/>
        <v>1642</v>
      </c>
      <c r="Y626" s="9">
        <f t="shared" si="1106"/>
        <v>2319</v>
      </c>
      <c r="Z626" s="9">
        <f t="shared" si="1106"/>
        <v>1642</v>
      </c>
      <c r="AA626" s="9">
        <f t="shared" ref="AA626:AF626" si="1107">AA627+AA628</f>
        <v>0</v>
      </c>
      <c r="AB626" s="9">
        <f t="shared" si="1107"/>
        <v>2999</v>
      </c>
      <c r="AC626" s="9">
        <f t="shared" si="1107"/>
        <v>0</v>
      </c>
      <c r="AD626" s="9">
        <f t="shared" si="1107"/>
        <v>0</v>
      </c>
      <c r="AE626" s="9">
        <f t="shared" si="1107"/>
        <v>5318</v>
      </c>
      <c r="AF626" s="9">
        <f t="shared" si="1107"/>
        <v>1642</v>
      </c>
      <c r="AG626" s="9">
        <f t="shared" ref="AG626:AL626" si="1108">AG627+AG628</f>
        <v>0</v>
      </c>
      <c r="AH626" s="9">
        <f t="shared" si="1108"/>
        <v>0</v>
      </c>
      <c r="AI626" s="9">
        <f t="shared" si="1108"/>
        <v>0</v>
      </c>
      <c r="AJ626" s="9">
        <f t="shared" si="1108"/>
        <v>0</v>
      </c>
      <c r="AK626" s="9">
        <f t="shared" si="1108"/>
        <v>5318</v>
      </c>
      <c r="AL626" s="9">
        <f t="shared" si="1108"/>
        <v>1642</v>
      </c>
      <c r="AM626" s="9">
        <f t="shared" ref="AM626:AR626" si="1109">AM627+AM628</f>
        <v>0</v>
      </c>
      <c r="AN626" s="9">
        <f t="shared" si="1109"/>
        <v>0</v>
      </c>
      <c r="AO626" s="9">
        <f t="shared" si="1109"/>
        <v>0</v>
      </c>
      <c r="AP626" s="9">
        <f t="shared" si="1109"/>
        <v>0</v>
      </c>
      <c r="AQ626" s="9">
        <f t="shared" si="1109"/>
        <v>5318</v>
      </c>
      <c r="AR626" s="9">
        <f t="shared" si="1109"/>
        <v>1642</v>
      </c>
      <c r="AS626" s="9">
        <f t="shared" ref="AS626:AX626" si="1110">AS627+AS628</f>
        <v>-677</v>
      </c>
      <c r="AT626" s="9">
        <f t="shared" si="1110"/>
        <v>0</v>
      </c>
      <c r="AU626" s="9">
        <f t="shared" si="1110"/>
        <v>0</v>
      </c>
      <c r="AV626" s="9">
        <f t="shared" si="1110"/>
        <v>0</v>
      </c>
      <c r="AW626" s="9">
        <f t="shared" si="1110"/>
        <v>4641</v>
      </c>
      <c r="AX626" s="9">
        <f t="shared" si="1110"/>
        <v>1642</v>
      </c>
    </row>
    <row r="627" spans="1:50" ht="20.100000000000001" hidden="1" customHeight="1">
      <c r="A627" s="28" t="s">
        <v>13</v>
      </c>
      <c r="B627" s="26" t="str">
        <f t="shared" si="1054"/>
        <v>912</v>
      </c>
      <c r="C627" s="26" t="s">
        <v>20</v>
      </c>
      <c r="D627" s="26" t="s">
        <v>21</v>
      </c>
      <c r="E627" s="26" t="s">
        <v>668</v>
      </c>
      <c r="F627" s="26" t="s">
        <v>34</v>
      </c>
      <c r="G627" s="9">
        <v>513</v>
      </c>
      <c r="H627" s="9"/>
      <c r="I627" s="84"/>
      <c r="J627" s="84"/>
      <c r="K627" s="84"/>
      <c r="L627" s="84"/>
      <c r="M627" s="9">
        <f t="shared" ref="M627:M628" si="1111">G627+I627+J627+K627+L627</f>
        <v>513</v>
      </c>
      <c r="N627" s="9">
        <f t="shared" ref="N627:N628" si="1112">H627+L627</f>
        <v>0</v>
      </c>
      <c r="O627" s="85"/>
      <c r="P627" s="85"/>
      <c r="Q627" s="85"/>
      <c r="R627" s="85"/>
      <c r="S627" s="9">
        <f t="shared" ref="S627:S628" si="1113">M627+O627+P627+Q627+R627</f>
        <v>513</v>
      </c>
      <c r="T627" s="9">
        <f t="shared" ref="T627:T628" si="1114">N627+R627</f>
        <v>0</v>
      </c>
      <c r="U627" s="85"/>
      <c r="V627" s="85"/>
      <c r="W627" s="85"/>
      <c r="X627" s="85"/>
      <c r="Y627" s="9">
        <f t="shared" ref="Y627:Y628" si="1115">S627+U627+V627+W627+X627</f>
        <v>513</v>
      </c>
      <c r="Z627" s="9">
        <f t="shared" ref="Z627:Z628" si="1116">T627+X627</f>
        <v>0</v>
      </c>
      <c r="AA627" s="85"/>
      <c r="AB627" s="85"/>
      <c r="AC627" s="85"/>
      <c r="AD627" s="85"/>
      <c r="AE627" s="9">
        <f t="shared" ref="AE627:AE628" si="1117">Y627+AA627+AB627+AC627+AD627</f>
        <v>513</v>
      </c>
      <c r="AF627" s="9">
        <f t="shared" ref="AF627:AF628" si="1118">Z627+AD627</f>
        <v>0</v>
      </c>
      <c r="AG627" s="85"/>
      <c r="AH627" s="85"/>
      <c r="AI627" s="85"/>
      <c r="AJ627" s="85"/>
      <c r="AK627" s="9">
        <f t="shared" ref="AK627:AK628" si="1119">AE627+AG627+AH627+AI627+AJ627</f>
        <v>513</v>
      </c>
      <c r="AL627" s="9">
        <f t="shared" ref="AL627:AL628" si="1120">AF627+AJ627</f>
        <v>0</v>
      </c>
      <c r="AM627" s="85"/>
      <c r="AN627" s="85"/>
      <c r="AO627" s="85"/>
      <c r="AP627" s="85"/>
      <c r="AQ627" s="9">
        <f t="shared" ref="AQ627:AQ628" si="1121">AK627+AM627+AN627+AO627+AP627</f>
        <v>513</v>
      </c>
      <c r="AR627" s="9">
        <f t="shared" ref="AR627:AR628" si="1122">AL627+AP627</f>
        <v>0</v>
      </c>
      <c r="AS627" s="9">
        <v>-513</v>
      </c>
      <c r="AT627" s="85"/>
      <c r="AU627" s="85"/>
      <c r="AV627" s="85"/>
      <c r="AW627" s="9">
        <f t="shared" ref="AW627:AW628" si="1123">AQ627+AS627+AT627+AU627+AV627</f>
        <v>0</v>
      </c>
      <c r="AX627" s="9">
        <f t="shared" ref="AX627:AX628" si="1124">AR627+AV627</f>
        <v>0</v>
      </c>
    </row>
    <row r="628" spans="1:50" ht="20.100000000000001" hidden="1" customHeight="1">
      <c r="A628" s="28" t="s">
        <v>23</v>
      </c>
      <c r="B628" s="26" t="str">
        <f t="shared" si="1054"/>
        <v>912</v>
      </c>
      <c r="C628" s="26" t="s">
        <v>20</v>
      </c>
      <c r="D628" s="26" t="s">
        <v>21</v>
      </c>
      <c r="E628" s="26" t="s">
        <v>668</v>
      </c>
      <c r="F628" s="26" t="s">
        <v>35</v>
      </c>
      <c r="G628" s="9">
        <v>164</v>
      </c>
      <c r="H628" s="9"/>
      <c r="I628" s="84"/>
      <c r="J628" s="84"/>
      <c r="K628" s="84"/>
      <c r="L628" s="84"/>
      <c r="M628" s="9">
        <f t="shared" si="1111"/>
        <v>164</v>
      </c>
      <c r="N628" s="9">
        <f t="shared" si="1112"/>
        <v>0</v>
      </c>
      <c r="O628" s="85"/>
      <c r="P628" s="85"/>
      <c r="Q628" s="85"/>
      <c r="R628" s="85"/>
      <c r="S628" s="9">
        <f t="shared" si="1113"/>
        <v>164</v>
      </c>
      <c r="T628" s="9">
        <f t="shared" si="1114"/>
        <v>0</v>
      </c>
      <c r="U628" s="85"/>
      <c r="V628" s="85"/>
      <c r="W628" s="85"/>
      <c r="X628" s="9">
        <v>1642</v>
      </c>
      <c r="Y628" s="9">
        <f t="shared" si="1115"/>
        <v>1806</v>
      </c>
      <c r="Z628" s="9">
        <f t="shared" si="1116"/>
        <v>1642</v>
      </c>
      <c r="AA628" s="85"/>
      <c r="AB628" s="11">
        <v>2999</v>
      </c>
      <c r="AC628" s="85"/>
      <c r="AD628" s="9"/>
      <c r="AE628" s="9">
        <f t="shared" si="1117"/>
        <v>4805</v>
      </c>
      <c r="AF628" s="9">
        <f t="shared" si="1118"/>
        <v>1642</v>
      </c>
      <c r="AG628" s="85"/>
      <c r="AH628" s="11"/>
      <c r="AI628" s="85"/>
      <c r="AJ628" s="9"/>
      <c r="AK628" s="9">
        <f t="shared" si="1119"/>
        <v>4805</v>
      </c>
      <c r="AL628" s="9">
        <f t="shared" si="1120"/>
        <v>1642</v>
      </c>
      <c r="AM628" s="85"/>
      <c r="AN628" s="11"/>
      <c r="AO628" s="85"/>
      <c r="AP628" s="9"/>
      <c r="AQ628" s="9">
        <f t="shared" si="1121"/>
        <v>4805</v>
      </c>
      <c r="AR628" s="9">
        <f t="shared" si="1122"/>
        <v>1642</v>
      </c>
      <c r="AS628" s="9">
        <v>-164</v>
      </c>
      <c r="AT628" s="11"/>
      <c r="AU628" s="85"/>
      <c r="AV628" s="9"/>
      <c r="AW628" s="9">
        <f t="shared" si="1123"/>
        <v>4641</v>
      </c>
      <c r="AX628" s="9">
        <f t="shared" si="1124"/>
        <v>1642</v>
      </c>
    </row>
    <row r="629" spans="1:50" ht="49.5" hidden="1" customHeight="1">
      <c r="A629" s="28" t="s">
        <v>759</v>
      </c>
      <c r="B629" s="26" t="str">
        <f t="shared" si="1054"/>
        <v>912</v>
      </c>
      <c r="C629" s="26" t="s">
        <v>20</v>
      </c>
      <c r="D629" s="26" t="s">
        <v>21</v>
      </c>
      <c r="E629" s="26" t="s">
        <v>758</v>
      </c>
      <c r="F629" s="26"/>
      <c r="G629" s="9"/>
      <c r="H629" s="9"/>
      <c r="I629" s="84"/>
      <c r="J629" s="84"/>
      <c r="K629" s="84"/>
      <c r="L629" s="84"/>
      <c r="M629" s="9"/>
      <c r="N629" s="9"/>
      <c r="O629" s="85"/>
      <c r="P629" s="85"/>
      <c r="Q629" s="85"/>
      <c r="R629" s="85"/>
      <c r="S629" s="9"/>
      <c r="T629" s="9"/>
      <c r="U629" s="9">
        <f>U630</f>
        <v>1669</v>
      </c>
      <c r="V629" s="9">
        <f t="shared" ref="V629:AK630" si="1125">V630</f>
        <v>0</v>
      </c>
      <c r="W629" s="9">
        <f t="shared" si="1125"/>
        <v>0</v>
      </c>
      <c r="X629" s="9">
        <f t="shared" si="1125"/>
        <v>31709</v>
      </c>
      <c r="Y629" s="9">
        <f t="shared" si="1125"/>
        <v>33378</v>
      </c>
      <c r="Z629" s="9">
        <f t="shared" si="1125"/>
        <v>31709</v>
      </c>
      <c r="AA629" s="9">
        <f>AA630</f>
        <v>0</v>
      </c>
      <c r="AB629" s="9">
        <f t="shared" si="1125"/>
        <v>0</v>
      </c>
      <c r="AC629" s="9">
        <f t="shared" si="1125"/>
        <v>0</v>
      </c>
      <c r="AD629" s="9">
        <f t="shared" si="1125"/>
        <v>0</v>
      </c>
      <c r="AE629" s="9">
        <f t="shared" si="1125"/>
        <v>33378</v>
      </c>
      <c r="AF629" s="9">
        <f t="shared" si="1125"/>
        <v>31709</v>
      </c>
      <c r="AG629" s="9">
        <f>AG630</f>
        <v>0</v>
      </c>
      <c r="AH629" s="9">
        <f t="shared" si="1125"/>
        <v>0</v>
      </c>
      <c r="AI629" s="9">
        <f t="shared" si="1125"/>
        <v>0</v>
      </c>
      <c r="AJ629" s="9">
        <f t="shared" si="1125"/>
        <v>0</v>
      </c>
      <c r="AK629" s="9">
        <f t="shared" si="1125"/>
        <v>33378</v>
      </c>
      <c r="AL629" s="9">
        <f t="shared" ref="AH629:AL630" si="1126">AL630</f>
        <v>31709</v>
      </c>
      <c r="AM629" s="9">
        <f>AM630</f>
        <v>0</v>
      </c>
      <c r="AN629" s="9">
        <f t="shared" ref="AN629:AX630" si="1127">AN630</f>
        <v>0</v>
      </c>
      <c r="AO629" s="9">
        <f t="shared" si="1127"/>
        <v>0</v>
      </c>
      <c r="AP629" s="9">
        <f t="shared" si="1127"/>
        <v>0</v>
      </c>
      <c r="AQ629" s="9">
        <f t="shared" si="1127"/>
        <v>33378</v>
      </c>
      <c r="AR629" s="9">
        <f t="shared" si="1127"/>
        <v>31709</v>
      </c>
      <c r="AS629" s="9">
        <f>AS630</f>
        <v>0</v>
      </c>
      <c r="AT629" s="9">
        <f t="shared" si="1127"/>
        <v>0</v>
      </c>
      <c r="AU629" s="9">
        <f t="shared" si="1127"/>
        <v>0</v>
      </c>
      <c r="AV629" s="9">
        <f t="shared" si="1127"/>
        <v>0</v>
      </c>
      <c r="AW629" s="9">
        <f t="shared" si="1127"/>
        <v>33378</v>
      </c>
      <c r="AX629" s="9">
        <f t="shared" si="1127"/>
        <v>31709</v>
      </c>
    </row>
    <row r="630" spans="1:50" ht="36" hidden="1" customHeight="1">
      <c r="A630" s="68" t="s">
        <v>11</v>
      </c>
      <c r="B630" s="26" t="str">
        <f t="shared" si="1054"/>
        <v>912</v>
      </c>
      <c r="C630" s="26" t="s">
        <v>20</v>
      </c>
      <c r="D630" s="26" t="s">
        <v>21</v>
      </c>
      <c r="E630" s="26" t="s">
        <v>758</v>
      </c>
      <c r="F630" s="26" t="s">
        <v>12</v>
      </c>
      <c r="G630" s="9"/>
      <c r="H630" s="9"/>
      <c r="I630" s="84"/>
      <c r="J630" s="84"/>
      <c r="K630" s="84"/>
      <c r="L630" s="84"/>
      <c r="M630" s="9"/>
      <c r="N630" s="9"/>
      <c r="O630" s="85"/>
      <c r="P630" s="85"/>
      <c r="Q630" s="85"/>
      <c r="R630" s="85"/>
      <c r="S630" s="9"/>
      <c r="T630" s="9"/>
      <c r="U630" s="9">
        <f>U631</f>
        <v>1669</v>
      </c>
      <c r="V630" s="9">
        <f t="shared" si="1125"/>
        <v>0</v>
      </c>
      <c r="W630" s="9">
        <f t="shared" si="1125"/>
        <v>0</v>
      </c>
      <c r="X630" s="9">
        <f t="shared" si="1125"/>
        <v>31709</v>
      </c>
      <c r="Y630" s="9">
        <f t="shared" si="1125"/>
        <v>33378</v>
      </c>
      <c r="Z630" s="9">
        <f t="shared" si="1125"/>
        <v>31709</v>
      </c>
      <c r="AA630" s="9">
        <f>AA631</f>
        <v>0</v>
      </c>
      <c r="AB630" s="9">
        <f t="shared" si="1125"/>
        <v>0</v>
      </c>
      <c r="AC630" s="9">
        <f t="shared" si="1125"/>
        <v>0</v>
      </c>
      <c r="AD630" s="9">
        <f t="shared" si="1125"/>
        <v>0</v>
      </c>
      <c r="AE630" s="9">
        <f t="shared" si="1125"/>
        <v>33378</v>
      </c>
      <c r="AF630" s="9">
        <f t="shared" si="1125"/>
        <v>31709</v>
      </c>
      <c r="AG630" s="9">
        <f>AG631</f>
        <v>0</v>
      </c>
      <c r="AH630" s="9">
        <f t="shared" si="1126"/>
        <v>0</v>
      </c>
      <c r="AI630" s="9">
        <f t="shared" si="1126"/>
        <v>0</v>
      </c>
      <c r="AJ630" s="9">
        <f t="shared" si="1126"/>
        <v>0</v>
      </c>
      <c r="AK630" s="9">
        <f t="shared" si="1126"/>
        <v>33378</v>
      </c>
      <c r="AL630" s="9">
        <f t="shared" si="1126"/>
        <v>31709</v>
      </c>
      <c r="AM630" s="9">
        <f>AM631</f>
        <v>0</v>
      </c>
      <c r="AN630" s="9">
        <f t="shared" si="1127"/>
        <v>0</v>
      </c>
      <c r="AO630" s="9">
        <f t="shared" si="1127"/>
        <v>0</v>
      </c>
      <c r="AP630" s="9">
        <f t="shared" si="1127"/>
        <v>0</v>
      </c>
      <c r="AQ630" s="9">
        <f t="shared" si="1127"/>
        <v>33378</v>
      </c>
      <c r="AR630" s="9">
        <f t="shared" si="1127"/>
        <v>31709</v>
      </c>
      <c r="AS630" s="9">
        <f>AS631</f>
        <v>0</v>
      </c>
      <c r="AT630" s="9">
        <f t="shared" si="1127"/>
        <v>0</v>
      </c>
      <c r="AU630" s="9">
        <f t="shared" si="1127"/>
        <v>0</v>
      </c>
      <c r="AV630" s="9">
        <f t="shared" si="1127"/>
        <v>0</v>
      </c>
      <c r="AW630" s="9">
        <f t="shared" si="1127"/>
        <v>33378</v>
      </c>
      <c r="AX630" s="9">
        <f t="shared" si="1127"/>
        <v>31709</v>
      </c>
    </row>
    <row r="631" spans="1:50" ht="27" hidden="1" customHeight="1">
      <c r="A631" s="28" t="s">
        <v>13</v>
      </c>
      <c r="B631" s="26" t="str">
        <f t="shared" si="1054"/>
        <v>912</v>
      </c>
      <c r="C631" s="26" t="s">
        <v>20</v>
      </c>
      <c r="D631" s="26" t="s">
        <v>21</v>
      </c>
      <c r="E631" s="26" t="s">
        <v>758</v>
      </c>
      <c r="F631" s="26" t="s">
        <v>34</v>
      </c>
      <c r="G631" s="9"/>
      <c r="H631" s="9"/>
      <c r="I631" s="84"/>
      <c r="J631" s="84"/>
      <c r="K631" s="84"/>
      <c r="L631" s="84"/>
      <c r="M631" s="9"/>
      <c r="N631" s="9"/>
      <c r="O631" s="85"/>
      <c r="P631" s="85"/>
      <c r="Q631" s="85"/>
      <c r="R631" s="85"/>
      <c r="S631" s="9"/>
      <c r="T631" s="9"/>
      <c r="U631" s="9">
        <v>1669</v>
      </c>
      <c r="V631" s="9"/>
      <c r="W631" s="9"/>
      <c r="X631" s="9">
        <v>31709</v>
      </c>
      <c r="Y631" s="9">
        <f t="shared" ref="Y631" si="1128">S631+U631+V631+W631+X631</f>
        <v>33378</v>
      </c>
      <c r="Z631" s="9">
        <f t="shared" ref="Z631" si="1129">T631+X631</f>
        <v>31709</v>
      </c>
      <c r="AA631" s="9"/>
      <c r="AB631" s="9"/>
      <c r="AC631" s="9"/>
      <c r="AD631" s="9"/>
      <c r="AE631" s="9">
        <f t="shared" ref="AE631" si="1130">Y631+AA631+AB631+AC631+AD631</f>
        <v>33378</v>
      </c>
      <c r="AF631" s="9">
        <f t="shared" ref="AF631" si="1131">Z631+AD631</f>
        <v>31709</v>
      </c>
      <c r="AG631" s="9"/>
      <c r="AH631" s="9"/>
      <c r="AI631" s="9"/>
      <c r="AJ631" s="9"/>
      <c r="AK631" s="9">
        <f t="shared" ref="AK631" si="1132">AE631+AG631+AH631+AI631+AJ631</f>
        <v>33378</v>
      </c>
      <c r="AL631" s="9">
        <f t="shared" ref="AL631" si="1133">AF631+AJ631</f>
        <v>31709</v>
      </c>
      <c r="AM631" s="9"/>
      <c r="AN631" s="9"/>
      <c r="AO631" s="9"/>
      <c r="AP631" s="9"/>
      <c r="AQ631" s="9">
        <f t="shared" ref="AQ631" si="1134">AK631+AM631+AN631+AO631+AP631</f>
        <v>33378</v>
      </c>
      <c r="AR631" s="9">
        <f t="shared" ref="AR631" si="1135">AL631+AP631</f>
        <v>31709</v>
      </c>
      <c r="AS631" s="9"/>
      <c r="AT631" s="9"/>
      <c r="AU631" s="9"/>
      <c r="AV631" s="9"/>
      <c r="AW631" s="9">
        <f t="shared" ref="AW631" si="1136">AQ631+AS631+AT631+AU631+AV631</f>
        <v>33378</v>
      </c>
      <c r="AX631" s="9">
        <f t="shared" ref="AX631" si="1137">AR631+AV631</f>
        <v>31709</v>
      </c>
    </row>
    <row r="632" spans="1:50" ht="82.5" hidden="1">
      <c r="A632" s="25" t="s">
        <v>33</v>
      </c>
      <c r="B632" s="26" t="str">
        <f>B628</f>
        <v>912</v>
      </c>
      <c r="C632" s="26" t="s">
        <v>20</v>
      </c>
      <c r="D632" s="26" t="s">
        <v>21</v>
      </c>
      <c r="E632" s="26" t="s">
        <v>54</v>
      </c>
      <c r="F632" s="26"/>
      <c r="G632" s="9">
        <f t="shared" ref="G632:H634" si="1138">G633</f>
        <v>0</v>
      </c>
      <c r="H632" s="9">
        <f t="shared" si="1138"/>
        <v>0</v>
      </c>
      <c r="I632" s="84"/>
      <c r="J632" s="84"/>
      <c r="K632" s="84"/>
      <c r="L632" s="84"/>
      <c r="M632" s="84"/>
      <c r="N632" s="84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</row>
    <row r="633" spans="1:50" ht="20.100000000000001" hidden="1" customHeight="1">
      <c r="A633" s="28" t="s">
        <v>14</v>
      </c>
      <c r="B633" s="26" t="str">
        <f t="shared" si="1054"/>
        <v>912</v>
      </c>
      <c r="C633" s="26" t="s">
        <v>20</v>
      </c>
      <c r="D633" s="26" t="s">
        <v>21</v>
      </c>
      <c r="E633" s="26" t="s">
        <v>55</v>
      </c>
      <c r="F633" s="26"/>
      <c r="G633" s="9">
        <f t="shared" si="1138"/>
        <v>0</v>
      </c>
      <c r="H633" s="9">
        <f t="shared" si="1138"/>
        <v>0</v>
      </c>
      <c r="I633" s="84"/>
      <c r="J633" s="84"/>
      <c r="K633" s="84"/>
      <c r="L633" s="84"/>
      <c r="M633" s="84"/>
      <c r="N633" s="84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</row>
    <row r="634" spans="1:50" ht="33" hidden="1">
      <c r="A634" s="25" t="s">
        <v>26</v>
      </c>
      <c r="B634" s="26" t="str">
        <f t="shared" si="1054"/>
        <v>912</v>
      </c>
      <c r="C634" s="26" t="s">
        <v>20</v>
      </c>
      <c r="D634" s="26" t="s">
        <v>21</v>
      </c>
      <c r="E634" s="26" t="s">
        <v>433</v>
      </c>
      <c r="F634" s="26"/>
      <c r="G634" s="11">
        <f t="shared" si="1138"/>
        <v>0</v>
      </c>
      <c r="H634" s="11">
        <f t="shared" si="1138"/>
        <v>0</v>
      </c>
      <c r="I634" s="84"/>
      <c r="J634" s="84"/>
      <c r="K634" s="84"/>
      <c r="L634" s="84"/>
      <c r="M634" s="84"/>
      <c r="N634" s="84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</row>
    <row r="635" spans="1:50" ht="33" hidden="1">
      <c r="A635" s="25" t="s">
        <v>11</v>
      </c>
      <c r="B635" s="26" t="str">
        <f t="shared" si="1054"/>
        <v>912</v>
      </c>
      <c r="C635" s="26" t="s">
        <v>20</v>
      </c>
      <c r="D635" s="26" t="s">
        <v>21</v>
      </c>
      <c r="E635" s="26" t="s">
        <v>433</v>
      </c>
      <c r="F635" s="26" t="s">
        <v>12</v>
      </c>
      <c r="G635" s="9">
        <f t="shared" ref="G635:H635" si="1139">G636+G637</f>
        <v>0</v>
      </c>
      <c r="H635" s="9">
        <f t="shared" si="1139"/>
        <v>0</v>
      </c>
      <c r="I635" s="84"/>
      <c r="J635" s="84"/>
      <c r="K635" s="84"/>
      <c r="L635" s="84"/>
      <c r="M635" s="84"/>
      <c r="N635" s="84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</row>
    <row r="636" spans="1:50" ht="20.100000000000001" hidden="1" customHeight="1">
      <c r="A636" s="28" t="s">
        <v>13</v>
      </c>
      <c r="B636" s="26" t="str">
        <f t="shared" si="1054"/>
        <v>912</v>
      </c>
      <c r="C636" s="26" t="s">
        <v>20</v>
      </c>
      <c r="D636" s="26" t="s">
        <v>21</v>
      </c>
      <c r="E636" s="26" t="s">
        <v>433</v>
      </c>
      <c r="F636" s="26">
        <v>610</v>
      </c>
      <c r="G636" s="9"/>
      <c r="H636" s="9"/>
      <c r="I636" s="84"/>
      <c r="J636" s="84"/>
      <c r="K636" s="84"/>
      <c r="L636" s="84"/>
      <c r="M636" s="84"/>
      <c r="N636" s="84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</row>
    <row r="637" spans="1:50" ht="20.100000000000001" hidden="1" customHeight="1">
      <c r="A637" s="28" t="s">
        <v>23</v>
      </c>
      <c r="B637" s="26" t="str">
        <f t="shared" si="1054"/>
        <v>912</v>
      </c>
      <c r="C637" s="26" t="s">
        <v>20</v>
      </c>
      <c r="D637" s="26" t="s">
        <v>21</v>
      </c>
      <c r="E637" s="26" t="s">
        <v>433</v>
      </c>
      <c r="F637" s="26">
        <v>620</v>
      </c>
      <c r="G637" s="9"/>
      <c r="H637" s="9"/>
      <c r="I637" s="84"/>
      <c r="J637" s="84"/>
      <c r="K637" s="84"/>
      <c r="L637" s="84"/>
      <c r="M637" s="84"/>
      <c r="N637" s="84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</row>
    <row r="638" spans="1:50" ht="82.5" hidden="1">
      <c r="A638" s="25" t="s">
        <v>118</v>
      </c>
      <c r="B638" s="26" t="s">
        <v>496</v>
      </c>
      <c r="C638" s="26" t="s">
        <v>20</v>
      </c>
      <c r="D638" s="26" t="s">
        <v>21</v>
      </c>
      <c r="E638" s="26" t="s">
        <v>119</v>
      </c>
      <c r="F638" s="26"/>
      <c r="G638" s="9">
        <f>G639</f>
        <v>1448</v>
      </c>
      <c r="H638" s="9">
        <f t="shared" ref="H638:AX638" si="1140">H639</f>
        <v>0</v>
      </c>
      <c r="I638" s="9">
        <f t="shared" si="1140"/>
        <v>0</v>
      </c>
      <c r="J638" s="9">
        <f t="shared" si="1140"/>
        <v>0</v>
      </c>
      <c r="K638" s="9">
        <f t="shared" si="1140"/>
        <v>0</v>
      </c>
      <c r="L638" s="9">
        <f t="shared" si="1140"/>
        <v>0</v>
      </c>
      <c r="M638" s="9">
        <f t="shared" si="1140"/>
        <v>1448</v>
      </c>
      <c r="N638" s="9">
        <f t="shared" si="1140"/>
        <v>0</v>
      </c>
      <c r="O638" s="9">
        <f t="shared" si="1140"/>
        <v>0</v>
      </c>
      <c r="P638" s="9">
        <f t="shared" si="1140"/>
        <v>0</v>
      </c>
      <c r="Q638" s="9">
        <f t="shared" si="1140"/>
        <v>0</v>
      </c>
      <c r="R638" s="9">
        <f t="shared" si="1140"/>
        <v>0</v>
      </c>
      <c r="S638" s="9">
        <f t="shared" si="1140"/>
        <v>1448</v>
      </c>
      <c r="T638" s="9">
        <f t="shared" si="1140"/>
        <v>0</v>
      </c>
      <c r="U638" s="9">
        <f t="shared" si="1140"/>
        <v>0</v>
      </c>
      <c r="V638" s="9">
        <f t="shared" si="1140"/>
        <v>0</v>
      </c>
      <c r="W638" s="9">
        <f t="shared" si="1140"/>
        <v>0</v>
      </c>
      <c r="X638" s="9">
        <f t="shared" si="1140"/>
        <v>0</v>
      </c>
      <c r="Y638" s="9">
        <f t="shared" si="1140"/>
        <v>1448</v>
      </c>
      <c r="Z638" s="9">
        <f t="shared" si="1140"/>
        <v>0</v>
      </c>
      <c r="AA638" s="9">
        <f t="shared" si="1140"/>
        <v>0</v>
      </c>
      <c r="AB638" s="9">
        <f t="shared" si="1140"/>
        <v>0</v>
      </c>
      <c r="AC638" s="9">
        <f t="shared" si="1140"/>
        <v>0</v>
      </c>
      <c r="AD638" s="9">
        <f t="shared" si="1140"/>
        <v>0</v>
      </c>
      <c r="AE638" s="9">
        <f t="shared" si="1140"/>
        <v>1448</v>
      </c>
      <c r="AF638" s="9">
        <f t="shared" si="1140"/>
        <v>0</v>
      </c>
      <c r="AG638" s="9">
        <f t="shared" si="1140"/>
        <v>0</v>
      </c>
      <c r="AH638" s="9">
        <f t="shared" si="1140"/>
        <v>0</v>
      </c>
      <c r="AI638" s="9">
        <f t="shared" si="1140"/>
        <v>0</v>
      </c>
      <c r="AJ638" s="9">
        <f t="shared" si="1140"/>
        <v>0</v>
      </c>
      <c r="AK638" s="9">
        <f t="shared" si="1140"/>
        <v>1448</v>
      </c>
      <c r="AL638" s="9">
        <f t="shared" si="1140"/>
        <v>0</v>
      </c>
      <c r="AM638" s="9">
        <f t="shared" si="1140"/>
        <v>0</v>
      </c>
      <c r="AN638" s="9">
        <f t="shared" si="1140"/>
        <v>0</v>
      </c>
      <c r="AO638" s="9">
        <f t="shared" si="1140"/>
        <v>0</v>
      </c>
      <c r="AP638" s="9">
        <f t="shared" si="1140"/>
        <v>0</v>
      </c>
      <c r="AQ638" s="9">
        <f t="shared" si="1140"/>
        <v>1448</v>
      </c>
      <c r="AR638" s="9">
        <f t="shared" si="1140"/>
        <v>0</v>
      </c>
      <c r="AS638" s="9">
        <f t="shared" si="1140"/>
        <v>-227</v>
      </c>
      <c r="AT638" s="9">
        <f t="shared" si="1140"/>
        <v>0</v>
      </c>
      <c r="AU638" s="9">
        <f t="shared" si="1140"/>
        <v>-127</v>
      </c>
      <c r="AV638" s="9">
        <f t="shared" si="1140"/>
        <v>0</v>
      </c>
      <c r="AW638" s="9">
        <f t="shared" si="1140"/>
        <v>1094</v>
      </c>
      <c r="AX638" s="9">
        <f t="shared" si="1140"/>
        <v>0</v>
      </c>
    </row>
    <row r="639" spans="1:50" ht="20.100000000000001" hidden="1" customHeight="1">
      <c r="A639" s="28" t="s">
        <v>14</v>
      </c>
      <c r="B639" s="26" t="str">
        <f t="shared" si="1054"/>
        <v>912</v>
      </c>
      <c r="C639" s="26" t="s">
        <v>20</v>
      </c>
      <c r="D639" s="26" t="s">
        <v>21</v>
      </c>
      <c r="E639" s="26" t="s">
        <v>149</v>
      </c>
      <c r="F639" s="26"/>
      <c r="G639" s="9">
        <f>G640+G643+G646</f>
        <v>1448</v>
      </c>
      <c r="H639" s="9">
        <f t="shared" ref="H639:N639" si="1141">H640+H643+H646</f>
        <v>0</v>
      </c>
      <c r="I639" s="9">
        <f t="shared" si="1141"/>
        <v>0</v>
      </c>
      <c r="J639" s="9">
        <f t="shared" si="1141"/>
        <v>0</v>
      </c>
      <c r="K639" s="9">
        <f t="shared" si="1141"/>
        <v>0</v>
      </c>
      <c r="L639" s="9">
        <f t="shared" si="1141"/>
        <v>0</v>
      </c>
      <c r="M639" s="9">
        <f t="shared" si="1141"/>
        <v>1448</v>
      </c>
      <c r="N639" s="9">
        <f t="shared" si="1141"/>
        <v>0</v>
      </c>
      <c r="O639" s="9">
        <f t="shared" ref="O639:T639" si="1142">O640+O643+O646</f>
        <v>0</v>
      </c>
      <c r="P639" s="9">
        <f t="shared" si="1142"/>
        <v>0</v>
      </c>
      <c r="Q639" s="9">
        <f t="shared" si="1142"/>
        <v>0</v>
      </c>
      <c r="R639" s="9">
        <f t="shared" si="1142"/>
        <v>0</v>
      </c>
      <c r="S639" s="9">
        <f t="shared" si="1142"/>
        <v>1448</v>
      </c>
      <c r="T639" s="9">
        <f t="shared" si="1142"/>
        <v>0</v>
      </c>
      <c r="U639" s="9">
        <f t="shared" ref="U639:Z639" si="1143">U640+U643+U646</f>
        <v>0</v>
      </c>
      <c r="V639" s="9">
        <f t="shared" si="1143"/>
        <v>0</v>
      </c>
      <c r="W639" s="9">
        <f t="shared" si="1143"/>
        <v>0</v>
      </c>
      <c r="X639" s="9">
        <f t="shared" si="1143"/>
        <v>0</v>
      </c>
      <c r="Y639" s="9">
        <f t="shared" si="1143"/>
        <v>1448</v>
      </c>
      <c r="Z639" s="9">
        <f t="shared" si="1143"/>
        <v>0</v>
      </c>
      <c r="AA639" s="9">
        <f t="shared" ref="AA639:AF639" si="1144">AA640+AA643+AA646</f>
        <v>0</v>
      </c>
      <c r="AB639" s="9">
        <f t="shared" si="1144"/>
        <v>0</v>
      </c>
      <c r="AC639" s="9">
        <f t="shared" si="1144"/>
        <v>0</v>
      </c>
      <c r="AD639" s="9">
        <f t="shared" si="1144"/>
        <v>0</v>
      </c>
      <c r="AE639" s="9">
        <f t="shared" si="1144"/>
        <v>1448</v>
      </c>
      <c r="AF639" s="9">
        <f t="shared" si="1144"/>
        <v>0</v>
      </c>
      <c r="AG639" s="9">
        <f t="shared" ref="AG639:AL639" si="1145">AG640+AG643+AG646</f>
        <v>0</v>
      </c>
      <c r="AH639" s="9">
        <f t="shared" si="1145"/>
        <v>0</v>
      </c>
      <c r="AI639" s="9">
        <f t="shared" si="1145"/>
        <v>0</v>
      </c>
      <c r="AJ639" s="9">
        <f t="shared" si="1145"/>
        <v>0</v>
      </c>
      <c r="AK639" s="9">
        <f t="shared" si="1145"/>
        <v>1448</v>
      </c>
      <c r="AL639" s="9">
        <f t="shared" si="1145"/>
        <v>0</v>
      </c>
      <c r="AM639" s="9">
        <f t="shared" ref="AM639:AR639" si="1146">AM640+AM643+AM646</f>
        <v>0</v>
      </c>
      <c r="AN639" s="9">
        <f t="shared" si="1146"/>
        <v>0</v>
      </c>
      <c r="AO639" s="9">
        <f t="shared" si="1146"/>
        <v>0</v>
      </c>
      <c r="AP639" s="9">
        <f t="shared" si="1146"/>
        <v>0</v>
      </c>
      <c r="AQ639" s="9">
        <f t="shared" si="1146"/>
        <v>1448</v>
      </c>
      <c r="AR639" s="9">
        <f t="shared" si="1146"/>
        <v>0</v>
      </c>
      <c r="AS639" s="9">
        <f t="shared" ref="AS639:AX639" si="1147">AS640+AS643+AS646</f>
        <v>-227</v>
      </c>
      <c r="AT639" s="9">
        <f t="shared" si="1147"/>
        <v>0</v>
      </c>
      <c r="AU639" s="9">
        <f t="shared" si="1147"/>
        <v>-127</v>
      </c>
      <c r="AV639" s="9">
        <f t="shared" si="1147"/>
        <v>0</v>
      </c>
      <c r="AW639" s="9">
        <f t="shared" si="1147"/>
        <v>1094</v>
      </c>
      <c r="AX639" s="9">
        <f t="shared" si="1147"/>
        <v>0</v>
      </c>
    </row>
    <row r="640" spans="1:50" ht="20.100000000000001" hidden="1" customHeight="1">
      <c r="A640" s="28" t="s">
        <v>24</v>
      </c>
      <c r="B640" s="26" t="str">
        <f>B638</f>
        <v>912</v>
      </c>
      <c r="C640" s="26" t="s">
        <v>20</v>
      </c>
      <c r="D640" s="26" t="s">
        <v>21</v>
      </c>
      <c r="E640" s="26" t="s">
        <v>533</v>
      </c>
      <c r="F640" s="26"/>
      <c r="G640" s="9">
        <f t="shared" ref="G640:V641" si="1148">G641</f>
        <v>0</v>
      </c>
      <c r="H640" s="9">
        <f t="shared" si="1148"/>
        <v>0</v>
      </c>
      <c r="I640" s="9">
        <f t="shared" si="1148"/>
        <v>0</v>
      </c>
      <c r="J640" s="9">
        <f t="shared" si="1148"/>
        <v>0</v>
      </c>
      <c r="K640" s="9">
        <f t="shared" si="1148"/>
        <v>0</v>
      </c>
      <c r="L640" s="9">
        <f t="shared" si="1148"/>
        <v>0</v>
      </c>
      <c r="M640" s="9">
        <f t="shared" si="1148"/>
        <v>0</v>
      </c>
      <c r="N640" s="9">
        <f t="shared" si="1148"/>
        <v>0</v>
      </c>
      <c r="O640" s="9">
        <f t="shared" si="1148"/>
        <v>0</v>
      </c>
      <c r="P640" s="9">
        <f t="shared" si="1148"/>
        <v>0</v>
      </c>
      <c r="Q640" s="9">
        <f t="shared" si="1148"/>
        <v>0</v>
      </c>
      <c r="R640" s="9">
        <f t="shared" si="1148"/>
        <v>0</v>
      </c>
      <c r="S640" s="9">
        <f t="shared" si="1148"/>
        <v>0</v>
      </c>
      <c r="T640" s="9">
        <f t="shared" si="1148"/>
        <v>0</v>
      </c>
      <c r="U640" s="9">
        <f t="shared" si="1148"/>
        <v>0</v>
      </c>
      <c r="V640" s="9">
        <f t="shared" si="1148"/>
        <v>0</v>
      </c>
      <c r="W640" s="9">
        <f t="shared" ref="U640:AJ641" si="1149">W641</f>
        <v>0</v>
      </c>
      <c r="X640" s="9">
        <f t="shared" si="1149"/>
        <v>0</v>
      </c>
      <c r="Y640" s="9">
        <f t="shared" si="1149"/>
        <v>0</v>
      </c>
      <c r="Z640" s="9">
        <f t="shared" si="1149"/>
        <v>0</v>
      </c>
      <c r="AA640" s="9">
        <f t="shared" si="1149"/>
        <v>0</v>
      </c>
      <c r="AB640" s="9">
        <f t="shared" si="1149"/>
        <v>0</v>
      </c>
      <c r="AC640" s="9">
        <f t="shared" si="1149"/>
        <v>0</v>
      </c>
      <c r="AD640" s="9">
        <f t="shared" si="1149"/>
        <v>0</v>
      </c>
      <c r="AE640" s="9">
        <f t="shared" si="1149"/>
        <v>0</v>
      </c>
      <c r="AF640" s="9">
        <f t="shared" si="1149"/>
        <v>0</v>
      </c>
      <c r="AG640" s="9">
        <f t="shared" si="1149"/>
        <v>0</v>
      </c>
      <c r="AH640" s="9">
        <f t="shared" si="1149"/>
        <v>0</v>
      </c>
      <c r="AI640" s="9">
        <f t="shared" si="1149"/>
        <v>0</v>
      </c>
      <c r="AJ640" s="9">
        <f t="shared" si="1149"/>
        <v>0</v>
      </c>
      <c r="AK640" s="9">
        <f t="shared" ref="AG640:AV641" si="1150">AK641</f>
        <v>0</v>
      </c>
      <c r="AL640" s="9">
        <f t="shared" si="1150"/>
        <v>0</v>
      </c>
      <c r="AM640" s="9">
        <f t="shared" si="1150"/>
        <v>0</v>
      </c>
      <c r="AN640" s="9">
        <f t="shared" si="1150"/>
        <v>0</v>
      </c>
      <c r="AO640" s="9">
        <f t="shared" si="1150"/>
        <v>0</v>
      </c>
      <c r="AP640" s="9">
        <f t="shared" si="1150"/>
        <v>0</v>
      </c>
      <c r="AQ640" s="9">
        <f t="shared" si="1150"/>
        <v>0</v>
      </c>
      <c r="AR640" s="9">
        <f t="shared" si="1150"/>
        <v>0</v>
      </c>
      <c r="AS640" s="9">
        <f t="shared" si="1150"/>
        <v>0</v>
      </c>
      <c r="AT640" s="9">
        <f t="shared" si="1150"/>
        <v>0</v>
      </c>
      <c r="AU640" s="9">
        <f t="shared" si="1150"/>
        <v>0</v>
      </c>
      <c r="AV640" s="9">
        <f t="shared" si="1150"/>
        <v>0</v>
      </c>
      <c r="AW640" s="9">
        <f t="shared" ref="AS640:AX641" si="1151">AW641</f>
        <v>0</v>
      </c>
      <c r="AX640" s="9">
        <f t="shared" si="1151"/>
        <v>0</v>
      </c>
    </row>
    <row r="641" spans="1:50" ht="33" hidden="1">
      <c r="A641" s="25" t="s">
        <v>11</v>
      </c>
      <c r="B641" s="26" t="str">
        <f t="shared" ref="B641:B654" si="1152">B640</f>
        <v>912</v>
      </c>
      <c r="C641" s="26" t="s">
        <v>20</v>
      </c>
      <c r="D641" s="26" t="s">
        <v>21</v>
      </c>
      <c r="E641" s="26" t="s">
        <v>533</v>
      </c>
      <c r="F641" s="26" t="s">
        <v>12</v>
      </c>
      <c r="G641" s="9">
        <f t="shared" si="1148"/>
        <v>0</v>
      </c>
      <c r="H641" s="9">
        <f t="shared" si="1148"/>
        <v>0</v>
      </c>
      <c r="I641" s="9">
        <f t="shared" si="1148"/>
        <v>0</v>
      </c>
      <c r="J641" s="9">
        <f t="shared" si="1148"/>
        <v>0</v>
      </c>
      <c r="K641" s="9">
        <f t="shared" si="1148"/>
        <v>0</v>
      </c>
      <c r="L641" s="9">
        <f t="shared" si="1148"/>
        <v>0</v>
      </c>
      <c r="M641" s="9">
        <f t="shared" si="1148"/>
        <v>0</v>
      </c>
      <c r="N641" s="9">
        <f t="shared" si="1148"/>
        <v>0</v>
      </c>
      <c r="O641" s="9">
        <f t="shared" si="1148"/>
        <v>0</v>
      </c>
      <c r="P641" s="9">
        <f t="shared" si="1148"/>
        <v>0</v>
      </c>
      <c r="Q641" s="9">
        <f t="shared" si="1148"/>
        <v>0</v>
      </c>
      <c r="R641" s="9">
        <f t="shared" si="1148"/>
        <v>0</v>
      </c>
      <c r="S641" s="9">
        <f t="shared" si="1148"/>
        <v>0</v>
      </c>
      <c r="T641" s="9">
        <f t="shared" si="1148"/>
        <v>0</v>
      </c>
      <c r="U641" s="9">
        <f t="shared" si="1149"/>
        <v>0</v>
      </c>
      <c r="V641" s="9">
        <f t="shared" si="1149"/>
        <v>0</v>
      </c>
      <c r="W641" s="9">
        <f t="shared" si="1149"/>
        <v>0</v>
      </c>
      <c r="X641" s="9">
        <f t="shared" si="1149"/>
        <v>0</v>
      </c>
      <c r="Y641" s="9">
        <f t="shared" si="1149"/>
        <v>0</v>
      </c>
      <c r="Z641" s="9">
        <f t="shared" si="1149"/>
        <v>0</v>
      </c>
      <c r="AA641" s="9">
        <f t="shared" si="1149"/>
        <v>0</v>
      </c>
      <c r="AB641" s="9">
        <f t="shared" si="1149"/>
        <v>0</v>
      </c>
      <c r="AC641" s="9">
        <f t="shared" si="1149"/>
        <v>0</v>
      </c>
      <c r="AD641" s="9">
        <f t="shared" si="1149"/>
        <v>0</v>
      </c>
      <c r="AE641" s="9">
        <f t="shared" si="1149"/>
        <v>0</v>
      </c>
      <c r="AF641" s="9">
        <f t="shared" si="1149"/>
        <v>0</v>
      </c>
      <c r="AG641" s="9">
        <f t="shared" si="1150"/>
        <v>0</v>
      </c>
      <c r="AH641" s="9">
        <f t="shared" si="1150"/>
        <v>0</v>
      </c>
      <c r="AI641" s="9">
        <f t="shared" si="1150"/>
        <v>0</v>
      </c>
      <c r="AJ641" s="9">
        <f t="shared" si="1150"/>
        <v>0</v>
      </c>
      <c r="AK641" s="9">
        <f t="shared" si="1150"/>
        <v>0</v>
      </c>
      <c r="AL641" s="9">
        <f t="shared" si="1150"/>
        <v>0</v>
      </c>
      <c r="AM641" s="9">
        <f t="shared" si="1150"/>
        <v>0</v>
      </c>
      <c r="AN641" s="9">
        <f t="shared" si="1150"/>
        <v>0</v>
      </c>
      <c r="AO641" s="9">
        <f t="shared" si="1150"/>
        <v>0</v>
      </c>
      <c r="AP641" s="9">
        <f t="shared" si="1150"/>
        <v>0</v>
      </c>
      <c r="AQ641" s="9">
        <f t="shared" si="1150"/>
        <v>0</v>
      </c>
      <c r="AR641" s="9">
        <f t="shared" si="1150"/>
        <v>0</v>
      </c>
      <c r="AS641" s="9">
        <f t="shared" si="1151"/>
        <v>0</v>
      </c>
      <c r="AT641" s="9">
        <f t="shared" si="1151"/>
        <v>0</v>
      </c>
      <c r="AU641" s="9">
        <f t="shared" si="1151"/>
        <v>0</v>
      </c>
      <c r="AV641" s="9">
        <f t="shared" si="1151"/>
        <v>0</v>
      </c>
      <c r="AW641" s="9">
        <f t="shared" si="1151"/>
        <v>0</v>
      </c>
      <c r="AX641" s="9">
        <f t="shared" si="1151"/>
        <v>0</v>
      </c>
    </row>
    <row r="642" spans="1:50" ht="20.100000000000001" hidden="1" customHeight="1">
      <c r="A642" s="28" t="s">
        <v>13</v>
      </c>
      <c r="B642" s="26" t="str">
        <f t="shared" si="1152"/>
        <v>912</v>
      </c>
      <c r="C642" s="26" t="s">
        <v>20</v>
      </c>
      <c r="D642" s="26" t="s">
        <v>21</v>
      </c>
      <c r="E642" s="26" t="s">
        <v>533</v>
      </c>
      <c r="F642" s="26">
        <v>610</v>
      </c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</row>
    <row r="643" spans="1:50" ht="20.100000000000001" hidden="1" customHeight="1">
      <c r="A643" s="28" t="s">
        <v>25</v>
      </c>
      <c r="B643" s="26" t="str">
        <f t="shared" si="1152"/>
        <v>912</v>
      </c>
      <c r="C643" s="26" t="s">
        <v>20</v>
      </c>
      <c r="D643" s="26" t="s">
        <v>21</v>
      </c>
      <c r="E643" s="26" t="s">
        <v>485</v>
      </c>
      <c r="F643" s="26"/>
      <c r="G643" s="9">
        <f>G644</f>
        <v>0</v>
      </c>
      <c r="H643" s="9">
        <f t="shared" ref="H643:W644" si="1153">H644</f>
        <v>0</v>
      </c>
      <c r="I643" s="9">
        <f t="shared" si="1153"/>
        <v>0</v>
      </c>
      <c r="J643" s="9">
        <f t="shared" si="1153"/>
        <v>0</v>
      </c>
      <c r="K643" s="9">
        <f t="shared" si="1153"/>
        <v>0</v>
      </c>
      <c r="L643" s="9">
        <f t="shared" si="1153"/>
        <v>0</v>
      </c>
      <c r="M643" s="9">
        <f t="shared" si="1153"/>
        <v>0</v>
      </c>
      <c r="N643" s="9">
        <f t="shared" si="1153"/>
        <v>0</v>
      </c>
      <c r="O643" s="9">
        <f t="shared" si="1153"/>
        <v>0</v>
      </c>
      <c r="P643" s="9">
        <f t="shared" si="1153"/>
        <v>0</v>
      </c>
      <c r="Q643" s="9">
        <f t="shared" si="1153"/>
        <v>0</v>
      </c>
      <c r="R643" s="9">
        <f t="shared" si="1153"/>
        <v>0</v>
      </c>
      <c r="S643" s="9">
        <f t="shared" si="1153"/>
        <v>0</v>
      </c>
      <c r="T643" s="9">
        <f t="shared" si="1153"/>
        <v>0</v>
      </c>
      <c r="U643" s="9">
        <f t="shared" si="1153"/>
        <v>0</v>
      </c>
      <c r="V643" s="9">
        <f t="shared" si="1153"/>
        <v>0</v>
      </c>
      <c r="W643" s="9">
        <f t="shared" si="1153"/>
        <v>0</v>
      </c>
      <c r="X643" s="9">
        <f t="shared" ref="U643:AJ644" si="1154">X644</f>
        <v>0</v>
      </c>
      <c r="Y643" s="9">
        <f t="shared" si="1154"/>
        <v>0</v>
      </c>
      <c r="Z643" s="9">
        <f t="shared" si="1154"/>
        <v>0</v>
      </c>
      <c r="AA643" s="9">
        <f t="shared" si="1154"/>
        <v>0</v>
      </c>
      <c r="AB643" s="9">
        <f t="shared" si="1154"/>
        <v>0</v>
      </c>
      <c r="AC643" s="9">
        <f t="shared" si="1154"/>
        <v>0</v>
      </c>
      <c r="AD643" s="9">
        <f t="shared" si="1154"/>
        <v>0</v>
      </c>
      <c r="AE643" s="9">
        <f t="shared" si="1154"/>
        <v>0</v>
      </c>
      <c r="AF643" s="9">
        <f t="shared" si="1154"/>
        <v>0</v>
      </c>
      <c r="AG643" s="9">
        <f t="shared" si="1154"/>
        <v>0</v>
      </c>
      <c r="AH643" s="9">
        <f t="shared" si="1154"/>
        <v>0</v>
      </c>
      <c r="AI643" s="9">
        <f t="shared" si="1154"/>
        <v>0</v>
      </c>
      <c r="AJ643" s="9">
        <f t="shared" si="1154"/>
        <v>0</v>
      </c>
      <c r="AK643" s="9">
        <f t="shared" ref="AG643:AV644" si="1155">AK644</f>
        <v>0</v>
      </c>
      <c r="AL643" s="9">
        <f t="shared" si="1155"/>
        <v>0</v>
      </c>
      <c r="AM643" s="9">
        <f t="shared" si="1155"/>
        <v>0</v>
      </c>
      <c r="AN643" s="9">
        <f t="shared" si="1155"/>
        <v>0</v>
      </c>
      <c r="AO643" s="9">
        <f t="shared" si="1155"/>
        <v>0</v>
      </c>
      <c r="AP643" s="9">
        <f t="shared" si="1155"/>
        <v>0</v>
      </c>
      <c r="AQ643" s="9">
        <f t="shared" si="1155"/>
        <v>0</v>
      </c>
      <c r="AR643" s="9">
        <f t="shared" si="1155"/>
        <v>0</v>
      </c>
      <c r="AS643" s="9">
        <f t="shared" si="1155"/>
        <v>0</v>
      </c>
      <c r="AT643" s="9">
        <f t="shared" si="1155"/>
        <v>0</v>
      </c>
      <c r="AU643" s="9">
        <f t="shared" si="1155"/>
        <v>0</v>
      </c>
      <c r="AV643" s="9">
        <f t="shared" si="1155"/>
        <v>0</v>
      </c>
      <c r="AW643" s="9">
        <f t="shared" ref="AS643:AX644" si="1156">AW644</f>
        <v>0</v>
      </c>
      <c r="AX643" s="9">
        <f t="shared" si="1156"/>
        <v>0</v>
      </c>
    </row>
    <row r="644" spans="1:50" ht="33" hidden="1">
      <c r="A644" s="25" t="s">
        <v>11</v>
      </c>
      <c r="B644" s="26" t="str">
        <f t="shared" si="1152"/>
        <v>912</v>
      </c>
      <c r="C644" s="26" t="s">
        <v>20</v>
      </c>
      <c r="D644" s="26" t="s">
        <v>21</v>
      </c>
      <c r="E644" s="26" t="s">
        <v>485</v>
      </c>
      <c r="F644" s="26" t="s">
        <v>12</v>
      </c>
      <c r="G644" s="9">
        <f>G645</f>
        <v>0</v>
      </c>
      <c r="H644" s="9">
        <f t="shared" si="1153"/>
        <v>0</v>
      </c>
      <c r="I644" s="9">
        <f t="shared" si="1153"/>
        <v>0</v>
      </c>
      <c r="J644" s="9">
        <f t="shared" si="1153"/>
        <v>0</v>
      </c>
      <c r="K644" s="9">
        <f t="shared" si="1153"/>
        <v>0</v>
      </c>
      <c r="L644" s="9">
        <f t="shared" si="1153"/>
        <v>0</v>
      </c>
      <c r="M644" s="9">
        <f t="shared" si="1153"/>
        <v>0</v>
      </c>
      <c r="N644" s="9">
        <f t="shared" si="1153"/>
        <v>0</v>
      </c>
      <c r="O644" s="9">
        <f t="shared" si="1153"/>
        <v>0</v>
      </c>
      <c r="P644" s="9">
        <f t="shared" si="1153"/>
        <v>0</v>
      </c>
      <c r="Q644" s="9">
        <f t="shared" si="1153"/>
        <v>0</v>
      </c>
      <c r="R644" s="9">
        <f t="shared" si="1153"/>
        <v>0</v>
      </c>
      <c r="S644" s="9">
        <f t="shared" si="1153"/>
        <v>0</v>
      </c>
      <c r="T644" s="9">
        <f t="shared" si="1153"/>
        <v>0</v>
      </c>
      <c r="U644" s="9">
        <f t="shared" si="1154"/>
        <v>0</v>
      </c>
      <c r="V644" s="9">
        <f t="shared" si="1154"/>
        <v>0</v>
      </c>
      <c r="W644" s="9">
        <f t="shared" si="1154"/>
        <v>0</v>
      </c>
      <c r="X644" s="9">
        <f t="shared" si="1154"/>
        <v>0</v>
      </c>
      <c r="Y644" s="9">
        <f t="shared" si="1154"/>
        <v>0</v>
      </c>
      <c r="Z644" s="9">
        <f t="shared" si="1154"/>
        <v>0</v>
      </c>
      <c r="AA644" s="9">
        <f t="shared" si="1154"/>
        <v>0</v>
      </c>
      <c r="AB644" s="9">
        <f t="shared" si="1154"/>
        <v>0</v>
      </c>
      <c r="AC644" s="9">
        <f t="shared" si="1154"/>
        <v>0</v>
      </c>
      <c r="AD644" s="9">
        <f t="shared" si="1154"/>
        <v>0</v>
      </c>
      <c r="AE644" s="9">
        <f t="shared" si="1154"/>
        <v>0</v>
      </c>
      <c r="AF644" s="9">
        <f t="shared" si="1154"/>
        <v>0</v>
      </c>
      <c r="AG644" s="9">
        <f t="shared" si="1155"/>
        <v>0</v>
      </c>
      <c r="AH644" s="9">
        <f t="shared" si="1155"/>
        <v>0</v>
      </c>
      <c r="AI644" s="9">
        <f t="shared" si="1155"/>
        <v>0</v>
      </c>
      <c r="AJ644" s="9">
        <f t="shared" si="1155"/>
        <v>0</v>
      </c>
      <c r="AK644" s="9">
        <f t="shared" si="1155"/>
        <v>0</v>
      </c>
      <c r="AL644" s="9">
        <f t="shared" si="1155"/>
        <v>0</v>
      </c>
      <c r="AM644" s="9">
        <f t="shared" si="1155"/>
        <v>0</v>
      </c>
      <c r="AN644" s="9">
        <f t="shared" si="1155"/>
        <v>0</v>
      </c>
      <c r="AO644" s="9">
        <f t="shared" si="1155"/>
        <v>0</v>
      </c>
      <c r="AP644" s="9">
        <f t="shared" si="1155"/>
        <v>0</v>
      </c>
      <c r="AQ644" s="9">
        <f t="shared" si="1155"/>
        <v>0</v>
      </c>
      <c r="AR644" s="9">
        <f t="shared" si="1155"/>
        <v>0</v>
      </c>
      <c r="AS644" s="9">
        <f t="shared" si="1156"/>
        <v>0</v>
      </c>
      <c r="AT644" s="9">
        <f t="shared" si="1156"/>
        <v>0</v>
      </c>
      <c r="AU644" s="9">
        <f t="shared" si="1156"/>
        <v>0</v>
      </c>
      <c r="AV644" s="9">
        <f t="shared" si="1156"/>
        <v>0</v>
      </c>
      <c r="AW644" s="9">
        <f t="shared" si="1156"/>
        <v>0</v>
      </c>
      <c r="AX644" s="9">
        <f t="shared" si="1156"/>
        <v>0</v>
      </c>
    </row>
    <row r="645" spans="1:50" ht="20.100000000000001" hidden="1" customHeight="1">
      <c r="A645" s="28" t="s">
        <v>13</v>
      </c>
      <c r="B645" s="26" t="str">
        <f t="shared" si="1152"/>
        <v>912</v>
      </c>
      <c r="C645" s="26" t="s">
        <v>20</v>
      </c>
      <c r="D645" s="26" t="s">
        <v>21</v>
      </c>
      <c r="E645" s="26" t="s">
        <v>485</v>
      </c>
      <c r="F645" s="26">
        <v>610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</row>
    <row r="646" spans="1:50" ht="33" hidden="1">
      <c r="A646" s="25" t="s">
        <v>26</v>
      </c>
      <c r="B646" s="26" t="str">
        <f t="shared" si="1152"/>
        <v>912</v>
      </c>
      <c r="C646" s="26" t="s">
        <v>20</v>
      </c>
      <c r="D646" s="26" t="s">
        <v>21</v>
      </c>
      <c r="E646" s="26" t="s">
        <v>534</v>
      </c>
      <c r="F646" s="26"/>
      <c r="G646" s="11">
        <f t="shared" ref="G646:AX646" si="1157">G647</f>
        <v>1448</v>
      </c>
      <c r="H646" s="11">
        <f t="shared" si="1157"/>
        <v>0</v>
      </c>
      <c r="I646" s="11">
        <f t="shared" si="1157"/>
        <v>0</v>
      </c>
      <c r="J646" s="11">
        <f t="shared" si="1157"/>
        <v>0</v>
      </c>
      <c r="K646" s="11">
        <f t="shared" si="1157"/>
        <v>0</v>
      </c>
      <c r="L646" s="11">
        <f t="shared" si="1157"/>
        <v>0</v>
      </c>
      <c r="M646" s="11">
        <f t="shared" si="1157"/>
        <v>1448</v>
      </c>
      <c r="N646" s="11">
        <f t="shared" si="1157"/>
        <v>0</v>
      </c>
      <c r="O646" s="11">
        <f t="shared" si="1157"/>
        <v>0</v>
      </c>
      <c r="P646" s="11">
        <f t="shared" si="1157"/>
        <v>0</v>
      </c>
      <c r="Q646" s="11">
        <f t="shared" si="1157"/>
        <v>0</v>
      </c>
      <c r="R646" s="11">
        <f t="shared" si="1157"/>
        <v>0</v>
      </c>
      <c r="S646" s="11">
        <f t="shared" si="1157"/>
        <v>1448</v>
      </c>
      <c r="T646" s="11">
        <f t="shared" si="1157"/>
        <v>0</v>
      </c>
      <c r="U646" s="11">
        <f t="shared" si="1157"/>
        <v>0</v>
      </c>
      <c r="V646" s="11">
        <f t="shared" si="1157"/>
        <v>0</v>
      </c>
      <c r="W646" s="11">
        <f t="shared" si="1157"/>
        <v>0</v>
      </c>
      <c r="X646" s="11">
        <f t="shared" si="1157"/>
        <v>0</v>
      </c>
      <c r="Y646" s="11">
        <f t="shared" si="1157"/>
        <v>1448</v>
      </c>
      <c r="Z646" s="11">
        <f t="shared" si="1157"/>
        <v>0</v>
      </c>
      <c r="AA646" s="11">
        <f t="shared" si="1157"/>
        <v>0</v>
      </c>
      <c r="AB646" s="11">
        <f t="shared" si="1157"/>
        <v>0</v>
      </c>
      <c r="AC646" s="11">
        <f t="shared" si="1157"/>
        <v>0</v>
      </c>
      <c r="AD646" s="11">
        <f t="shared" si="1157"/>
        <v>0</v>
      </c>
      <c r="AE646" s="11">
        <f t="shared" si="1157"/>
        <v>1448</v>
      </c>
      <c r="AF646" s="11">
        <f t="shared" si="1157"/>
        <v>0</v>
      </c>
      <c r="AG646" s="11">
        <f t="shared" si="1157"/>
        <v>0</v>
      </c>
      <c r="AH646" s="11">
        <f t="shared" si="1157"/>
        <v>0</v>
      </c>
      <c r="AI646" s="11">
        <f t="shared" si="1157"/>
        <v>0</v>
      </c>
      <c r="AJ646" s="11">
        <f t="shared" si="1157"/>
        <v>0</v>
      </c>
      <c r="AK646" s="11">
        <f t="shared" si="1157"/>
        <v>1448</v>
      </c>
      <c r="AL646" s="11">
        <f t="shared" si="1157"/>
        <v>0</v>
      </c>
      <c r="AM646" s="11">
        <f t="shared" si="1157"/>
        <v>0</v>
      </c>
      <c r="AN646" s="11">
        <f t="shared" si="1157"/>
        <v>0</v>
      </c>
      <c r="AO646" s="11">
        <f t="shared" si="1157"/>
        <v>0</v>
      </c>
      <c r="AP646" s="11">
        <f t="shared" si="1157"/>
        <v>0</v>
      </c>
      <c r="AQ646" s="11">
        <f t="shared" si="1157"/>
        <v>1448</v>
      </c>
      <c r="AR646" s="11">
        <f t="shared" si="1157"/>
        <v>0</v>
      </c>
      <c r="AS646" s="11">
        <f t="shared" si="1157"/>
        <v>-227</v>
      </c>
      <c r="AT646" s="11">
        <f t="shared" si="1157"/>
        <v>0</v>
      </c>
      <c r="AU646" s="11">
        <f t="shared" si="1157"/>
        <v>-127</v>
      </c>
      <c r="AV646" s="11">
        <f t="shared" si="1157"/>
        <v>0</v>
      </c>
      <c r="AW646" s="11">
        <f t="shared" si="1157"/>
        <v>1094</v>
      </c>
      <c r="AX646" s="11">
        <f t="shared" si="1157"/>
        <v>0</v>
      </c>
    </row>
    <row r="647" spans="1:50" ht="33" hidden="1">
      <c r="A647" s="25" t="s">
        <v>11</v>
      </c>
      <c r="B647" s="26" t="str">
        <f t="shared" si="1152"/>
        <v>912</v>
      </c>
      <c r="C647" s="26" t="s">
        <v>20</v>
      </c>
      <c r="D647" s="26" t="s">
        <v>21</v>
      </c>
      <c r="E647" s="26" t="s">
        <v>534</v>
      </c>
      <c r="F647" s="26" t="s">
        <v>12</v>
      </c>
      <c r="G647" s="9">
        <f>G648+G649</f>
        <v>1448</v>
      </c>
      <c r="H647" s="9">
        <f t="shared" ref="H647:N647" si="1158">H648+H649</f>
        <v>0</v>
      </c>
      <c r="I647" s="9">
        <f t="shared" si="1158"/>
        <v>0</v>
      </c>
      <c r="J647" s="9">
        <f t="shared" si="1158"/>
        <v>0</v>
      </c>
      <c r="K647" s="9">
        <f t="shared" si="1158"/>
        <v>0</v>
      </c>
      <c r="L647" s="9">
        <f t="shared" si="1158"/>
        <v>0</v>
      </c>
      <c r="M647" s="9">
        <f t="shared" si="1158"/>
        <v>1448</v>
      </c>
      <c r="N647" s="9">
        <f t="shared" si="1158"/>
        <v>0</v>
      </c>
      <c r="O647" s="9">
        <f t="shared" ref="O647:T647" si="1159">O648+O649</f>
        <v>0</v>
      </c>
      <c r="P647" s="9">
        <f t="shared" si="1159"/>
        <v>0</v>
      </c>
      <c r="Q647" s="9">
        <f t="shared" si="1159"/>
        <v>0</v>
      </c>
      <c r="R647" s="9">
        <f t="shared" si="1159"/>
        <v>0</v>
      </c>
      <c r="S647" s="9">
        <f t="shared" si="1159"/>
        <v>1448</v>
      </c>
      <c r="T647" s="9">
        <f t="shared" si="1159"/>
        <v>0</v>
      </c>
      <c r="U647" s="9">
        <f t="shared" ref="U647:Z647" si="1160">U648+U649</f>
        <v>0</v>
      </c>
      <c r="V647" s="9">
        <f t="shared" si="1160"/>
        <v>0</v>
      </c>
      <c r="W647" s="9">
        <f t="shared" si="1160"/>
        <v>0</v>
      </c>
      <c r="X647" s="9">
        <f t="shared" si="1160"/>
        <v>0</v>
      </c>
      <c r="Y647" s="9">
        <f t="shared" si="1160"/>
        <v>1448</v>
      </c>
      <c r="Z647" s="9">
        <f t="shared" si="1160"/>
        <v>0</v>
      </c>
      <c r="AA647" s="9">
        <f t="shared" ref="AA647:AF647" si="1161">AA648+AA649</f>
        <v>0</v>
      </c>
      <c r="AB647" s="9">
        <f t="shared" si="1161"/>
        <v>0</v>
      </c>
      <c r="AC647" s="9">
        <f t="shared" si="1161"/>
        <v>0</v>
      </c>
      <c r="AD647" s="9">
        <f t="shared" si="1161"/>
        <v>0</v>
      </c>
      <c r="AE647" s="9">
        <f t="shared" si="1161"/>
        <v>1448</v>
      </c>
      <c r="AF647" s="9">
        <f t="shared" si="1161"/>
        <v>0</v>
      </c>
      <c r="AG647" s="9">
        <f t="shared" ref="AG647:AL647" si="1162">AG648+AG649</f>
        <v>0</v>
      </c>
      <c r="AH647" s="9">
        <f t="shared" si="1162"/>
        <v>0</v>
      </c>
      <c r="AI647" s="9">
        <f t="shared" si="1162"/>
        <v>0</v>
      </c>
      <c r="AJ647" s="9">
        <f t="shared" si="1162"/>
        <v>0</v>
      </c>
      <c r="AK647" s="9">
        <f t="shared" si="1162"/>
        <v>1448</v>
      </c>
      <c r="AL647" s="9">
        <f t="shared" si="1162"/>
        <v>0</v>
      </c>
      <c r="AM647" s="9">
        <f t="shared" ref="AM647:AR647" si="1163">AM648+AM649</f>
        <v>0</v>
      </c>
      <c r="AN647" s="9">
        <f t="shared" si="1163"/>
        <v>0</v>
      </c>
      <c r="AO647" s="9">
        <f t="shared" si="1163"/>
        <v>0</v>
      </c>
      <c r="AP647" s="9">
        <f t="shared" si="1163"/>
        <v>0</v>
      </c>
      <c r="AQ647" s="9">
        <f t="shared" si="1163"/>
        <v>1448</v>
      </c>
      <c r="AR647" s="9">
        <f t="shared" si="1163"/>
        <v>0</v>
      </c>
      <c r="AS647" s="9">
        <f t="shared" ref="AS647:AX647" si="1164">AS648+AS649</f>
        <v>-227</v>
      </c>
      <c r="AT647" s="9">
        <f t="shared" si="1164"/>
        <v>0</v>
      </c>
      <c r="AU647" s="9">
        <f t="shared" si="1164"/>
        <v>-127</v>
      </c>
      <c r="AV647" s="9">
        <f t="shared" si="1164"/>
        <v>0</v>
      </c>
      <c r="AW647" s="9">
        <f t="shared" si="1164"/>
        <v>1094</v>
      </c>
      <c r="AX647" s="9">
        <f t="shared" si="1164"/>
        <v>0</v>
      </c>
    </row>
    <row r="648" spans="1:50" ht="20.100000000000001" hidden="1" customHeight="1">
      <c r="A648" s="28" t="s">
        <v>13</v>
      </c>
      <c r="B648" s="26" t="str">
        <f t="shared" si="1152"/>
        <v>912</v>
      </c>
      <c r="C648" s="26" t="s">
        <v>20</v>
      </c>
      <c r="D648" s="26" t="s">
        <v>21</v>
      </c>
      <c r="E648" s="26" t="s">
        <v>534</v>
      </c>
      <c r="F648" s="26">
        <v>610</v>
      </c>
      <c r="G648" s="9">
        <v>823</v>
      </c>
      <c r="H648" s="9"/>
      <c r="I648" s="84"/>
      <c r="J648" s="84"/>
      <c r="K648" s="84"/>
      <c r="L648" s="84"/>
      <c r="M648" s="9">
        <f t="shared" ref="M648:M649" si="1165">G648+I648+J648+K648+L648</f>
        <v>823</v>
      </c>
      <c r="N648" s="9">
        <f t="shared" ref="N648:N649" si="1166">H648+L648</f>
        <v>0</v>
      </c>
      <c r="O648" s="85"/>
      <c r="P648" s="85"/>
      <c r="Q648" s="85"/>
      <c r="R648" s="85"/>
      <c r="S648" s="9">
        <f t="shared" ref="S648:S649" si="1167">M648+O648+P648+Q648+R648</f>
        <v>823</v>
      </c>
      <c r="T648" s="9">
        <f t="shared" ref="T648:T649" si="1168">N648+R648</f>
        <v>0</v>
      </c>
      <c r="U648" s="85"/>
      <c r="V648" s="85"/>
      <c r="W648" s="85"/>
      <c r="X648" s="85"/>
      <c r="Y648" s="9">
        <f t="shared" ref="Y648:Y649" si="1169">S648+U648+V648+W648+X648</f>
        <v>823</v>
      </c>
      <c r="Z648" s="9">
        <f t="shared" ref="Z648:Z649" si="1170">T648+X648</f>
        <v>0</v>
      </c>
      <c r="AA648" s="85"/>
      <c r="AB648" s="85"/>
      <c r="AC648" s="85"/>
      <c r="AD648" s="85"/>
      <c r="AE648" s="9">
        <f t="shared" ref="AE648:AE649" si="1171">Y648+AA648+AB648+AC648+AD648</f>
        <v>823</v>
      </c>
      <c r="AF648" s="9">
        <f t="shared" ref="AF648:AF649" si="1172">Z648+AD648</f>
        <v>0</v>
      </c>
      <c r="AG648" s="85"/>
      <c r="AH648" s="85"/>
      <c r="AI648" s="85"/>
      <c r="AJ648" s="85"/>
      <c r="AK648" s="9">
        <f t="shared" ref="AK648:AK649" si="1173">AE648+AG648+AH648+AI648+AJ648</f>
        <v>823</v>
      </c>
      <c r="AL648" s="9">
        <f t="shared" ref="AL648:AL649" si="1174">AF648+AJ648</f>
        <v>0</v>
      </c>
      <c r="AM648" s="85"/>
      <c r="AN648" s="85"/>
      <c r="AO648" s="85"/>
      <c r="AP648" s="85"/>
      <c r="AQ648" s="9">
        <f t="shared" ref="AQ648:AQ649" si="1175">AK648+AM648+AN648+AO648+AP648</f>
        <v>823</v>
      </c>
      <c r="AR648" s="9">
        <f t="shared" ref="AR648:AR649" si="1176">AL648+AP648</f>
        <v>0</v>
      </c>
      <c r="AS648" s="9">
        <v>-100</v>
      </c>
      <c r="AT648" s="85"/>
      <c r="AU648" s="85"/>
      <c r="AV648" s="85"/>
      <c r="AW648" s="9">
        <f t="shared" ref="AW648:AW649" si="1177">AQ648+AS648+AT648+AU648+AV648</f>
        <v>723</v>
      </c>
      <c r="AX648" s="9">
        <f t="shared" ref="AX648:AX649" si="1178">AR648+AV648</f>
        <v>0</v>
      </c>
    </row>
    <row r="649" spans="1:50" ht="20.100000000000001" hidden="1" customHeight="1">
      <c r="A649" s="28" t="s">
        <v>23</v>
      </c>
      <c r="B649" s="26" t="str">
        <f t="shared" si="1152"/>
        <v>912</v>
      </c>
      <c r="C649" s="26" t="s">
        <v>20</v>
      </c>
      <c r="D649" s="26" t="s">
        <v>21</v>
      </c>
      <c r="E649" s="26" t="s">
        <v>534</v>
      </c>
      <c r="F649" s="26">
        <v>620</v>
      </c>
      <c r="G649" s="9">
        <v>625</v>
      </c>
      <c r="H649" s="9"/>
      <c r="I649" s="84"/>
      <c r="J649" s="84"/>
      <c r="K649" s="84"/>
      <c r="L649" s="84"/>
      <c r="M649" s="9">
        <f t="shared" si="1165"/>
        <v>625</v>
      </c>
      <c r="N649" s="9">
        <f t="shared" si="1166"/>
        <v>0</v>
      </c>
      <c r="O649" s="85"/>
      <c r="P649" s="85"/>
      <c r="Q649" s="85"/>
      <c r="R649" s="85"/>
      <c r="S649" s="9">
        <f t="shared" si="1167"/>
        <v>625</v>
      </c>
      <c r="T649" s="9">
        <f t="shared" si="1168"/>
        <v>0</v>
      </c>
      <c r="U649" s="85"/>
      <c r="V649" s="85"/>
      <c r="W649" s="85"/>
      <c r="X649" s="85"/>
      <c r="Y649" s="9">
        <f t="shared" si="1169"/>
        <v>625</v>
      </c>
      <c r="Z649" s="9">
        <f t="shared" si="1170"/>
        <v>0</v>
      </c>
      <c r="AA649" s="85"/>
      <c r="AB649" s="85"/>
      <c r="AC649" s="85"/>
      <c r="AD649" s="85"/>
      <c r="AE649" s="9">
        <f t="shared" si="1171"/>
        <v>625</v>
      </c>
      <c r="AF649" s="9">
        <f t="shared" si="1172"/>
        <v>0</v>
      </c>
      <c r="AG649" s="85"/>
      <c r="AH649" s="85"/>
      <c r="AI649" s="85"/>
      <c r="AJ649" s="85"/>
      <c r="AK649" s="9">
        <f t="shared" si="1173"/>
        <v>625</v>
      </c>
      <c r="AL649" s="9">
        <f t="shared" si="1174"/>
        <v>0</v>
      </c>
      <c r="AM649" s="85"/>
      <c r="AN649" s="85"/>
      <c r="AO649" s="85"/>
      <c r="AP649" s="85"/>
      <c r="AQ649" s="9">
        <f t="shared" si="1175"/>
        <v>625</v>
      </c>
      <c r="AR649" s="9">
        <f t="shared" si="1176"/>
        <v>0</v>
      </c>
      <c r="AS649" s="9">
        <v>-127</v>
      </c>
      <c r="AT649" s="85"/>
      <c r="AU649" s="9">
        <v>-127</v>
      </c>
      <c r="AV649" s="85"/>
      <c r="AW649" s="9">
        <f t="shared" si="1177"/>
        <v>371</v>
      </c>
      <c r="AX649" s="9">
        <f t="shared" si="1178"/>
        <v>0</v>
      </c>
    </row>
    <row r="650" spans="1:50" ht="33" hidden="1">
      <c r="A650" s="25" t="s">
        <v>323</v>
      </c>
      <c r="B650" s="26" t="str">
        <f t="shared" si="1152"/>
        <v>912</v>
      </c>
      <c r="C650" s="26" t="s">
        <v>20</v>
      </c>
      <c r="D650" s="26" t="s">
        <v>21</v>
      </c>
      <c r="E650" s="46" t="s">
        <v>393</v>
      </c>
      <c r="F650" s="26"/>
      <c r="G650" s="9"/>
      <c r="H650" s="9"/>
      <c r="I650" s="84"/>
      <c r="J650" s="84"/>
      <c r="K650" s="84"/>
      <c r="L650" s="84"/>
      <c r="M650" s="9"/>
      <c r="N650" s="9"/>
      <c r="O650" s="85">
        <f>O651</f>
        <v>0</v>
      </c>
      <c r="P650" s="9">
        <f t="shared" ref="P650:AE653" si="1179">P651</f>
        <v>85</v>
      </c>
      <c r="Q650" s="85">
        <f t="shared" si="1179"/>
        <v>0</v>
      </c>
      <c r="R650" s="85">
        <f t="shared" si="1179"/>
        <v>0</v>
      </c>
      <c r="S650" s="9">
        <f t="shared" si="1179"/>
        <v>85</v>
      </c>
      <c r="T650" s="9">
        <f t="shared" si="1179"/>
        <v>0</v>
      </c>
      <c r="U650" s="85">
        <f>U651</f>
        <v>0</v>
      </c>
      <c r="V650" s="9">
        <f t="shared" si="1179"/>
        <v>0</v>
      </c>
      <c r="W650" s="85">
        <f t="shared" si="1179"/>
        <v>0</v>
      </c>
      <c r="X650" s="85">
        <f t="shared" si="1179"/>
        <v>0</v>
      </c>
      <c r="Y650" s="9">
        <f t="shared" si="1179"/>
        <v>85</v>
      </c>
      <c r="Z650" s="9">
        <f t="shared" si="1179"/>
        <v>0</v>
      </c>
      <c r="AA650" s="85">
        <f>AA651</f>
        <v>0</v>
      </c>
      <c r="AB650" s="9">
        <f t="shared" si="1179"/>
        <v>0</v>
      </c>
      <c r="AC650" s="85">
        <f t="shared" si="1179"/>
        <v>0</v>
      </c>
      <c r="AD650" s="85">
        <f t="shared" si="1179"/>
        <v>0</v>
      </c>
      <c r="AE650" s="9">
        <f t="shared" si="1179"/>
        <v>85</v>
      </c>
      <c r="AF650" s="9">
        <f t="shared" ref="AB650:AF653" si="1180">AF651</f>
        <v>0</v>
      </c>
      <c r="AG650" s="85">
        <f>AG651</f>
        <v>0</v>
      </c>
      <c r="AH650" s="9">
        <f t="shared" ref="AH650:AW653" si="1181">AH651</f>
        <v>0</v>
      </c>
      <c r="AI650" s="85">
        <f t="shared" si="1181"/>
        <v>0</v>
      </c>
      <c r="AJ650" s="85">
        <f t="shared" si="1181"/>
        <v>0</v>
      </c>
      <c r="AK650" s="9">
        <f t="shared" si="1181"/>
        <v>85</v>
      </c>
      <c r="AL650" s="9">
        <f t="shared" si="1181"/>
        <v>0</v>
      </c>
      <c r="AM650" s="85">
        <f>AM651</f>
        <v>0</v>
      </c>
      <c r="AN650" s="9">
        <f t="shared" si="1181"/>
        <v>0</v>
      </c>
      <c r="AO650" s="85">
        <f t="shared" si="1181"/>
        <v>0</v>
      </c>
      <c r="AP650" s="85">
        <f t="shared" si="1181"/>
        <v>0</v>
      </c>
      <c r="AQ650" s="9">
        <f t="shared" si="1181"/>
        <v>85</v>
      </c>
      <c r="AR650" s="9">
        <f t="shared" si="1181"/>
        <v>0</v>
      </c>
      <c r="AS650" s="85">
        <f>AS651</f>
        <v>0</v>
      </c>
      <c r="AT650" s="9">
        <f t="shared" si="1181"/>
        <v>0</v>
      </c>
      <c r="AU650" s="85">
        <f t="shared" si="1181"/>
        <v>0</v>
      </c>
      <c r="AV650" s="85">
        <f t="shared" si="1181"/>
        <v>0</v>
      </c>
      <c r="AW650" s="9">
        <f t="shared" si="1181"/>
        <v>85</v>
      </c>
      <c r="AX650" s="9">
        <f t="shared" ref="AT650:AX653" si="1182">AX651</f>
        <v>0</v>
      </c>
    </row>
    <row r="651" spans="1:50" ht="20.100000000000001" hidden="1" customHeight="1">
      <c r="A651" s="28" t="s">
        <v>14</v>
      </c>
      <c r="B651" s="26" t="str">
        <f t="shared" si="1152"/>
        <v>912</v>
      </c>
      <c r="C651" s="26" t="s">
        <v>20</v>
      </c>
      <c r="D651" s="26" t="s">
        <v>21</v>
      </c>
      <c r="E651" s="26" t="s">
        <v>394</v>
      </c>
      <c r="F651" s="26"/>
      <c r="G651" s="9"/>
      <c r="H651" s="9"/>
      <c r="I651" s="84"/>
      <c r="J651" s="84"/>
      <c r="K651" s="84"/>
      <c r="L651" s="84"/>
      <c r="M651" s="9"/>
      <c r="N651" s="9"/>
      <c r="O651" s="85">
        <f>O652</f>
        <v>0</v>
      </c>
      <c r="P651" s="9">
        <f t="shared" si="1179"/>
        <v>85</v>
      </c>
      <c r="Q651" s="85">
        <f t="shared" si="1179"/>
        <v>0</v>
      </c>
      <c r="R651" s="85">
        <f t="shared" si="1179"/>
        <v>0</v>
      </c>
      <c r="S651" s="9">
        <f t="shared" si="1179"/>
        <v>85</v>
      </c>
      <c r="T651" s="9">
        <f t="shared" si="1179"/>
        <v>0</v>
      </c>
      <c r="U651" s="85">
        <f>U652</f>
        <v>0</v>
      </c>
      <c r="V651" s="9">
        <f t="shared" si="1179"/>
        <v>0</v>
      </c>
      <c r="W651" s="85">
        <f t="shared" si="1179"/>
        <v>0</v>
      </c>
      <c r="X651" s="85">
        <f t="shared" si="1179"/>
        <v>0</v>
      </c>
      <c r="Y651" s="9">
        <f t="shared" si="1179"/>
        <v>85</v>
      </c>
      <c r="Z651" s="9">
        <f t="shared" si="1179"/>
        <v>0</v>
      </c>
      <c r="AA651" s="85">
        <f>AA652</f>
        <v>0</v>
      </c>
      <c r="AB651" s="9">
        <f t="shared" si="1180"/>
        <v>0</v>
      </c>
      <c r="AC651" s="85">
        <f t="shared" si="1180"/>
        <v>0</v>
      </c>
      <c r="AD651" s="85">
        <f t="shared" si="1180"/>
        <v>0</v>
      </c>
      <c r="AE651" s="9">
        <f t="shared" si="1180"/>
        <v>85</v>
      </c>
      <c r="AF651" s="9">
        <f t="shared" si="1180"/>
        <v>0</v>
      </c>
      <c r="AG651" s="85">
        <f>AG652</f>
        <v>0</v>
      </c>
      <c r="AH651" s="9">
        <f t="shared" si="1181"/>
        <v>0</v>
      </c>
      <c r="AI651" s="85">
        <f t="shared" si="1181"/>
        <v>0</v>
      </c>
      <c r="AJ651" s="85">
        <f t="shared" si="1181"/>
        <v>0</v>
      </c>
      <c r="AK651" s="9">
        <f t="shared" si="1181"/>
        <v>85</v>
      </c>
      <c r="AL651" s="9">
        <f t="shared" si="1181"/>
        <v>0</v>
      </c>
      <c r="AM651" s="85">
        <f>AM652</f>
        <v>0</v>
      </c>
      <c r="AN651" s="9">
        <f t="shared" si="1181"/>
        <v>0</v>
      </c>
      <c r="AO651" s="85">
        <f t="shared" si="1181"/>
        <v>0</v>
      </c>
      <c r="AP651" s="85">
        <f t="shared" si="1181"/>
        <v>0</v>
      </c>
      <c r="AQ651" s="9">
        <f t="shared" si="1181"/>
        <v>85</v>
      </c>
      <c r="AR651" s="9">
        <f t="shared" si="1181"/>
        <v>0</v>
      </c>
      <c r="AS651" s="85">
        <f>AS652</f>
        <v>0</v>
      </c>
      <c r="AT651" s="9">
        <f t="shared" si="1182"/>
        <v>0</v>
      </c>
      <c r="AU651" s="85">
        <f t="shared" si="1182"/>
        <v>0</v>
      </c>
      <c r="AV651" s="85">
        <f t="shared" si="1182"/>
        <v>0</v>
      </c>
      <c r="AW651" s="9">
        <f t="shared" si="1182"/>
        <v>85</v>
      </c>
      <c r="AX651" s="9">
        <f t="shared" si="1182"/>
        <v>0</v>
      </c>
    </row>
    <row r="652" spans="1:50" ht="33" hidden="1">
      <c r="A652" s="25" t="s">
        <v>26</v>
      </c>
      <c r="B652" s="26" t="str">
        <f t="shared" si="1152"/>
        <v>912</v>
      </c>
      <c r="C652" s="26" t="s">
        <v>20</v>
      </c>
      <c r="D652" s="26" t="s">
        <v>21</v>
      </c>
      <c r="E652" s="26" t="s">
        <v>731</v>
      </c>
      <c r="F652" s="26"/>
      <c r="G652" s="9"/>
      <c r="H652" s="9"/>
      <c r="I652" s="84"/>
      <c r="J652" s="84"/>
      <c r="K652" s="84"/>
      <c r="L652" s="84"/>
      <c r="M652" s="9"/>
      <c r="N652" s="9"/>
      <c r="O652" s="85">
        <f>O653</f>
        <v>0</v>
      </c>
      <c r="P652" s="9">
        <f t="shared" si="1179"/>
        <v>85</v>
      </c>
      <c r="Q652" s="85">
        <f t="shared" si="1179"/>
        <v>0</v>
      </c>
      <c r="R652" s="85">
        <f t="shared" si="1179"/>
        <v>0</v>
      </c>
      <c r="S652" s="9">
        <f t="shared" si="1179"/>
        <v>85</v>
      </c>
      <c r="T652" s="9">
        <f t="shared" si="1179"/>
        <v>0</v>
      </c>
      <c r="U652" s="85">
        <f>U653</f>
        <v>0</v>
      </c>
      <c r="V652" s="9">
        <f t="shared" si="1179"/>
        <v>0</v>
      </c>
      <c r="W652" s="85">
        <f t="shared" si="1179"/>
        <v>0</v>
      </c>
      <c r="X652" s="85">
        <f t="shared" si="1179"/>
        <v>0</v>
      </c>
      <c r="Y652" s="9">
        <f t="shared" si="1179"/>
        <v>85</v>
      </c>
      <c r="Z652" s="9">
        <f t="shared" si="1179"/>
        <v>0</v>
      </c>
      <c r="AA652" s="85">
        <f>AA653</f>
        <v>0</v>
      </c>
      <c r="AB652" s="9">
        <f t="shared" si="1180"/>
        <v>0</v>
      </c>
      <c r="AC652" s="85">
        <f t="shared" si="1180"/>
        <v>0</v>
      </c>
      <c r="AD652" s="85">
        <f t="shared" si="1180"/>
        <v>0</v>
      </c>
      <c r="AE652" s="9">
        <f t="shared" si="1180"/>
        <v>85</v>
      </c>
      <c r="AF652" s="9">
        <f t="shared" si="1180"/>
        <v>0</v>
      </c>
      <c r="AG652" s="85">
        <f>AG653</f>
        <v>0</v>
      </c>
      <c r="AH652" s="9">
        <f t="shared" si="1181"/>
        <v>0</v>
      </c>
      <c r="AI652" s="85">
        <f t="shared" si="1181"/>
        <v>0</v>
      </c>
      <c r="AJ652" s="85">
        <f t="shared" si="1181"/>
        <v>0</v>
      </c>
      <c r="AK652" s="9">
        <f t="shared" si="1181"/>
        <v>85</v>
      </c>
      <c r="AL652" s="9">
        <f t="shared" si="1181"/>
        <v>0</v>
      </c>
      <c r="AM652" s="85">
        <f>AM653</f>
        <v>0</v>
      </c>
      <c r="AN652" s="9">
        <f t="shared" si="1181"/>
        <v>0</v>
      </c>
      <c r="AO652" s="85">
        <f t="shared" si="1181"/>
        <v>0</v>
      </c>
      <c r="AP652" s="85">
        <f t="shared" si="1181"/>
        <v>0</v>
      </c>
      <c r="AQ652" s="9">
        <f t="shared" si="1181"/>
        <v>85</v>
      </c>
      <c r="AR652" s="9">
        <f t="shared" si="1181"/>
        <v>0</v>
      </c>
      <c r="AS652" s="85">
        <f>AS653</f>
        <v>0</v>
      </c>
      <c r="AT652" s="9">
        <f t="shared" si="1182"/>
        <v>0</v>
      </c>
      <c r="AU652" s="85">
        <f t="shared" si="1182"/>
        <v>0</v>
      </c>
      <c r="AV652" s="85">
        <f t="shared" si="1182"/>
        <v>0</v>
      </c>
      <c r="AW652" s="9">
        <f t="shared" si="1182"/>
        <v>85</v>
      </c>
      <c r="AX652" s="9">
        <f t="shared" si="1182"/>
        <v>0</v>
      </c>
    </row>
    <row r="653" spans="1:50" ht="32.25" hidden="1" customHeight="1">
      <c r="A653" s="53" t="s">
        <v>11</v>
      </c>
      <c r="B653" s="26" t="str">
        <f t="shared" si="1152"/>
        <v>912</v>
      </c>
      <c r="C653" s="26" t="s">
        <v>20</v>
      </c>
      <c r="D653" s="26" t="s">
        <v>21</v>
      </c>
      <c r="E653" s="26" t="s">
        <v>731</v>
      </c>
      <c r="F653" s="26" t="s">
        <v>12</v>
      </c>
      <c r="G653" s="9"/>
      <c r="H653" s="9"/>
      <c r="I653" s="84"/>
      <c r="J653" s="84"/>
      <c r="K653" s="84"/>
      <c r="L653" s="84"/>
      <c r="M653" s="9"/>
      <c r="N653" s="9"/>
      <c r="O653" s="85">
        <f>O654</f>
        <v>0</v>
      </c>
      <c r="P653" s="9">
        <f t="shared" si="1179"/>
        <v>85</v>
      </c>
      <c r="Q653" s="85">
        <f t="shared" si="1179"/>
        <v>0</v>
      </c>
      <c r="R653" s="85">
        <f t="shared" si="1179"/>
        <v>0</v>
      </c>
      <c r="S653" s="9">
        <f t="shared" si="1179"/>
        <v>85</v>
      </c>
      <c r="T653" s="9">
        <f t="shared" si="1179"/>
        <v>0</v>
      </c>
      <c r="U653" s="85">
        <f>U654</f>
        <v>0</v>
      </c>
      <c r="V653" s="9">
        <f t="shared" si="1179"/>
        <v>0</v>
      </c>
      <c r="W653" s="85">
        <f t="shared" si="1179"/>
        <v>0</v>
      </c>
      <c r="X653" s="85">
        <f t="shared" si="1179"/>
        <v>0</v>
      </c>
      <c r="Y653" s="9">
        <f t="shared" si="1179"/>
        <v>85</v>
      </c>
      <c r="Z653" s="9">
        <f t="shared" si="1179"/>
        <v>0</v>
      </c>
      <c r="AA653" s="85">
        <f>AA654</f>
        <v>0</v>
      </c>
      <c r="AB653" s="9">
        <f t="shared" si="1180"/>
        <v>0</v>
      </c>
      <c r="AC653" s="85">
        <f t="shared" si="1180"/>
        <v>0</v>
      </c>
      <c r="AD653" s="85">
        <f t="shared" si="1180"/>
        <v>0</v>
      </c>
      <c r="AE653" s="9">
        <f t="shared" si="1180"/>
        <v>85</v>
      </c>
      <c r="AF653" s="9">
        <f t="shared" si="1180"/>
        <v>0</v>
      </c>
      <c r="AG653" s="85">
        <f>AG654</f>
        <v>0</v>
      </c>
      <c r="AH653" s="9">
        <f t="shared" si="1181"/>
        <v>0</v>
      </c>
      <c r="AI653" s="85">
        <f t="shared" si="1181"/>
        <v>0</v>
      </c>
      <c r="AJ653" s="85">
        <f t="shared" si="1181"/>
        <v>0</v>
      </c>
      <c r="AK653" s="9">
        <f t="shared" si="1181"/>
        <v>85</v>
      </c>
      <c r="AL653" s="9">
        <f t="shared" si="1181"/>
        <v>0</v>
      </c>
      <c r="AM653" s="85">
        <f>AM654</f>
        <v>0</v>
      </c>
      <c r="AN653" s="9">
        <f t="shared" si="1181"/>
        <v>0</v>
      </c>
      <c r="AO653" s="85">
        <f t="shared" si="1181"/>
        <v>0</v>
      </c>
      <c r="AP653" s="85">
        <f t="shared" si="1181"/>
        <v>0</v>
      </c>
      <c r="AQ653" s="9">
        <f t="shared" si="1181"/>
        <v>85</v>
      </c>
      <c r="AR653" s="9">
        <f t="shared" si="1181"/>
        <v>0</v>
      </c>
      <c r="AS653" s="85">
        <f>AS654</f>
        <v>0</v>
      </c>
      <c r="AT653" s="9">
        <f t="shared" si="1182"/>
        <v>0</v>
      </c>
      <c r="AU653" s="85">
        <f t="shared" si="1182"/>
        <v>0</v>
      </c>
      <c r="AV653" s="85">
        <f t="shared" si="1182"/>
        <v>0</v>
      </c>
      <c r="AW653" s="9">
        <f t="shared" si="1182"/>
        <v>85</v>
      </c>
      <c r="AX653" s="9">
        <f t="shared" si="1182"/>
        <v>0</v>
      </c>
    </row>
    <row r="654" spans="1:50" ht="20.100000000000001" hidden="1" customHeight="1">
      <c r="A654" s="28" t="s">
        <v>13</v>
      </c>
      <c r="B654" s="26" t="str">
        <f t="shared" si="1152"/>
        <v>912</v>
      </c>
      <c r="C654" s="26" t="s">
        <v>20</v>
      </c>
      <c r="D654" s="26" t="s">
        <v>21</v>
      </c>
      <c r="E654" s="26" t="s">
        <v>731</v>
      </c>
      <c r="F654" s="26" t="s">
        <v>34</v>
      </c>
      <c r="G654" s="9"/>
      <c r="H654" s="9"/>
      <c r="I654" s="84"/>
      <c r="J654" s="84"/>
      <c r="K654" s="84"/>
      <c r="L654" s="84"/>
      <c r="M654" s="9"/>
      <c r="N654" s="9"/>
      <c r="O654" s="85"/>
      <c r="P654" s="9">
        <v>85</v>
      </c>
      <c r="Q654" s="85"/>
      <c r="R654" s="85"/>
      <c r="S654" s="9">
        <f t="shared" ref="S654" si="1183">M654+O654+P654+Q654+R654</f>
        <v>85</v>
      </c>
      <c r="T654" s="9">
        <f t="shared" ref="T654" si="1184">N654+R654</f>
        <v>0</v>
      </c>
      <c r="U654" s="85"/>
      <c r="V654" s="9"/>
      <c r="W654" s="85"/>
      <c r="X654" s="85"/>
      <c r="Y654" s="9">
        <f t="shared" ref="Y654" si="1185">S654+U654+V654+W654+X654</f>
        <v>85</v>
      </c>
      <c r="Z654" s="9">
        <f t="shared" ref="Z654" si="1186">T654+X654</f>
        <v>0</v>
      </c>
      <c r="AA654" s="85"/>
      <c r="AB654" s="9"/>
      <c r="AC654" s="85"/>
      <c r="AD654" s="85"/>
      <c r="AE654" s="9">
        <f t="shared" ref="AE654" si="1187">Y654+AA654+AB654+AC654+AD654</f>
        <v>85</v>
      </c>
      <c r="AF654" s="9">
        <f t="shared" ref="AF654" si="1188">Z654+AD654</f>
        <v>0</v>
      </c>
      <c r="AG654" s="85"/>
      <c r="AH654" s="9"/>
      <c r="AI654" s="85"/>
      <c r="AJ654" s="85"/>
      <c r="AK654" s="9">
        <f t="shared" ref="AK654" si="1189">AE654+AG654+AH654+AI654+AJ654</f>
        <v>85</v>
      </c>
      <c r="AL654" s="9">
        <f t="shared" ref="AL654" si="1190">AF654+AJ654</f>
        <v>0</v>
      </c>
      <c r="AM654" s="85"/>
      <c r="AN654" s="9"/>
      <c r="AO654" s="85"/>
      <c r="AP654" s="85"/>
      <c r="AQ654" s="9">
        <f t="shared" ref="AQ654" si="1191">AK654+AM654+AN654+AO654+AP654</f>
        <v>85</v>
      </c>
      <c r="AR654" s="9">
        <f t="shared" ref="AR654" si="1192">AL654+AP654</f>
        <v>0</v>
      </c>
      <c r="AS654" s="85"/>
      <c r="AT654" s="9"/>
      <c r="AU654" s="85"/>
      <c r="AV654" s="85"/>
      <c r="AW654" s="9">
        <f t="shared" ref="AW654" si="1193">AQ654+AS654+AT654+AU654+AV654</f>
        <v>85</v>
      </c>
      <c r="AX654" s="9">
        <f t="shared" ref="AX654" si="1194">AR654+AV654</f>
        <v>0</v>
      </c>
    </row>
    <row r="655" spans="1:50" hidden="1">
      <c r="A655" s="25"/>
      <c r="B655" s="26"/>
      <c r="C655" s="26"/>
      <c r="D655" s="26"/>
      <c r="E655" s="26"/>
      <c r="F655" s="9"/>
      <c r="G655" s="9"/>
      <c r="H655" s="9"/>
      <c r="I655" s="84"/>
      <c r="J655" s="84"/>
      <c r="K655" s="84"/>
      <c r="L655" s="84"/>
      <c r="M655" s="84"/>
      <c r="N655" s="84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</row>
    <row r="656" spans="1:50" ht="42" hidden="1" customHeight="1">
      <c r="A656" s="23" t="s">
        <v>27</v>
      </c>
      <c r="B656" s="24">
        <v>912</v>
      </c>
      <c r="C656" s="24" t="s">
        <v>20</v>
      </c>
      <c r="D656" s="24" t="s">
        <v>28</v>
      </c>
      <c r="E656" s="24"/>
      <c r="F656" s="24"/>
      <c r="G656" s="15">
        <f t="shared" ref="G656:V660" si="1195">G657</f>
        <v>164</v>
      </c>
      <c r="H656" s="15">
        <f t="shared" si="1195"/>
        <v>0</v>
      </c>
      <c r="I656" s="15">
        <f t="shared" si="1195"/>
        <v>0</v>
      </c>
      <c r="J656" s="15">
        <f t="shared" si="1195"/>
        <v>0</v>
      </c>
      <c r="K656" s="15">
        <f t="shared" si="1195"/>
        <v>0</v>
      </c>
      <c r="L656" s="15">
        <f t="shared" si="1195"/>
        <v>0</v>
      </c>
      <c r="M656" s="15">
        <f t="shared" si="1195"/>
        <v>164</v>
      </c>
      <c r="N656" s="15">
        <f t="shared" si="1195"/>
        <v>0</v>
      </c>
      <c r="O656" s="15">
        <f t="shared" si="1195"/>
        <v>0</v>
      </c>
      <c r="P656" s="15">
        <f t="shared" si="1195"/>
        <v>0</v>
      </c>
      <c r="Q656" s="15">
        <f t="shared" si="1195"/>
        <v>0</v>
      </c>
      <c r="R656" s="15">
        <f t="shared" si="1195"/>
        <v>0</v>
      </c>
      <c r="S656" s="15">
        <f t="shared" si="1195"/>
        <v>164</v>
      </c>
      <c r="T656" s="15">
        <f t="shared" si="1195"/>
        <v>0</v>
      </c>
      <c r="U656" s="15">
        <f t="shared" si="1195"/>
        <v>0</v>
      </c>
      <c r="V656" s="15">
        <f t="shared" si="1195"/>
        <v>0</v>
      </c>
      <c r="W656" s="15">
        <f t="shared" ref="U656:AJ660" si="1196">W657</f>
        <v>0</v>
      </c>
      <c r="X656" s="15">
        <f t="shared" si="1196"/>
        <v>0</v>
      </c>
      <c r="Y656" s="15">
        <f t="shared" si="1196"/>
        <v>164</v>
      </c>
      <c r="Z656" s="15">
        <f t="shared" si="1196"/>
        <v>0</v>
      </c>
      <c r="AA656" s="15">
        <f t="shared" si="1196"/>
        <v>0</v>
      </c>
      <c r="AB656" s="15">
        <f t="shared" si="1196"/>
        <v>0</v>
      </c>
      <c r="AC656" s="15">
        <f t="shared" si="1196"/>
        <v>0</v>
      </c>
      <c r="AD656" s="15">
        <f t="shared" si="1196"/>
        <v>0</v>
      </c>
      <c r="AE656" s="15">
        <f t="shared" si="1196"/>
        <v>164</v>
      </c>
      <c r="AF656" s="15">
        <f t="shared" si="1196"/>
        <v>0</v>
      </c>
      <c r="AG656" s="15">
        <f t="shared" si="1196"/>
        <v>0</v>
      </c>
      <c r="AH656" s="15">
        <f t="shared" si="1196"/>
        <v>0</v>
      </c>
      <c r="AI656" s="15">
        <f t="shared" si="1196"/>
        <v>0</v>
      </c>
      <c r="AJ656" s="15">
        <f t="shared" si="1196"/>
        <v>0</v>
      </c>
      <c r="AK656" s="15">
        <f t="shared" ref="AG656:AV660" si="1197">AK657</f>
        <v>164</v>
      </c>
      <c r="AL656" s="15">
        <f t="shared" si="1197"/>
        <v>0</v>
      </c>
      <c r="AM656" s="15">
        <f t="shared" si="1197"/>
        <v>0</v>
      </c>
      <c r="AN656" s="15">
        <f t="shared" si="1197"/>
        <v>0</v>
      </c>
      <c r="AO656" s="15">
        <f t="shared" si="1197"/>
        <v>0</v>
      </c>
      <c r="AP656" s="15">
        <f t="shared" si="1197"/>
        <v>0</v>
      </c>
      <c r="AQ656" s="15">
        <f t="shared" si="1197"/>
        <v>164</v>
      </c>
      <c r="AR656" s="15">
        <f t="shared" si="1197"/>
        <v>0</v>
      </c>
      <c r="AS656" s="15">
        <f t="shared" si="1197"/>
        <v>0</v>
      </c>
      <c r="AT656" s="15">
        <f t="shared" si="1197"/>
        <v>0</v>
      </c>
      <c r="AU656" s="15">
        <f t="shared" si="1197"/>
        <v>0</v>
      </c>
      <c r="AV656" s="15">
        <f t="shared" si="1197"/>
        <v>0</v>
      </c>
      <c r="AW656" s="15">
        <f t="shared" ref="AS656:AX660" si="1198">AW657</f>
        <v>164</v>
      </c>
      <c r="AX656" s="15">
        <f t="shared" si="1198"/>
        <v>0</v>
      </c>
    </row>
    <row r="657" spans="1:50" ht="33" hidden="1">
      <c r="A657" s="25" t="s">
        <v>717</v>
      </c>
      <c r="B657" s="26">
        <v>912</v>
      </c>
      <c r="C657" s="26" t="s">
        <v>20</v>
      </c>
      <c r="D657" s="26" t="s">
        <v>28</v>
      </c>
      <c r="E657" s="26" t="s">
        <v>38</v>
      </c>
      <c r="F657" s="26"/>
      <c r="G657" s="9">
        <f t="shared" si="1195"/>
        <v>164</v>
      </c>
      <c r="H657" s="9">
        <f t="shared" si="1195"/>
        <v>0</v>
      </c>
      <c r="I657" s="9">
        <f t="shared" si="1195"/>
        <v>0</v>
      </c>
      <c r="J657" s="9">
        <f t="shared" si="1195"/>
        <v>0</v>
      </c>
      <c r="K657" s="9">
        <f t="shared" si="1195"/>
        <v>0</v>
      </c>
      <c r="L657" s="9">
        <f t="shared" si="1195"/>
        <v>0</v>
      </c>
      <c r="M657" s="9">
        <f t="shared" si="1195"/>
        <v>164</v>
      </c>
      <c r="N657" s="9">
        <f t="shared" si="1195"/>
        <v>0</v>
      </c>
      <c r="O657" s="9">
        <f t="shared" si="1195"/>
        <v>0</v>
      </c>
      <c r="P657" s="9">
        <f t="shared" si="1195"/>
        <v>0</v>
      </c>
      <c r="Q657" s="9">
        <f t="shared" si="1195"/>
        <v>0</v>
      </c>
      <c r="R657" s="9">
        <f t="shared" si="1195"/>
        <v>0</v>
      </c>
      <c r="S657" s="9">
        <f t="shared" si="1195"/>
        <v>164</v>
      </c>
      <c r="T657" s="9">
        <f t="shared" si="1195"/>
        <v>0</v>
      </c>
      <c r="U657" s="9">
        <f t="shared" si="1196"/>
        <v>0</v>
      </c>
      <c r="V657" s="9">
        <f t="shared" si="1196"/>
        <v>0</v>
      </c>
      <c r="W657" s="9">
        <f t="shared" si="1196"/>
        <v>0</v>
      </c>
      <c r="X657" s="9">
        <f t="shared" si="1196"/>
        <v>0</v>
      </c>
      <c r="Y657" s="9">
        <f t="shared" si="1196"/>
        <v>164</v>
      </c>
      <c r="Z657" s="9">
        <f t="shared" si="1196"/>
        <v>0</v>
      </c>
      <c r="AA657" s="9">
        <f t="shared" si="1196"/>
        <v>0</v>
      </c>
      <c r="AB657" s="9">
        <f t="shared" si="1196"/>
        <v>0</v>
      </c>
      <c r="AC657" s="9">
        <f t="shared" si="1196"/>
        <v>0</v>
      </c>
      <c r="AD657" s="9">
        <f t="shared" si="1196"/>
        <v>0</v>
      </c>
      <c r="AE657" s="9">
        <f t="shared" si="1196"/>
        <v>164</v>
      </c>
      <c r="AF657" s="9">
        <f t="shared" si="1196"/>
        <v>0</v>
      </c>
      <c r="AG657" s="9">
        <f t="shared" si="1197"/>
        <v>0</v>
      </c>
      <c r="AH657" s="9">
        <f t="shared" si="1197"/>
        <v>0</v>
      </c>
      <c r="AI657" s="9">
        <f t="shared" si="1197"/>
        <v>0</v>
      </c>
      <c r="AJ657" s="9">
        <f t="shared" si="1197"/>
        <v>0</v>
      </c>
      <c r="AK657" s="9">
        <f t="shared" si="1197"/>
        <v>164</v>
      </c>
      <c r="AL657" s="9">
        <f t="shared" si="1197"/>
        <v>0</v>
      </c>
      <c r="AM657" s="9">
        <f t="shared" si="1197"/>
        <v>0</v>
      </c>
      <c r="AN657" s="9">
        <f t="shared" si="1197"/>
        <v>0</v>
      </c>
      <c r="AO657" s="9">
        <f t="shared" si="1197"/>
        <v>0</v>
      </c>
      <c r="AP657" s="9">
        <f t="shared" si="1197"/>
        <v>0</v>
      </c>
      <c r="AQ657" s="9">
        <f t="shared" si="1197"/>
        <v>164</v>
      </c>
      <c r="AR657" s="9">
        <f t="shared" si="1197"/>
        <v>0</v>
      </c>
      <c r="AS657" s="9">
        <f t="shared" si="1198"/>
        <v>0</v>
      </c>
      <c r="AT657" s="9">
        <f t="shared" si="1198"/>
        <v>0</v>
      </c>
      <c r="AU657" s="9">
        <f t="shared" si="1198"/>
        <v>0</v>
      </c>
      <c r="AV657" s="9">
        <f t="shared" si="1198"/>
        <v>0</v>
      </c>
      <c r="AW657" s="9">
        <f t="shared" si="1198"/>
        <v>164</v>
      </c>
      <c r="AX657" s="9">
        <f t="shared" si="1198"/>
        <v>0</v>
      </c>
    </row>
    <row r="658" spans="1:50" ht="20.100000000000001" hidden="1" customHeight="1">
      <c r="A658" s="28" t="s">
        <v>14</v>
      </c>
      <c r="B658" s="26">
        <v>912</v>
      </c>
      <c r="C658" s="26" t="s">
        <v>20</v>
      </c>
      <c r="D658" s="26" t="s">
        <v>28</v>
      </c>
      <c r="E658" s="26" t="s">
        <v>41</v>
      </c>
      <c r="F658" s="26"/>
      <c r="G658" s="9">
        <f t="shared" si="1195"/>
        <v>164</v>
      </c>
      <c r="H658" s="9">
        <f t="shared" si="1195"/>
        <v>0</v>
      </c>
      <c r="I658" s="9">
        <f t="shared" si="1195"/>
        <v>0</v>
      </c>
      <c r="J658" s="9">
        <f t="shared" si="1195"/>
        <v>0</v>
      </c>
      <c r="K658" s="9">
        <f t="shared" si="1195"/>
        <v>0</v>
      </c>
      <c r="L658" s="9">
        <f t="shared" si="1195"/>
        <v>0</v>
      </c>
      <c r="M658" s="9">
        <f t="shared" si="1195"/>
        <v>164</v>
      </c>
      <c r="N658" s="9">
        <f t="shared" si="1195"/>
        <v>0</v>
      </c>
      <c r="O658" s="9">
        <f t="shared" si="1195"/>
        <v>0</v>
      </c>
      <c r="P658" s="9">
        <f t="shared" si="1195"/>
        <v>0</v>
      </c>
      <c r="Q658" s="9">
        <f t="shared" si="1195"/>
        <v>0</v>
      </c>
      <c r="R658" s="9">
        <f t="shared" si="1195"/>
        <v>0</v>
      </c>
      <c r="S658" s="9">
        <f t="shared" si="1195"/>
        <v>164</v>
      </c>
      <c r="T658" s="9">
        <f t="shared" si="1195"/>
        <v>0</v>
      </c>
      <c r="U658" s="9">
        <f t="shared" si="1196"/>
        <v>0</v>
      </c>
      <c r="V658" s="9">
        <f t="shared" si="1196"/>
        <v>0</v>
      </c>
      <c r="W658" s="9">
        <f t="shared" si="1196"/>
        <v>0</v>
      </c>
      <c r="X658" s="9">
        <f t="shared" si="1196"/>
        <v>0</v>
      </c>
      <c r="Y658" s="9">
        <f t="shared" si="1196"/>
        <v>164</v>
      </c>
      <c r="Z658" s="9">
        <f t="shared" si="1196"/>
        <v>0</v>
      </c>
      <c r="AA658" s="9">
        <f t="shared" si="1196"/>
        <v>0</v>
      </c>
      <c r="AB658" s="9">
        <f t="shared" si="1196"/>
        <v>0</v>
      </c>
      <c r="AC658" s="9">
        <f t="shared" si="1196"/>
        <v>0</v>
      </c>
      <c r="AD658" s="9">
        <f t="shared" si="1196"/>
        <v>0</v>
      </c>
      <c r="AE658" s="9">
        <f t="shared" si="1196"/>
        <v>164</v>
      </c>
      <c r="AF658" s="9">
        <f t="shared" si="1196"/>
        <v>0</v>
      </c>
      <c r="AG658" s="9">
        <f t="shared" si="1197"/>
        <v>0</v>
      </c>
      <c r="AH658" s="9">
        <f t="shared" si="1197"/>
        <v>0</v>
      </c>
      <c r="AI658" s="9">
        <f t="shared" si="1197"/>
        <v>0</v>
      </c>
      <c r="AJ658" s="9">
        <f t="shared" si="1197"/>
        <v>0</v>
      </c>
      <c r="AK658" s="9">
        <f t="shared" si="1197"/>
        <v>164</v>
      </c>
      <c r="AL658" s="9">
        <f t="shared" si="1197"/>
        <v>0</v>
      </c>
      <c r="AM658" s="9">
        <f t="shared" si="1197"/>
        <v>0</v>
      </c>
      <c r="AN658" s="9">
        <f t="shared" si="1197"/>
        <v>0</v>
      </c>
      <c r="AO658" s="9">
        <f t="shared" si="1197"/>
        <v>0</v>
      </c>
      <c r="AP658" s="9">
        <f t="shared" si="1197"/>
        <v>0</v>
      </c>
      <c r="AQ658" s="9">
        <f t="shared" si="1197"/>
        <v>164</v>
      </c>
      <c r="AR658" s="9">
        <f t="shared" si="1197"/>
        <v>0</v>
      </c>
      <c r="AS658" s="9">
        <f t="shared" si="1198"/>
        <v>0</v>
      </c>
      <c r="AT658" s="9">
        <f t="shared" si="1198"/>
        <v>0</v>
      </c>
      <c r="AU658" s="9">
        <f t="shared" si="1198"/>
        <v>0</v>
      </c>
      <c r="AV658" s="9">
        <f t="shared" si="1198"/>
        <v>0</v>
      </c>
      <c r="AW658" s="9">
        <f t="shared" si="1198"/>
        <v>164</v>
      </c>
      <c r="AX658" s="9">
        <f t="shared" si="1198"/>
        <v>0</v>
      </c>
    </row>
    <row r="659" spans="1:50" ht="33" hidden="1">
      <c r="A659" s="25" t="s">
        <v>29</v>
      </c>
      <c r="B659" s="26">
        <v>912</v>
      </c>
      <c r="C659" s="26" t="s">
        <v>20</v>
      </c>
      <c r="D659" s="26" t="s">
        <v>28</v>
      </c>
      <c r="E659" s="26" t="s">
        <v>53</v>
      </c>
      <c r="F659" s="26"/>
      <c r="G659" s="9">
        <f t="shared" si="1195"/>
        <v>164</v>
      </c>
      <c r="H659" s="9">
        <f t="shared" si="1195"/>
        <v>0</v>
      </c>
      <c r="I659" s="9">
        <f t="shared" si="1195"/>
        <v>0</v>
      </c>
      <c r="J659" s="9">
        <f t="shared" si="1195"/>
        <v>0</v>
      </c>
      <c r="K659" s="9">
        <f t="shared" si="1195"/>
        <v>0</v>
      </c>
      <c r="L659" s="9">
        <f t="shared" si="1195"/>
        <v>0</v>
      </c>
      <c r="M659" s="9">
        <f t="shared" si="1195"/>
        <v>164</v>
      </c>
      <c r="N659" s="9">
        <f t="shared" si="1195"/>
        <v>0</v>
      </c>
      <c r="O659" s="9">
        <f t="shared" si="1195"/>
        <v>0</v>
      </c>
      <c r="P659" s="9">
        <f t="shared" si="1195"/>
        <v>0</v>
      </c>
      <c r="Q659" s="9">
        <f t="shared" si="1195"/>
        <v>0</v>
      </c>
      <c r="R659" s="9">
        <f t="shared" si="1195"/>
        <v>0</v>
      </c>
      <c r="S659" s="9">
        <f t="shared" si="1195"/>
        <v>164</v>
      </c>
      <c r="T659" s="9">
        <f t="shared" si="1195"/>
        <v>0</v>
      </c>
      <c r="U659" s="9">
        <f t="shared" si="1196"/>
        <v>0</v>
      </c>
      <c r="V659" s="9">
        <f t="shared" si="1196"/>
        <v>0</v>
      </c>
      <c r="W659" s="9">
        <f t="shared" si="1196"/>
        <v>0</v>
      </c>
      <c r="X659" s="9">
        <f t="shared" si="1196"/>
        <v>0</v>
      </c>
      <c r="Y659" s="9">
        <f t="shared" si="1196"/>
        <v>164</v>
      </c>
      <c r="Z659" s="9">
        <f t="shared" si="1196"/>
        <v>0</v>
      </c>
      <c r="AA659" s="9">
        <f t="shared" si="1196"/>
        <v>0</v>
      </c>
      <c r="AB659" s="9">
        <f t="shared" si="1196"/>
        <v>0</v>
      </c>
      <c r="AC659" s="9">
        <f t="shared" si="1196"/>
        <v>0</v>
      </c>
      <c r="AD659" s="9">
        <f t="shared" si="1196"/>
        <v>0</v>
      </c>
      <c r="AE659" s="9">
        <f t="shared" si="1196"/>
        <v>164</v>
      </c>
      <c r="AF659" s="9">
        <f t="shared" si="1196"/>
        <v>0</v>
      </c>
      <c r="AG659" s="9">
        <f t="shared" si="1197"/>
        <v>0</v>
      </c>
      <c r="AH659" s="9">
        <f t="shared" si="1197"/>
        <v>0</v>
      </c>
      <c r="AI659" s="9">
        <f t="shared" si="1197"/>
        <v>0</v>
      </c>
      <c r="AJ659" s="9">
        <f t="shared" si="1197"/>
        <v>0</v>
      </c>
      <c r="AK659" s="9">
        <f t="shared" si="1197"/>
        <v>164</v>
      </c>
      <c r="AL659" s="9">
        <f t="shared" si="1197"/>
        <v>0</v>
      </c>
      <c r="AM659" s="9">
        <f t="shared" si="1197"/>
        <v>0</v>
      </c>
      <c r="AN659" s="9">
        <f t="shared" si="1197"/>
        <v>0</v>
      </c>
      <c r="AO659" s="9">
        <f t="shared" si="1197"/>
        <v>0</v>
      </c>
      <c r="AP659" s="9">
        <f t="shared" si="1197"/>
        <v>0</v>
      </c>
      <c r="AQ659" s="9">
        <f t="shared" si="1197"/>
        <v>164</v>
      </c>
      <c r="AR659" s="9">
        <f t="shared" si="1197"/>
        <v>0</v>
      </c>
      <c r="AS659" s="9">
        <f t="shared" si="1198"/>
        <v>0</v>
      </c>
      <c r="AT659" s="9">
        <f t="shared" si="1198"/>
        <v>0</v>
      </c>
      <c r="AU659" s="9">
        <f t="shared" si="1198"/>
        <v>0</v>
      </c>
      <c r="AV659" s="9">
        <f t="shared" si="1198"/>
        <v>0</v>
      </c>
      <c r="AW659" s="9">
        <f t="shared" si="1198"/>
        <v>164</v>
      </c>
      <c r="AX659" s="9">
        <f t="shared" si="1198"/>
        <v>0</v>
      </c>
    </row>
    <row r="660" spans="1:50" ht="33" hidden="1">
      <c r="A660" s="25" t="s">
        <v>242</v>
      </c>
      <c r="B660" s="26">
        <v>912</v>
      </c>
      <c r="C660" s="26" t="s">
        <v>20</v>
      </c>
      <c r="D660" s="26" t="s">
        <v>28</v>
      </c>
      <c r="E660" s="26" t="s">
        <v>53</v>
      </c>
      <c r="F660" s="26" t="s">
        <v>30</v>
      </c>
      <c r="G660" s="9">
        <f t="shared" si="1195"/>
        <v>164</v>
      </c>
      <c r="H660" s="9">
        <f t="shared" si="1195"/>
        <v>0</v>
      </c>
      <c r="I660" s="9">
        <f t="shared" si="1195"/>
        <v>0</v>
      </c>
      <c r="J660" s="9">
        <f t="shared" si="1195"/>
        <v>0</v>
      </c>
      <c r="K660" s="9">
        <f t="shared" si="1195"/>
        <v>0</v>
      </c>
      <c r="L660" s="9">
        <f t="shared" si="1195"/>
        <v>0</v>
      </c>
      <c r="M660" s="9">
        <f t="shared" si="1195"/>
        <v>164</v>
      </c>
      <c r="N660" s="9">
        <f t="shared" si="1195"/>
        <v>0</v>
      </c>
      <c r="O660" s="9">
        <f t="shared" si="1195"/>
        <v>0</v>
      </c>
      <c r="P660" s="9">
        <f t="shared" si="1195"/>
        <v>0</v>
      </c>
      <c r="Q660" s="9">
        <f t="shared" si="1195"/>
        <v>0</v>
      </c>
      <c r="R660" s="9">
        <f t="shared" si="1195"/>
        <v>0</v>
      </c>
      <c r="S660" s="9">
        <f t="shared" si="1195"/>
        <v>164</v>
      </c>
      <c r="T660" s="9">
        <f t="shared" si="1195"/>
        <v>0</v>
      </c>
      <c r="U660" s="9">
        <f t="shared" si="1196"/>
        <v>0</v>
      </c>
      <c r="V660" s="9">
        <f t="shared" si="1196"/>
        <v>0</v>
      </c>
      <c r="W660" s="9">
        <f t="shared" si="1196"/>
        <v>0</v>
      </c>
      <c r="X660" s="9">
        <f t="shared" si="1196"/>
        <v>0</v>
      </c>
      <c r="Y660" s="9">
        <f t="shared" si="1196"/>
        <v>164</v>
      </c>
      <c r="Z660" s="9">
        <f t="shared" si="1196"/>
        <v>0</v>
      </c>
      <c r="AA660" s="9">
        <f t="shared" si="1196"/>
        <v>0</v>
      </c>
      <c r="AB660" s="9">
        <f t="shared" si="1196"/>
        <v>0</v>
      </c>
      <c r="AC660" s="9">
        <f t="shared" si="1196"/>
        <v>0</v>
      </c>
      <c r="AD660" s="9">
        <f t="shared" si="1196"/>
        <v>0</v>
      </c>
      <c r="AE660" s="9">
        <f t="shared" si="1196"/>
        <v>164</v>
      </c>
      <c r="AF660" s="9">
        <f t="shared" si="1196"/>
        <v>0</v>
      </c>
      <c r="AG660" s="9">
        <f t="shared" si="1197"/>
        <v>0</v>
      </c>
      <c r="AH660" s="9">
        <f t="shared" si="1197"/>
        <v>0</v>
      </c>
      <c r="AI660" s="9">
        <f t="shared" si="1197"/>
        <v>0</v>
      </c>
      <c r="AJ660" s="9">
        <f t="shared" si="1197"/>
        <v>0</v>
      </c>
      <c r="AK660" s="9">
        <f t="shared" si="1197"/>
        <v>164</v>
      </c>
      <c r="AL660" s="9">
        <f t="shared" si="1197"/>
        <v>0</v>
      </c>
      <c r="AM660" s="9">
        <f t="shared" si="1197"/>
        <v>0</v>
      </c>
      <c r="AN660" s="9">
        <f t="shared" si="1197"/>
        <v>0</v>
      </c>
      <c r="AO660" s="9">
        <f t="shared" si="1197"/>
        <v>0</v>
      </c>
      <c r="AP660" s="9">
        <f t="shared" si="1197"/>
        <v>0</v>
      </c>
      <c r="AQ660" s="9">
        <f t="shared" si="1197"/>
        <v>164</v>
      </c>
      <c r="AR660" s="9">
        <f t="shared" si="1197"/>
        <v>0</v>
      </c>
      <c r="AS660" s="9">
        <f t="shared" si="1198"/>
        <v>0</v>
      </c>
      <c r="AT660" s="9">
        <f t="shared" si="1198"/>
        <v>0</v>
      </c>
      <c r="AU660" s="9">
        <f t="shared" si="1198"/>
        <v>0</v>
      </c>
      <c r="AV660" s="9">
        <f t="shared" si="1198"/>
        <v>0</v>
      </c>
      <c r="AW660" s="9">
        <f t="shared" si="1198"/>
        <v>164</v>
      </c>
      <c r="AX660" s="9">
        <f t="shared" si="1198"/>
        <v>0</v>
      </c>
    </row>
    <row r="661" spans="1:50" ht="33" hidden="1">
      <c r="A661" s="25" t="s">
        <v>36</v>
      </c>
      <c r="B661" s="26">
        <v>912</v>
      </c>
      <c r="C661" s="26" t="s">
        <v>20</v>
      </c>
      <c r="D661" s="26" t="s">
        <v>28</v>
      </c>
      <c r="E661" s="26" t="s">
        <v>53</v>
      </c>
      <c r="F661" s="26" t="s">
        <v>37</v>
      </c>
      <c r="G661" s="9">
        <f>74+90</f>
        <v>164</v>
      </c>
      <c r="H661" s="9"/>
      <c r="I661" s="84"/>
      <c r="J661" s="84"/>
      <c r="K661" s="84"/>
      <c r="L661" s="84"/>
      <c r="M661" s="9">
        <f>G661+I661+J661+K661+L661</f>
        <v>164</v>
      </c>
      <c r="N661" s="9">
        <f>H661+L661</f>
        <v>0</v>
      </c>
      <c r="O661" s="85"/>
      <c r="P661" s="85"/>
      <c r="Q661" s="85"/>
      <c r="R661" s="85"/>
      <c r="S661" s="9">
        <f>M661+O661+P661+Q661+R661</f>
        <v>164</v>
      </c>
      <c r="T661" s="9">
        <f>N661+R661</f>
        <v>0</v>
      </c>
      <c r="U661" s="85"/>
      <c r="V661" s="85"/>
      <c r="W661" s="85"/>
      <c r="X661" s="85"/>
      <c r="Y661" s="9">
        <f>S661+U661+V661+W661+X661</f>
        <v>164</v>
      </c>
      <c r="Z661" s="9">
        <f>T661+X661</f>
        <v>0</v>
      </c>
      <c r="AA661" s="85"/>
      <c r="AB661" s="85"/>
      <c r="AC661" s="85"/>
      <c r="AD661" s="85"/>
      <c r="AE661" s="9">
        <f>Y661+AA661+AB661+AC661+AD661</f>
        <v>164</v>
      </c>
      <c r="AF661" s="9">
        <f>Z661+AD661</f>
        <v>0</v>
      </c>
      <c r="AG661" s="85"/>
      <c r="AH661" s="85"/>
      <c r="AI661" s="85"/>
      <c r="AJ661" s="85"/>
      <c r="AK661" s="9">
        <f>AE661+AG661+AH661+AI661+AJ661</f>
        <v>164</v>
      </c>
      <c r="AL661" s="9">
        <f>AF661+AJ661</f>
        <v>0</v>
      </c>
      <c r="AM661" s="85"/>
      <c r="AN661" s="85"/>
      <c r="AO661" s="85"/>
      <c r="AP661" s="85"/>
      <c r="AQ661" s="9">
        <f>AK661+AM661+AN661+AO661+AP661</f>
        <v>164</v>
      </c>
      <c r="AR661" s="9">
        <f>AL661+AP661</f>
        <v>0</v>
      </c>
      <c r="AS661" s="85"/>
      <c r="AT661" s="85"/>
      <c r="AU661" s="85"/>
      <c r="AV661" s="85"/>
      <c r="AW661" s="9">
        <f>AQ661+AS661+AT661+AU661+AV661</f>
        <v>164</v>
      </c>
      <c r="AX661" s="9">
        <f>AR661+AV661</f>
        <v>0</v>
      </c>
    </row>
    <row r="662" spans="1:50" hidden="1">
      <c r="A662" s="25"/>
      <c r="B662" s="26"/>
      <c r="C662" s="26"/>
      <c r="D662" s="26"/>
      <c r="E662" s="46"/>
      <c r="F662" s="9"/>
      <c r="G662" s="9"/>
      <c r="H662" s="9"/>
      <c r="I662" s="84"/>
      <c r="J662" s="84"/>
      <c r="K662" s="84"/>
      <c r="L662" s="84"/>
      <c r="M662" s="84"/>
      <c r="N662" s="84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</row>
    <row r="663" spans="1:50" ht="40.5" hidden="1">
      <c r="A663" s="20" t="s">
        <v>478</v>
      </c>
      <c r="B663" s="21">
        <v>913</v>
      </c>
      <c r="C663" s="21"/>
      <c r="D663" s="21"/>
      <c r="E663" s="21"/>
      <c r="F663" s="21"/>
      <c r="G663" s="6">
        <f t="shared" ref="G663:AX663" si="1199">G665+G700+G743+G781+G798+G831</f>
        <v>2292163</v>
      </c>
      <c r="H663" s="6">
        <f t="shared" si="1199"/>
        <v>123199</v>
      </c>
      <c r="I663" s="6">
        <f t="shared" si="1199"/>
        <v>0</v>
      </c>
      <c r="J663" s="6">
        <f t="shared" si="1199"/>
        <v>0</v>
      </c>
      <c r="K663" s="6">
        <f t="shared" si="1199"/>
        <v>0</v>
      </c>
      <c r="L663" s="6">
        <f t="shared" si="1199"/>
        <v>0</v>
      </c>
      <c r="M663" s="6">
        <f t="shared" si="1199"/>
        <v>2292163</v>
      </c>
      <c r="N663" s="6">
        <f t="shared" si="1199"/>
        <v>123199</v>
      </c>
      <c r="O663" s="6">
        <f t="shared" si="1199"/>
        <v>0</v>
      </c>
      <c r="P663" s="6">
        <f t="shared" si="1199"/>
        <v>0</v>
      </c>
      <c r="Q663" s="6">
        <f t="shared" si="1199"/>
        <v>0</v>
      </c>
      <c r="R663" s="6">
        <f t="shared" si="1199"/>
        <v>786322</v>
      </c>
      <c r="S663" s="6">
        <f t="shared" si="1199"/>
        <v>3078485</v>
      </c>
      <c r="T663" s="6">
        <f t="shared" si="1199"/>
        <v>909521</v>
      </c>
      <c r="U663" s="6">
        <f t="shared" si="1199"/>
        <v>0</v>
      </c>
      <c r="V663" s="6">
        <f t="shared" si="1199"/>
        <v>0</v>
      </c>
      <c r="W663" s="6">
        <f t="shared" si="1199"/>
        <v>0</v>
      </c>
      <c r="X663" s="6">
        <f t="shared" si="1199"/>
        <v>38660</v>
      </c>
      <c r="Y663" s="6">
        <f t="shared" si="1199"/>
        <v>3117145</v>
      </c>
      <c r="Z663" s="6">
        <f t="shared" si="1199"/>
        <v>948181</v>
      </c>
      <c r="AA663" s="6">
        <f t="shared" si="1199"/>
        <v>0</v>
      </c>
      <c r="AB663" s="6">
        <f t="shared" si="1199"/>
        <v>1068</v>
      </c>
      <c r="AC663" s="6">
        <f t="shared" si="1199"/>
        <v>0</v>
      </c>
      <c r="AD663" s="6">
        <f t="shared" si="1199"/>
        <v>3258123</v>
      </c>
      <c r="AE663" s="6">
        <f t="shared" si="1199"/>
        <v>6376336</v>
      </c>
      <c r="AF663" s="6">
        <f t="shared" si="1199"/>
        <v>4206304</v>
      </c>
      <c r="AG663" s="6">
        <f t="shared" si="1199"/>
        <v>0</v>
      </c>
      <c r="AH663" s="6">
        <f t="shared" si="1199"/>
        <v>0</v>
      </c>
      <c r="AI663" s="6">
        <f t="shared" si="1199"/>
        <v>0</v>
      </c>
      <c r="AJ663" s="6">
        <f t="shared" si="1199"/>
        <v>0</v>
      </c>
      <c r="AK663" s="6">
        <f t="shared" si="1199"/>
        <v>6376336</v>
      </c>
      <c r="AL663" s="6">
        <f t="shared" si="1199"/>
        <v>4206304</v>
      </c>
      <c r="AM663" s="6">
        <f t="shared" si="1199"/>
        <v>0</v>
      </c>
      <c r="AN663" s="6">
        <f t="shared" si="1199"/>
        <v>0</v>
      </c>
      <c r="AO663" s="6">
        <f t="shared" si="1199"/>
        <v>0</v>
      </c>
      <c r="AP663" s="6">
        <f t="shared" si="1199"/>
        <v>0</v>
      </c>
      <c r="AQ663" s="6">
        <f t="shared" si="1199"/>
        <v>6376336</v>
      </c>
      <c r="AR663" s="6">
        <f t="shared" si="1199"/>
        <v>4206304</v>
      </c>
      <c r="AS663" s="6">
        <f t="shared" si="1199"/>
        <v>-4991</v>
      </c>
      <c r="AT663" s="6">
        <f t="shared" si="1199"/>
        <v>0</v>
      </c>
      <c r="AU663" s="6">
        <f t="shared" si="1199"/>
        <v>0</v>
      </c>
      <c r="AV663" s="6">
        <f t="shared" si="1199"/>
        <v>112362</v>
      </c>
      <c r="AW663" s="6">
        <f t="shared" si="1199"/>
        <v>6483707</v>
      </c>
      <c r="AX663" s="6">
        <f t="shared" si="1199"/>
        <v>4318666</v>
      </c>
    </row>
    <row r="664" spans="1:50" s="72" customFormat="1" hidden="1">
      <c r="A664" s="73"/>
      <c r="B664" s="27"/>
      <c r="C664" s="27"/>
      <c r="D664" s="27"/>
      <c r="E664" s="27"/>
      <c r="F664" s="27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</row>
    <row r="665" spans="1:50" ht="18.75" hidden="1">
      <c r="A665" s="23" t="s">
        <v>183</v>
      </c>
      <c r="B665" s="52">
        <v>913</v>
      </c>
      <c r="C665" s="24" t="s">
        <v>7</v>
      </c>
      <c r="D665" s="24" t="s">
        <v>21</v>
      </c>
      <c r="E665" s="24"/>
      <c r="F665" s="24"/>
      <c r="G665" s="7">
        <f t="shared" ref="G665" si="1200">G666+G694</f>
        <v>1141976</v>
      </c>
      <c r="H665" s="7">
        <f t="shared" ref="H665:N665" si="1201">H666+H694</f>
        <v>0</v>
      </c>
      <c r="I665" s="7">
        <f t="shared" si="1201"/>
        <v>0</v>
      </c>
      <c r="J665" s="7">
        <f t="shared" si="1201"/>
        <v>0</v>
      </c>
      <c r="K665" s="7">
        <f t="shared" si="1201"/>
        <v>0</v>
      </c>
      <c r="L665" s="7">
        <f t="shared" si="1201"/>
        <v>0</v>
      </c>
      <c r="M665" s="7">
        <f t="shared" si="1201"/>
        <v>1141976</v>
      </c>
      <c r="N665" s="7">
        <f t="shared" si="1201"/>
        <v>0</v>
      </c>
      <c r="O665" s="7">
        <f t="shared" ref="O665:T665" si="1202">O666+O694</f>
        <v>0</v>
      </c>
      <c r="P665" s="7">
        <f t="shared" si="1202"/>
        <v>0</v>
      </c>
      <c r="Q665" s="7">
        <f t="shared" si="1202"/>
        <v>0</v>
      </c>
      <c r="R665" s="7">
        <f t="shared" si="1202"/>
        <v>306571</v>
      </c>
      <c r="S665" s="7">
        <f t="shared" si="1202"/>
        <v>1448547</v>
      </c>
      <c r="T665" s="7">
        <f t="shared" si="1202"/>
        <v>306571</v>
      </c>
      <c r="U665" s="7">
        <f t="shared" ref="U665:Z665" si="1203">U666+U694</f>
        <v>0</v>
      </c>
      <c r="V665" s="7">
        <f t="shared" si="1203"/>
        <v>0</v>
      </c>
      <c r="W665" s="7">
        <f t="shared" si="1203"/>
        <v>0</v>
      </c>
      <c r="X665" s="7">
        <f t="shared" si="1203"/>
        <v>0</v>
      </c>
      <c r="Y665" s="7">
        <f t="shared" si="1203"/>
        <v>1448547</v>
      </c>
      <c r="Z665" s="7">
        <f t="shared" si="1203"/>
        <v>306571</v>
      </c>
      <c r="AA665" s="7">
        <f t="shared" ref="AA665:AF665" si="1204">AA666+AA694</f>
        <v>0</v>
      </c>
      <c r="AB665" s="7">
        <f t="shared" si="1204"/>
        <v>0</v>
      </c>
      <c r="AC665" s="7">
        <f t="shared" si="1204"/>
        <v>0</v>
      </c>
      <c r="AD665" s="7">
        <f t="shared" si="1204"/>
        <v>1319275</v>
      </c>
      <c r="AE665" s="7">
        <f t="shared" si="1204"/>
        <v>2767822</v>
      </c>
      <c r="AF665" s="7">
        <f t="shared" si="1204"/>
        <v>1625846</v>
      </c>
      <c r="AG665" s="7">
        <f t="shared" ref="AG665:AL665" si="1205">AG666+AG694</f>
        <v>0</v>
      </c>
      <c r="AH665" s="7">
        <f t="shared" si="1205"/>
        <v>0</v>
      </c>
      <c r="AI665" s="7">
        <f t="shared" si="1205"/>
        <v>0</v>
      </c>
      <c r="AJ665" s="7">
        <f t="shared" si="1205"/>
        <v>0</v>
      </c>
      <c r="AK665" s="7">
        <f t="shared" si="1205"/>
        <v>2767822</v>
      </c>
      <c r="AL665" s="7">
        <f t="shared" si="1205"/>
        <v>1625846</v>
      </c>
      <c r="AM665" s="7">
        <f t="shared" ref="AM665:AR665" si="1206">AM666+AM694</f>
        <v>0</v>
      </c>
      <c r="AN665" s="7">
        <f t="shared" si="1206"/>
        <v>0</v>
      </c>
      <c r="AO665" s="7">
        <f t="shared" si="1206"/>
        <v>0</v>
      </c>
      <c r="AP665" s="7">
        <f t="shared" si="1206"/>
        <v>0</v>
      </c>
      <c r="AQ665" s="7">
        <f t="shared" si="1206"/>
        <v>2767822</v>
      </c>
      <c r="AR665" s="7">
        <f t="shared" si="1206"/>
        <v>1625846</v>
      </c>
      <c r="AS665" s="7">
        <f t="shared" ref="AS665:AX665" si="1207">AS666+AS694</f>
        <v>-5108</v>
      </c>
      <c r="AT665" s="7">
        <f t="shared" si="1207"/>
        <v>0</v>
      </c>
      <c r="AU665" s="7">
        <f t="shared" si="1207"/>
        <v>0</v>
      </c>
      <c r="AV665" s="7">
        <f t="shared" si="1207"/>
        <v>91620</v>
      </c>
      <c r="AW665" s="7">
        <f t="shared" si="1207"/>
        <v>2854334</v>
      </c>
      <c r="AX665" s="7">
        <f t="shared" si="1207"/>
        <v>1717466</v>
      </c>
    </row>
    <row r="666" spans="1:50" ht="33" hidden="1">
      <c r="A666" s="28" t="s">
        <v>570</v>
      </c>
      <c r="B666" s="26">
        <f t="shared" ref="B666:B671" si="1208">B665</f>
        <v>913</v>
      </c>
      <c r="C666" s="26" t="s">
        <v>7</v>
      </c>
      <c r="D666" s="26" t="s">
        <v>21</v>
      </c>
      <c r="E666" s="26" t="s">
        <v>184</v>
      </c>
      <c r="F666" s="26"/>
      <c r="G666" s="9">
        <f t="shared" ref="G666" si="1209">G667+G672+G677+G681+G690</f>
        <v>1141766</v>
      </c>
      <c r="H666" s="9">
        <f t="shared" ref="H666:N666" si="1210">H667+H672+H677+H681+H690</f>
        <v>0</v>
      </c>
      <c r="I666" s="9">
        <f t="shared" si="1210"/>
        <v>0</v>
      </c>
      <c r="J666" s="9">
        <f t="shared" si="1210"/>
        <v>0</v>
      </c>
      <c r="K666" s="9">
        <f t="shared" si="1210"/>
        <v>0</v>
      </c>
      <c r="L666" s="9">
        <f t="shared" si="1210"/>
        <v>0</v>
      </c>
      <c r="M666" s="9">
        <f t="shared" si="1210"/>
        <v>1141766</v>
      </c>
      <c r="N666" s="9">
        <f t="shared" si="1210"/>
        <v>0</v>
      </c>
      <c r="O666" s="9">
        <f t="shared" ref="O666:T666" si="1211">O667+O672+O677+O681+O690</f>
        <v>0</v>
      </c>
      <c r="P666" s="9">
        <f t="shared" si="1211"/>
        <v>0</v>
      </c>
      <c r="Q666" s="9">
        <f t="shared" si="1211"/>
        <v>0</v>
      </c>
      <c r="R666" s="9">
        <f t="shared" si="1211"/>
        <v>306571</v>
      </c>
      <c r="S666" s="9">
        <f t="shared" si="1211"/>
        <v>1448337</v>
      </c>
      <c r="T666" s="9">
        <f t="shared" si="1211"/>
        <v>306571</v>
      </c>
      <c r="U666" s="9">
        <f t="shared" ref="U666:Z666" si="1212">U667+U672+U677+U681+U690</f>
        <v>0</v>
      </c>
      <c r="V666" s="9">
        <f t="shared" si="1212"/>
        <v>0</v>
      </c>
      <c r="W666" s="9">
        <f t="shared" si="1212"/>
        <v>0</v>
      </c>
      <c r="X666" s="9">
        <f t="shared" si="1212"/>
        <v>0</v>
      </c>
      <c r="Y666" s="9">
        <f t="shared" si="1212"/>
        <v>1448337</v>
      </c>
      <c r="Z666" s="9">
        <f t="shared" si="1212"/>
        <v>306571</v>
      </c>
      <c r="AA666" s="9">
        <f t="shared" ref="AA666:AF666" si="1213">AA667+AA672+AA677+AA681+AA690</f>
        <v>0</v>
      </c>
      <c r="AB666" s="9">
        <f t="shared" si="1213"/>
        <v>0</v>
      </c>
      <c r="AC666" s="9">
        <f t="shared" si="1213"/>
        <v>0</v>
      </c>
      <c r="AD666" s="9">
        <f t="shared" si="1213"/>
        <v>1319275</v>
      </c>
      <c r="AE666" s="9">
        <f t="shared" si="1213"/>
        <v>2767612</v>
      </c>
      <c r="AF666" s="9">
        <f t="shared" si="1213"/>
        <v>1625846</v>
      </c>
      <c r="AG666" s="9">
        <f t="shared" ref="AG666:AL666" si="1214">AG667+AG672+AG677+AG681+AG690</f>
        <v>0</v>
      </c>
      <c r="AH666" s="9">
        <f t="shared" si="1214"/>
        <v>0</v>
      </c>
      <c r="AI666" s="9">
        <f t="shared" si="1214"/>
        <v>0</v>
      </c>
      <c r="AJ666" s="9">
        <f t="shared" si="1214"/>
        <v>0</v>
      </c>
      <c r="AK666" s="9">
        <f t="shared" si="1214"/>
        <v>2767612</v>
      </c>
      <c r="AL666" s="9">
        <f t="shared" si="1214"/>
        <v>1625846</v>
      </c>
      <c r="AM666" s="9">
        <f t="shared" ref="AM666:AR666" si="1215">AM667+AM672+AM677+AM681+AM690</f>
        <v>0</v>
      </c>
      <c r="AN666" s="9">
        <f t="shared" si="1215"/>
        <v>0</v>
      </c>
      <c r="AO666" s="9">
        <f t="shared" si="1215"/>
        <v>0</v>
      </c>
      <c r="AP666" s="9">
        <f t="shared" si="1215"/>
        <v>0</v>
      </c>
      <c r="AQ666" s="9">
        <f t="shared" si="1215"/>
        <v>2767612</v>
      </c>
      <c r="AR666" s="9">
        <f t="shared" si="1215"/>
        <v>1625846</v>
      </c>
      <c r="AS666" s="9">
        <f t="shared" ref="AS666:AX666" si="1216">AS667+AS672+AS677+AS681+AS690</f>
        <v>-5108</v>
      </c>
      <c r="AT666" s="9">
        <f t="shared" si="1216"/>
        <v>0</v>
      </c>
      <c r="AU666" s="9">
        <f t="shared" si="1216"/>
        <v>0</v>
      </c>
      <c r="AV666" s="9">
        <f t="shared" si="1216"/>
        <v>91620</v>
      </c>
      <c r="AW666" s="9">
        <f t="shared" si="1216"/>
        <v>2854124</v>
      </c>
      <c r="AX666" s="9">
        <f t="shared" si="1216"/>
        <v>1717466</v>
      </c>
    </row>
    <row r="667" spans="1:50" ht="33" hidden="1">
      <c r="A667" s="25" t="s">
        <v>9</v>
      </c>
      <c r="B667" s="26">
        <f t="shared" si="1208"/>
        <v>913</v>
      </c>
      <c r="C667" s="26" t="s">
        <v>7</v>
      </c>
      <c r="D667" s="26" t="s">
        <v>21</v>
      </c>
      <c r="E667" s="26" t="s">
        <v>195</v>
      </c>
      <c r="F667" s="26"/>
      <c r="G667" s="11">
        <f t="shared" ref="G667:V668" si="1217">G668</f>
        <v>732905</v>
      </c>
      <c r="H667" s="11">
        <f t="shared" si="1217"/>
        <v>0</v>
      </c>
      <c r="I667" s="11">
        <f t="shared" si="1217"/>
        <v>0</v>
      </c>
      <c r="J667" s="11">
        <f t="shared" si="1217"/>
        <v>0</v>
      </c>
      <c r="K667" s="11">
        <f t="shared" si="1217"/>
        <v>0</v>
      </c>
      <c r="L667" s="11">
        <f t="shared" si="1217"/>
        <v>0</v>
      </c>
      <c r="M667" s="11">
        <f t="shared" si="1217"/>
        <v>732905</v>
      </c>
      <c r="N667" s="11">
        <f t="shared" si="1217"/>
        <v>0</v>
      </c>
      <c r="O667" s="11">
        <f t="shared" si="1217"/>
        <v>0</v>
      </c>
      <c r="P667" s="11">
        <f t="shared" si="1217"/>
        <v>0</v>
      </c>
      <c r="Q667" s="11">
        <f t="shared" si="1217"/>
        <v>0</v>
      </c>
      <c r="R667" s="11">
        <f t="shared" si="1217"/>
        <v>0</v>
      </c>
      <c r="S667" s="11">
        <f t="shared" si="1217"/>
        <v>732905</v>
      </c>
      <c r="T667" s="11">
        <f t="shared" si="1217"/>
        <v>0</v>
      </c>
      <c r="U667" s="11">
        <f t="shared" si="1217"/>
        <v>0</v>
      </c>
      <c r="V667" s="11">
        <f t="shared" si="1217"/>
        <v>0</v>
      </c>
      <c r="W667" s="11">
        <f t="shared" ref="U667:AJ668" si="1218">W668</f>
        <v>0</v>
      </c>
      <c r="X667" s="11">
        <f t="shared" si="1218"/>
        <v>0</v>
      </c>
      <c r="Y667" s="11">
        <f t="shared" si="1218"/>
        <v>732905</v>
      </c>
      <c r="Z667" s="11">
        <f t="shared" si="1218"/>
        <v>0</v>
      </c>
      <c r="AA667" s="11">
        <f t="shared" si="1218"/>
        <v>0</v>
      </c>
      <c r="AB667" s="11">
        <f t="shared" si="1218"/>
        <v>0</v>
      </c>
      <c r="AC667" s="11">
        <f t="shared" si="1218"/>
        <v>0</v>
      </c>
      <c r="AD667" s="11">
        <f t="shared" si="1218"/>
        <v>0</v>
      </c>
      <c r="AE667" s="11">
        <f t="shared" si="1218"/>
        <v>732905</v>
      </c>
      <c r="AF667" s="11">
        <f t="shared" si="1218"/>
        <v>0</v>
      </c>
      <c r="AG667" s="11">
        <f t="shared" si="1218"/>
        <v>0</v>
      </c>
      <c r="AH667" s="11">
        <f t="shared" si="1218"/>
        <v>0</v>
      </c>
      <c r="AI667" s="11">
        <f t="shared" si="1218"/>
        <v>0</v>
      </c>
      <c r="AJ667" s="11">
        <f t="shared" si="1218"/>
        <v>0</v>
      </c>
      <c r="AK667" s="11">
        <f t="shared" ref="AG667:AV668" si="1219">AK668</f>
        <v>732905</v>
      </c>
      <c r="AL667" s="11">
        <f t="shared" si="1219"/>
        <v>0</v>
      </c>
      <c r="AM667" s="11">
        <f t="shared" si="1219"/>
        <v>0</v>
      </c>
      <c r="AN667" s="11">
        <f t="shared" si="1219"/>
        <v>0</v>
      </c>
      <c r="AO667" s="11">
        <f t="shared" si="1219"/>
        <v>0</v>
      </c>
      <c r="AP667" s="11">
        <f t="shared" si="1219"/>
        <v>0</v>
      </c>
      <c r="AQ667" s="11">
        <f t="shared" si="1219"/>
        <v>732905</v>
      </c>
      <c r="AR667" s="11">
        <f t="shared" si="1219"/>
        <v>0</v>
      </c>
      <c r="AS667" s="11">
        <f t="shared" si="1219"/>
        <v>-4991</v>
      </c>
      <c r="AT667" s="11">
        <f t="shared" si="1219"/>
        <v>0</v>
      </c>
      <c r="AU667" s="11">
        <f t="shared" si="1219"/>
        <v>0</v>
      </c>
      <c r="AV667" s="11">
        <f t="shared" si="1219"/>
        <v>0</v>
      </c>
      <c r="AW667" s="11">
        <f t="shared" ref="AS667:AX668" si="1220">AW668</f>
        <v>727914</v>
      </c>
      <c r="AX667" s="11">
        <f t="shared" si="1220"/>
        <v>0</v>
      </c>
    </row>
    <row r="668" spans="1:50" ht="20.100000000000001" hidden="1" customHeight="1">
      <c r="A668" s="28" t="s">
        <v>196</v>
      </c>
      <c r="B668" s="26">
        <f t="shared" si="1208"/>
        <v>913</v>
      </c>
      <c r="C668" s="26" t="s">
        <v>7</v>
      </c>
      <c r="D668" s="26" t="s">
        <v>21</v>
      </c>
      <c r="E668" s="26" t="s">
        <v>197</v>
      </c>
      <c r="F668" s="26"/>
      <c r="G668" s="9">
        <f t="shared" si="1217"/>
        <v>732905</v>
      </c>
      <c r="H668" s="9">
        <f t="shared" si="1217"/>
        <v>0</v>
      </c>
      <c r="I668" s="9">
        <f t="shared" si="1217"/>
        <v>0</v>
      </c>
      <c r="J668" s="9">
        <f t="shared" si="1217"/>
        <v>0</v>
      </c>
      <c r="K668" s="9">
        <f t="shared" si="1217"/>
        <v>0</v>
      </c>
      <c r="L668" s="9">
        <f t="shared" si="1217"/>
        <v>0</v>
      </c>
      <c r="M668" s="9">
        <f t="shared" si="1217"/>
        <v>732905</v>
      </c>
      <c r="N668" s="9">
        <f t="shared" si="1217"/>
        <v>0</v>
      </c>
      <c r="O668" s="9">
        <f t="shared" si="1217"/>
        <v>0</v>
      </c>
      <c r="P668" s="9">
        <f t="shared" si="1217"/>
        <v>0</v>
      </c>
      <c r="Q668" s="9">
        <f t="shared" si="1217"/>
        <v>0</v>
      </c>
      <c r="R668" s="9">
        <f t="shared" si="1217"/>
        <v>0</v>
      </c>
      <c r="S668" s="9">
        <f t="shared" si="1217"/>
        <v>732905</v>
      </c>
      <c r="T668" s="9">
        <f t="shared" si="1217"/>
        <v>0</v>
      </c>
      <c r="U668" s="9">
        <f t="shared" si="1218"/>
        <v>0</v>
      </c>
      <c r="V668" s="9">
        <f t="shared" si="1218"/>
        <v>0</v>
      </c>
      <c r="W668" s="9">
        <f t="shared" si="1218"/>
        <v>0</v>
      </c>
      <c r="X668" s="9">
        <f t="shared" si="1218"/>
        <v>0</v>
      </c>
      <c r="Y668" s="9">
        <f t="shared" si="1218"/>
        <v>732905</v>
      </c>
      <c r="Z668" s="9">
        <f t="shared" si="1218"/>
        <v>0</v>
      </c>
      <c r="AA668" s="9">
        <f t="shared" si="1218"/>
        <v>0</v>
      </c>
      <c r="AB668" s="9">
        <f t="shared" si="1218"/>
        <v>0</v>
      </c>
      <c r="AC668" s="9">
        <f t="shared" si="1218"/>
        <v>0</v>
      </c>
      <c r="AD668" s="9">
        <f t="shared" si="1218"/>
        <v>0</v>
      </c>
      <c r="AE668" s="9">
        <f t="shared" si="1218"/>
        <v>732905</v>
      </c>
      <c r="AF668" s="9">
        <f t="shared" si="1218"/>
        <v>0</v>
      </c>
      <c r="AG668" s="9">
        <f t="shared" si="1219"/>
        <v>0</v>
      </c>
      <c r="AH668" s="9">
        <f t="shared" si="1219"/>
        <v>0</v>
      </c>
      <c r="AI668" s="9">
        <f t="shared" si="1219"/>
        <v>0</v>
      </c>
      <c r="AJ668" s="9">
        <f t="shared" si="1219"/>
        <v>0</v>
      </c>
      <c r="AK668" s="9">
        <f t="shared" si="1219"/>
        <v>732905</v>
      </c>
      <c r="AL668" s="9">
        <f t="shared" si="1219"/>
        <v>0</v>
      </c>
      <c r="AM668" s="9">
        <f t="shared" si="1219"/>
        <v>0</v>
      </c>
      <c r="AN668" s="9">
        <f t="shared" si="1219"/>
        <v>0</v>
      </c>
      <c r="AO668" s="9">
        <f t="shared" si="1219"/>
        <v>0</v>
      </c>
      <c r="AP668" s="9">
        <f t="shared" si="1219"/>
        <v>0</v>
      </c>
      <c r="AQ668" s="9">
        <f t="shared" si="1219"/>
        <v>732905</v>
      </c>
      <c r="AR668" s="9">
        <f t="shared" si="1219"/>
        <v>0</v>
      </c>
      <c r="AS668" s="9">
        <f t="shared" si="1220"/>
        <v>-4991</v>
      </c>
      <c r="AT668" s="9">
        <f t="shared" si="1220"/>
        <v>0</v>
      </c>
      <c r="AU668" s="9">
        <f t="shared" si="1220"/>
        <v>0</v>
      </c>
      <c r="AV668" s="9">
        <f t="shared" si="1220"/>
        <v>0</v>
      </c>
      <c r="AW668" s="9">
        <f t="shared" si="1220"/>
        <v>727914</v>
      </c>
      <c r="AX668" s="9">
        <f t="shared" si="1220"/>
        <v>0</v>
      </c>
    </row>
    <row r="669" spans="1:50" ht="33" hidden="1">
      <c r="A669" s="25" t="s">
        <v>11</v>
      </c>
      <c r="B669" s="26">
        <f t="shared" si="1208"/>
        <v>913</v>
      </c>
      <c r="C669" s="26" t="s">
        <v>7</v>
      </c>
      <c r="D669" s="26" t="s">
        <v>21</v>
      </c>
      <c r="E669" s="26" t="s">
        <v>197</v>
      </c>
      <c r="F669" s="26" t="s">
        <v>12</v>
      </c>
      <c r="G669" s="8">
        <f t="shared" ref="G669" si="1221">G670+G671</f>
        <v>732905</v>
      </c>
      <c r="H669" s="8">
        <f t="shared" ref="H669:N669" si="1222">H670+H671</f>
        <v>0</v>
      </c>
      <c r="I669" s="8">
        <f t="shared" si="1222"/>
        <v>0</v>
      </c>
      <c r="J669" s="8">
        <f t="shared" si="1222"/>
        <v>0</v>
      </c>
      <c r="K669" s="8">
        <f t="shared" si="1222"/>
        <v>0</v>
      </c>
      <c r="L669" s="8">
        <f t="shared" si="1222"/>
        <v>0</v>
      </c>
      <c r="M669" s="8">
        <f t="shared" si="1222"/>
        <v>732905</v>
      </c>
      <c r="N669" s="8">
        <f t="shared" si="1222"/>
        <v>0</v>
      </c>
      <c r="O669" s="8">
        <f t="shared" ref="O669:T669" si="1223">O670+O671</f>
        <v>0</v>
      </c>
      <c r="P669" s="8">
        <f t="shared" si="1223"/>
        <v>0</v>
      </c>
      <c r="Q669" s="8">
        <f t="shared" si="1223"/>
        <v>0</v>
      </c>
      <c r="R669" s="8">
        <f t="shared" si="1223"/>
        <v>0</v>
      </c>
      <c r="S669" s="8">
        <f t="shared" si="1223"/>
        <v>732905</v>
      </c>
      <c r="T669" s="8">
        <f t="shared" si="1223"/>
        <v>0</v>
      </c>
      <c r="U669" s="8">
        <f t="shared" ref="U669:Z669" si="1224">U670+U671</f>
        <v>0</v>
      </c>
      <c r="V669" s="8">
        <f t="shared" si="1224"/>
        <v>0</v>
      </c>
      <c r="W669" s="8">
        <f t="shared" si="1224"/>
        <v>0</v>
      </c>
      <c r="X669" s="8">
        <f t="shared" si="1224"/>
        <v>0</v>
      </c>
      <c r="Y669" s="8">
        <f t="shared" si="1224"/>
        <v>732905</v>
      </c>
      <c r="Z669" s="8">
        <f t="shared" si="1224"/>
        <v>0</v>
      </c>
      <c r="AA669" s="8">
        <f t="shared" ref="AA669:AF669" si="1225">AA670+AA671</f>
        <v>0</v>
      </c>
      <c r="AB669" s="8">
        <f t="shared" si="1225"/>
        <v>0</v>
      </c>
      <c r="AC669" s="8">
        <f t="shared" si="1225"/>
        <v>0</v>
      </c>
      <c r="AD669" s="8">
        <f t="shared" si="1225"/>
        <v>0</v>
      </c>
      <c r="AE669" s="8">
        <f t="shared" si="1225"/>
        <v>732905</v>
      </c>
      <c r="AF669" s="8">
        <f t="shared" si="1225"/>
        <v>0</v>
      </c>
      <c r="AG669" s="8">
        <f t="shared" ref="AG669:AL669" si="1226">AG670+AG671</f>
        <v>0</v>
      </c>
      <c r="AH669" s="8">
        <f t="shared" si="1226"/>
        <v>0</v>
      </c>
      <c r="AI669" s="8">
        <f t="shared" si="1226"/>
        <v>0</v>
      </c>
      <c r="AJ669" s="8">
        <f t="shared" si="1226"/>
        <v>0</v>
      </c>
      <c r="AK669" s="8">
        <f t="shared" si="1226"/>
        <v>732905</v>
      </c>
      <c r="AL669" s="8">
        <f t="shared" si="1226"/>
        <v>0</v>
      </c>
      <c r="AM669" s="8">
        <f t="shared" ref="AM669:AR669" si="1227">AM670+AM671</f>
        <v>0</v>
      </c>
      <c r="AN669" s="8">
        <f t="shared" si="1227"/>
        <v>0</v>
      </c>
      <c r="AO669" s="8">
        <f t="shared" si="1227"/>
        <v>0</v>
      </c>
      <c r="AP669" s="8">
        <f t="shared" si="1227"/>
        <v>0</v>
      </c>
      <c r="AQ669" s="8">
        <f t="shared" si="1227"/>
        <v>732905</v>
      </c>
      <c r="AR669" s="8">
        <f t="shared" si="1227"/>
        <v>0</v>
      </c>
      <c r="AS669" s="8">
        <f t="shared" ref="AS669:AX669" si="1228">AS670+AS671</f>
        <v>-4991</v>
      </c>
      <c r="AT669" s="8">
        <f t="shared" si="1228"/>
        <v>0</v>
      </c>
      <c r="AU669" s="8">
        <f t="shared" si="1228"/>
        <v>0</v>
      </c>
      <c r="AV669" s="8">
        <f t="shared" si="1228"/>
        <v>0</v>
      </c>
      <c r="AW669" s="8">
        <f t="shared" si="1228"/>
        <v>727914</v>
      </c>
      <c r="AX669" s="8">
        <f t="shared" si="1228"/>
        <v>0</v>
      </c>
    </row>
    <row r="670" spans="1:50" ht="20.100000000000001" hidden="1" customHeight="1">
      <c r="A670" s="28" t="s">
        <v>13</v>
      </c>
      <c r="B670" s="26">
        <f t="shared" si="1208"/>
        <v>913</v>
      </c>
      <c r="C670" s="26" t="s">
        <v>7</v>
      </c>
      <c r="D670" s="26" t="s">
        <v>21</v>
      </c>
      <c r="E670" s="26" t="s">
        <v>197</v>
      </c>
      <c r="F670" s="26">
        <v>610</v>
      </c>
      <c r="G670" s="9">
        <f>457321+10561</f>
        <v>467882</v>
      </c>
      <c r="H670" s="9"/>
      <c r="I670" s="84"/>
      <c r="J670" s="84"/>
      <c r="K670" s="84"/>
      <c r="L670" s="84"/>
      <c r="M670" s="9">
        <f t="shared" ref="M670:M671" si="1229">G670+I670+J670+K670+L670</f>
        <v>467882</v>
      </c>
      <c r="N670" s="9">
        <f t="shared" ref="N670:N671" si="1230">H670+L670</f>
        <v>0</v>
      </c>
      <c r="O670" s="85"/>
      <c r="P670" s="85"/>
      <c r="Q670" s="85"/>
      <c r="R670" s="85"/>
      <c r="S670" s="9">
        <f t="shared" ref="S670:S671" si="1231">M670+O670+P670+Q670+R670</f>
        <v>467882</v>
      </c>
      <c r="T670" s="9">
        <f t="shared" ref="T670:T671" si="1232">N670+R670</f>
        <v>0</v>
      </c>
      <c r="U670" s="85"/>
      <c r="V670" s="85"/>
      <c r="W670" s="85"/>
      <c r="X670" s="85"/>
      <c r="Y670" s="9">
        <f t="shared" ref="Y670:Y671" si="1233">S670+U670+V670+W670+X670</f>
        <v>467882</v>
      </c>
      <c r="Z670" s="9">
        <f t="shared" ref="Z670:Z671" si="1234">T670+X670</f>
        <v>0</v>
      </c>
      <c r="AA670" s="85"/>
      <c r="AB670" s="85"/>
      <c r="AC670" s="85"/>
      <c r="AD670" s="85"/>
      <c r="AE670" s="9">
        <f t="shared" ref="AE670:AE671" si="1235">Y670+AA670+AB670+AC670+AD670</f>
        <v>467882</v>
      </c>
      <c r="AF670" s="9">
        <f t="shared" ref="AF670:AF671" si="1236">Z670+AD670</f>
        <v>0</v>
      </c>
      <c r="AG670" s="85"/>
      <c r="AH670" s="85"/>
      <c r="AI670" s="85"/>
      <c r="AJ670" s="85"/>
      <c r="AK670" s="9">
        <f t="shared" ref="AK670:AK671" si="1237">AE670+AG670+AH670+AI670+AJ670</f>
        <v>467882</v>
      </c>
      <c r="AL670" s="9">
        <f t="shared" ref="AL670:AL671" si="1238">AF670+AJ670</f>
        <v>0</v>
      </c>
      <c r="AM670" s="85"/>
      <c r="AN670" s="85"/>
      <c r="AO670" s="85"/>
      <c r="AP670" s="85"/>
      <c r="AQ670" s="9">
        <f t="shared" ref="AQ670:AQ671" si="1239">AK670+AM670+AN670+AO670+AP670</f>
        <v>467882</v>
      </c>
      <c r="AR670" s="9">
        <f t="shared" ref="AR670:AR671" si="1240">AL670+AP670</f>
        <v>0</v>
      </c>
      <c r="AS670" s="11">
        <v>8071</v>
      </c>
      <c r="AT670" s="85"/>
      <c r="AU670" s="85"/>
      <c r="AV670" s="85"/>
      <c r="AW670" s="9">
        <f t="shared" ref="AW670:AW671" si="1241">AQ670+AS670+AT670+AU670+AV670</f>
        <v>475953</v>
      </c>
      <c r="AX670" s="9">
        <f t="shared" ref="AX670:AX671" si="1242">AR670+AV670</f>
        <v>0</v>
      </c>
    </row>
    <row r="671" spans="1:50" ht="20.100000000000001" hidden="1" customHeight="1">
      <c r="A671" s="28" t="s">
        <v>23</v>
      </c>
      <c r="B671" s="26">
        <f t="shared" si="1208"/>
        <v>913</v>
      </c>
      <c r="C671" s="26" t="s">
        <v>7</v>
      </c>
      <c r="D671" s="26" t="s">
        <v>21</v>
      </c>
      <c r="E671" s="26" t="s">
        <v>197</v>
      </c>
      <c r="F671" s="26">
        <v>620</v>
      </c>
      <c r="G671" s="9">
        <f>261224+3799</f>
        <v>265023</v>
      </c>
      <c r="H671" s="9"/>
      <c r="I671" s="84"/>
      <c r="J671" s="84"/>
      <c r="K671" s="84"/>
      <c r="L671" s="84"/>
      <c r="M671" s="9">
        <f t="shared" si="1229"/>
        <v>265023</v>
      </c>
      <c r="N671" s="9">
        <f t="shared" si="1230"/>
        <v>0</v>
      </c>
      <c r="O671" s="85"/>
      <c r="P671" s="85"/>
      <c r="Q671" s="85"/>
      <c r="R671" s="85"/>
      <c r="S671" s="9">
        <f t="shared" si="1231"/>
        <v>265023</v>
      </c>
      <c r="T671" s="9">
        <f t="shared" si="1232"/>
        <v>0</v>
      </c>
      <c r="U671" s="85"/>
      <c r="V671" s="85"/>
      <c r="W671" s="85"/>
      <c r="X671" s="85"/>
      <c r="Y671" s="9">
        <f t="shared" si="1233"/>
        <v>265023</v>
      </c>
      <c r="Z671" s="9">
        <f t="shared" si="1234"/>
        <v>0</v>
      </c>
      <c r="AA671" s="85"/>
      <c r="AB671" s="85"/>
      <c r="AC671" s="85"/>
      <c r="AD671" s="85"/>
      <c r="AE671" s="9">
        <f t="shared" si="1235"/>
        <v>265023</v>
      </c>
      <c r="AF671" s="9">
        <f t="shared" si="1236"/>
        <v>0</v>
      </c>
      <c r="AG671" s="85"/>
      <c r="AH671" s="85"/>
      <c r="AI671" s="85"/>
      <c r="AJ671" s="85"/>
      <c r="AK671" s="9">
        <f t="shared" si="1237"/>
        <v>265023</v>
      </c>
      <c r="AL671" s="9">
        <f t="shared" si="1238"/>
        <v>0</v>
      </c>
      <c r="AM671" s="85"/>
      <c r="AN671" s="85"/>
      <c r="AO671" s="85"/>
      <c r="AP671" s="85"/>
      <c r="AQ671" s="9">
        <f t="shared" si="1239"/>
        <v>265023</v>
      </c>
      <c r="AR671" s="9">
        <f t="shared" si="1240"/>
        <v>0</v>
      </c>
      <c r="AS671" s="11">
        <f>-8071-4991</f>
        <v>-13062</v>
      </c>
      <c r="AT671" s="85"/>
      <c r="AU671" s="85"/>
      <c r="AV671" s="85"/>
      <c r="AW671" s="9">
        <f t="shared" si="1241"/>
        <v>251961</v>
      </c>
      <c r="AX671" s="9">
        <f t="shared" si="1242"/>
        <v>0</v>
      </c>
    </row>
    <row r="672" spans="1:50" ht="20.100000000000001" hidden="1" customHeight="1">
      <c r="A672" s="28" t="s">
        <v>14</v>
      </c>
      <c r="B672" s="26">
        <f>B669</f>
        <v>913</v>
      </c>
      <c r="C672" s="26" t="s">
        <v>7</v>
      </c>
      <c r="D672" s="26" t="s">
        <v>21</v>
      </c>
      <c r="E672" s="26" t="s">
        <v>185</v>
      </c>
      <c r="F672" s="26"/>
      <c r="G672" s="9">
        <f t="shared" ref="G672:V673" si="1243">G673</f>
        <v>103232</v>
      </c>
      <c r="H672" s="9">
        <f t="shared" si="1243"/>
        <v>0</v>
      </c>
      <c r="I672" s="9">
        <f t="shared" si="1243"/>
        <v>0</v>
      </c>
      <c r="J672" s="9">
        <f t="shared" si="1243"/>
        <v>0</v>
      </c>
      <c r="K672" s="9">
        <f t="shared" si="1243"/>
        <v>0</v>
      </c>
      <c r="L672" s="9">
        <f t="shared" si="1243"/>
        <v>0</v>
      </c>
      <c r="M672" s="9">
        <f t="shared" si="1243"/>
        <v>103232</v>
      </c>
      <c r="N672" s="9">
        <f t="shared" si="1243"/>
        <v>0</v>
      </c>
      <c r="O672" s="9">
        <f t="shared" si="1243"/>
        <v>0</v>
      </c>
      <c r="P672" s="9">
        <f t="shared" si="1243"/>
        <v>0</v>
      </c>
      <c r="Q672" s="9">
        <f t="shared" si="1243"/>
        <v>0</v>
      </c>
      <c r="R672" s="9">
        <f t="shared" si="1243"/>
        <v>0</v>
      </c>
      <c r="S672" s="9">
        <f t="shared" si="1243"/>
        <v>103232</v>
      </c>
      <c r="T672" s="9">
        <f t="shared" si="1243"/>
        <v>0</v>
      </c>
      <c r="U672" s="9">
        <f t="shared" si="1243"/>
        <v>0</v>
      </c>
      <c r="V672" s="9">
        <f t="shared" si="1243"/>
        <v>0</v>
      </c>
      <c r="W672" s="9">
        <f t="shared" ref="U672:AJ673" si="1244">W673</f>
        <v>0</v>
      </c>
      <c r="X672" s="9">
        <f t="shared" si="1244"/>
        <v>0</v>
      </c>
      <c r="Y672" s="9">
        <f t="shared" si="1244"/>
        <v>103232</v>
      </c>
      <c r="Z672" s="9">
        <f t="shared" si="1244"/>
        <v>0</v>
      </c>
      <c r="AA672" s="9">
        <f t="shared" si="1244"/>
        <v>0</v>
      </c>
      <c r="AB672" s="9">
        <f t="shared" si="1244"/>
        <v>0</v>
      </c>
      <c r="AC672" s="9">
        <f t="shared" si="1244"/>
        <v>0</v>
      </c>
      <c r="AD672" s="9">
        <f t="shared" si="1244"/>
        <v>0</v>
      </c>
      <c r="AE672" s="9">
        <f t="shared" si="1244"/>
        <v>103232</v>
      </c>
      <c r="AF672" s="9">
        <f t="shared" si="1244"/>
        <v>0</v>
      </c>
      <c r="AG672" s="9">
        <f t="shared" si="1244"/>
        <v>0</v>
      </c>
      <c r="AH672" s="9">
        <f t="shared" si="1244"/>
        <v>0</v>
      </c>
      <c r="AI672" s="9">
        <f t="shared" si="1244"/>
        <v>0</v>
      </c>
      <c r="AJ672" s="9">
        <f t="shared" si="1244"/>
        <v>0</v>
      </c>
      <c r="AK672" s="9">
        <f t="shared" ref="AG672:AV673" si="1245">AK673</f>
        <v>103232</v>
      </c>
      <c r="AL672" s="9">
        <f t="shared" si="1245"/>
        <v>0</v>
      </c>
      <c r="AM672" s="9">
        <f t="shared" si="1245"/>
        <v>0</v>
      </c>
      <c r="AN672" s="9">
        <f t="shared" si="1245"/>
        <v>0</v>
      </c>
      <c r="AO672" s="9">
        <f t="shared" si="1245"/>
        <v>0</v>
      </c>
      <c r="AP672" s="9">
        <f t="shared" si="1245"/>
        <v>0</v>
      </c>
      <c r="AQ672" s="9">
        <f t="shared" si="1245"/>
        <v>103232</v>
      </c>
      <c r="AR672" s="9">
        <f t="shared" si="1245"/>
        <v>0</v>
      </c>
      <c r="AS672" s="9">
        <f t="shared" si="1245"/>
        <v>-117</v>
      </c>
      <c r="AT672" s="9">
        <f t="shared" si="1245"/>
        <v>0</v>
      </c>
      <c r="AU672" s="9">
        <f t="shared" si="1245"/>
        <v>0</v>
      </c>
      <c r="AV672" s="9">
        <f t="shared" si="1245"/>
        <v>0</v>
      </c>
      <c r="AW672" s="9">
        <f t="shared" ref="AS672:AX673" si="1246">AW673</f>
        <v>103115</v>
      </c>
      <c r="AX672" s="9">
        <f t="shared" si="1246"/>
        <v>0</v>
      </c>
    </row>
    <row r="673" spans="1:50" ht="20.100000000000001" hidden="1" customHeight="1">
      <c r="A673" s="28" t="s">
        <v>198</v>
      </c>
      <c r="B673" s="26">
        <f>B672</f>
        <v>913</v>
      </c>
      <c r="C673" s="26" t="s">
        <v>7</v>
      </c>
      <c r="D673" s="26" t="s">
        <v>21</v>
      </c>
      <c r="E673" s="26" t="s">
        <v>199</v>
      </c>
      <c r="F673" s="26"/>
      <c r="G673" s="9">
        <f t="shared" si="1243"/>
        <v>103232</v>
      </c>
      <c r="H673" s="9">
        <f t="shared" si="1243"/>
        <v>0</v>
      </c>
      <c r="I673" s="9">
        <f t="shared" si="1243"/>
        <v>0</v>
      </c>
      <c r="J673" s="9">
        <f t="shared" si="1243"/>
        <v>0</v>
      </c>
      <c r="K673" s="9">
        <f t="shared" si="1243"/>
        <v>0</v>
      </c>
      <c r="L673" s="9">
        <f t="shared" si="1243"/>
        <v>0</v>
      </c>
      <c r="M673" s="9">
        <f t="shared" si="1243"/>
        <v>103232</v>
      </c>
      <c r="N673" s="9">
        <f t="shared" si="1243"/>
        <v>0</v>
      </c>
      <c r="O673" s="9">
        <f t="shared" si="1243"/>
        <v>0</v>
      </c>
      <c r="P673" s="9">
        <f t="shared" si="1243"/>
        <v>0</v>
      </c>
      <c r="Q673" s="9">
        <f t="shared" si="1243"/>
        <v>0</v>
      </c>
      <c r="R673" s="9">
        <f t="shared" si="1243"/>
        <v>0</v>
      </c>
      <c r="S673" s="9">
        <f t="shared" si="1243"/>
        <v>103232</v>
      </c>
      <c r="T673" s="9">
        <f t="shared" si="1243"/>
        <v>0</v>
      </c>
      <c r="U673" s="9">
        <f t="shared" si="1244"/>
        <v>0</v>
      </c>
      <c r="V673" s="9">
        <f t="shared" si="1244"/>
        <v>0</v>
      </c>
      <c r="W673" s="9">
        <f t="shared" si="1244"/>
        <v>0</v>
      </c>
      <c r="X673" s="9">
        <f t="shared" si="1244"/>
        <v>0</v>
      </c>
      <c r="Y673" s="9">
        <f t="shared" si="1244"/>
        <v>103232</v>
      </c>
      <c r="Z673" s="9">
        <f t="shared" si="1244"/>
        <v>0</v>
      </c>
      <c r="AA673" s="9">
        <f t="shared" si="1244"/>
        <v>0</v>
      </c>
      <c r="AB673" s="9">
        <f t="shared" si="1244"/>
        <v>0</v>
      </c>
      <c r="AC673" s="9">
        <f t="shared" si="1244"/>
        <v>0</v>
      </c>
      <c r="AD673" s="9">
        <f t="shared" si="1244"/>
        <v>0</v>
      </c>
      <c r="AE673" s="9">
        <f t="shared" si="1244"/>
        <v>103232</v>
      </c>
      <c r="AF673" s="9">
        <f t="shared" si="1244"/>
        <v>0</v>
      </c>
      <c r="AG673" s="9">
        <f t="shared" si="1245"/>
        <v>0</v>
      </c>
      <c r="AH673" s="9">
        <f t="shared" si="1245"/>
        <v>0</v>
      </c>
      <c r="AI673" s="9">
        <f t="shared" si="1245"/>
        <v>0</v>
      </c>
      <c r="AJ673" s="9">
        <f t="shared" si="1245"/>
        <v>0</v>
      </c>
      <c r="AK673" s="9">
        <f t="shared" si="1245"/>
        <v>103232</v>
      </c>
      <c r="AL673" s="9">
        <f t="shared" si="1245"/>
        <v>0</v>
      </c>
      <c r="AM673" s="9">
        <f t="shared" si="1245"/>
        <v>0</v>
      </c>
      <c r="AN673" s="9">
        <f t="shared" si="1245"/>
        <v>0</v>
      </c>
      <c r="AO673" s="9">
        <f t="shared" si="1245"/>
        <v>0</v>
      </c>
      <c r="AP673" s="9">
        <f t="shared" si="1245"/>
        <v>0</v>
      </c>
      <c r="AQ673" s="9">
        <f t="shared" si="1245"/>
        <v>103232</v>
      </c>
      <c r="AR673" s="9">
        <f t="shared" si="1245"/>
        <v>0</v>
      </c>
      <c r="AS673" s="9">
        <f t="shared" si="1246"/>
        <v>-117</v>
      </c>
      <c r="AT673" s="9">
        <f t="shared" si="1246"/>
        <v>0</v>
      </c>
      <c r="AU673" s="9">
        <f t="shared" si="1246"/>
        <v>0</v>
      </c>
      <c r="AV673" s="9">
        <f t="shared" si="1246"/>
        <v>0</v>
      </c>
      <c r="AW673" s="9">
        <f t="shared" si="1246"/>
        <v>103115</v>
      </c>
      <c r="AX673" s="9">
        <f t="shared" si="1246"/>
        <v>0</v>
      </c>
    </row>
    <row r="674" spans="1:50" ht="33" hidden="1">
      <c r="A674" s="25" t="s">
        <v>11</v>
      </c>
      <c r="B674" s="26">
        <f>B673</f>
        <v>913</v>
      </c>
      <c r="C674" s="26" t="s">
        <v>7</v>
      </c>
      <c r="D674" s="26" t="s">
        <v>21</v>
      </c>
      <c r="E674" s="26" t="s">
        <v>199</v>
      </c>
      <c r="F674" s="26" t="s">
        <v>12</v>
      </c>
      <c r="G674" s="8">
        <f t="shared" ref="G674" si="1247">G675+G676</f>
        <v>103232</v>
      </c>
      <c r="H674" s="8">
        <f t="shared" ref="H674:N674" si="1248">H675+H676</f>
        <v>0</v>
      </c>
      <c r="I674" s="8">
        <f t="shared" si="1248"/>
        <v>0</v>
      </c>
      <c r="J674" s="8">
        <f t="shared" si="1248"/>
        <v>0</v>
      </c>
      <c r="K674" s="8">
        <f t="shared" si="1248"/>
        <v>0</v>
      </c>
      <c r="L674" s="8">
        <f t="shared" si="1248"/>
        <v>0</v>
      </c>
      <c r="M674" s="8">
        <f t="shared" si="1248"/>
        <v>103232</v>
      </c>
      <c r="N674" s="8">
        <f t="shared" si="1248"/>
        <v>0</v>
      </c>
      <c r="O674" s="8">
        <f t="shared" ref="O674:T674" si="1249">O675+O676</f>
        <v>0</v>
      </c>
      <c r="P674" s="8">
        <f t="shared" si="1249"/>
        <v>0</v>
      </c>
      <c r="Q674" s="8">
        <f t="shared" si="1249"/>
        <v>0</v>
      </c>
      <c r="R674" s="8">
        <f t="shared" si="1249"/>
        <v>0</v>
      </c>
      <c r="S674" s="8">
        <f t="shared" si="1249"/>
        <v>103232</v>
      </c>
      <c r="T674" s="8">
        <f t="shared" si="1249"/>
        <v>0</v>
      </c>
      <c r="U674" s="8">
        <f t="shared" ref="U674:Z674" si="1250">U675+U676</f>
        <v>0</v>
      </c>
      <c r="V674" s="8">
        <f t="shared" si="1250"/>
        <v>0</v>
      </c>
      <c r="W674" s="8">
        <f t="shared" si="1250"/>
        <v>0</v>
      </c>
      <c r="X674" s="8">
        <f t="shared" si="1250"/>
        <v>0</v>
      </c>
      <c r="Y674" s="8">
        <f t="shared" si="1250"/>
        <v>103232</v>
      </c>
      <c r="Z674" s="8">
        <f t="shared" si="1250"/>
        <v>0</v>
      </c>
      <c r="AA674" s="8">
        <f t="shared" ref="AA674:AF674" si="1251">AA675+AA676</f>
        <v>0</v>
      </c>
      <c r="AB674" s="8">
        <f t="shared" si="1251"/>
        <v>0</v>
      </c>
      <c r="AC674" s="8">
        <f t="shared" si="1251"/>
        <v>0</v>
      </c>
      <c r="AD674" s="8">
        <f t="shared" si="1251"/>
        <v>0</v>
      </c>
      <c r="AE674" s="8">
        <f t="shared" si="1251"/>
        <v>103232</v>
      </c>
      <c r="AF674" s="8">
        <f t="shared" si="1251"/>
        <v>0</v>
      </c>
      <c r="AG674" s="8">
        <f t="shared" ref="AG674:AL674" si="1252">AG675+AG676</f>
        <v>0</v>
      </c>
      <c r="AH674" s="8">
        <f t="shared" si="1252"/>
        <v>0</v>
      </c>
      <c r="AI674" s="8">
        <f t="shared" si="1252"/>
        <v>0</v>
      </c>
      <c r="AJ674" s="8">
        <f t="shared" si="1252"/>
        <v>0</v>
      </c>
      <c r="AK674" s="8">
        <f t="shared" si="1252"/>
        <v>103232</v>
      </c>
      <c r="AL674" s="8">
        <f t="shared" si="1252"/>
        <v>0</v>
      </c>
      <c r="AM674" s="8">
        <f t="shared" ref="AM674:AR674" si="1253">AM675+AM676</f>
        <v>0</v>
      </c>
      <c r="AN674" s="8">
        <f t="shared" si="1253"/>
        <v>0</v>
      </c>
      <c r="AO674" s="8">
        <f t="shared" si="1253"/>
        <v>0</v>
      </c>
      <c r="AP674" s="8">
        <f t="shared" si="1253"/>
        <v>0</v>
      </c>
      <c r="AQ674" s="8">
        <f t="shared" si="1253"/>
        <v>103232</v>
      </c>
      <c r="AR674" s="8">
        <f t="shared" si="1253"/>
        <v>0</v>
      </c>
      <c r="AS674" s="8">
        <f t="shared" ref="AS674:AX674" si="1254">AS675+AS676</f>
        <v>-117</v>
      </c>
      <c r="AT674" s="8">
        <f t="shared" si="1254"/>
        <v>0</v>
      </c>
      <c r="AU674" s="8">
        <f t="shared" si="1254"/>
        <v>0</v>
      </c>
      <c r="AV674" s="8">
        <f t="shared" si="1254"/>
        <v>0</v>
      </c>
      <c r="AW674" s="8">
        <f t="shared" si="1254"/>
        <v>103115</v>
      </c>
      <c r="AX674" s="8">
        <f t="shared" si="1254"/>
        <v>0</v>
      </c>
    </row>
    <row r="675" spans="1:50" ht="20.100000000000001" hidden="1" customHeight="1">
      <c r="A675" s="28" t="s">
        <v>13</v>
      </c>
      <c r="B675" s="26">
        <f>B674</f>
        <v>913</v>
      </c>
      <c r="C675" s="26" t="s">
        <v>7</v>
      </c>
      <c r="D675" s="26" t="s">
        <v>21</v>
      </c>
      <c r="E675" s="26" t="s">
        <v>199</v>
      </c>
      <c r="F675" s="26">
        <v>610</v>
      </c>
      <c r="G675" s="9">
        <f>61588+9793</f>
        <v>71381</v>
      </c>
      <c r="H675" s="9"/>
      <c r="I675" s="84"/>
      <c r="J675" s="84"/>
      <c r="K675" s="84"/>
      <c r="L675" s="84"/>
      <c r="M675" s="9">
        <f t="shared" ref="M675:M676" si="1255">G675+I675+J675+K675+L675</f>
        <v>71381</v>
      </c>
      <c r="N675" s="9">
        <f t="shared" ref="N675:N676" si="1256">H675+L675</f>
        <v>0</v>
      </c>
      <c r="O675" s="85"/>
      <c r="P675" s="85"/>
      <c r="Q675" s="85"/>
      <c r="R675" s="85"/>
      <c r="S675" s="9">
        <f t="shared" ref="S675:S676" si="1257">M675+O675+P675+Q675+R675</f>
        <v>71381</v>
      </c>
      <c r="T675" s="9">
        <f t="shared" ref="T675:T676" si="1258">N675+R675</f>
        <v>0</v>
      </c>
      <c r="U675" s="85"/>
      <c r="V675" s="85"/>
      <c r="W675" s="85"/>
      <c r="X675" s="85"/>
      <c r="Y675" s="9">
        <f t="shared" ref="Y675:Y676" si="1259">S675+U675+V675+W675+X675</f>
        <v>71381</v>
      </c>
      <c r="Z675" s="9">
        <f t="shared" ref="Z675:Z676" si="1260">T675+X675</f>
        <v>0</v>
      </c>
      <c r="AA675" s="85"/>
      <c r="AB675" s="85"/>
      <c r="AC675" s="85"/>
      <c r="AD675" s="85"/>
      <c r="AE675" s="9">
        <f t="shared" ref="AE675:AE676" si="1261">Y675+AA675+AB675+AC675+AD675</f>
        <v>71381</v>
      </c>
      <c r="AF675" s="9">
        <f t="shared" ref="AF675:AF676" si="1262">Z675+AD675</f>
        <v>0</v>
      </c>
      <c r="AG675" s="85"/>
      <c r="AH675" s="85"/>
      <c r="AI675" s="85"/>
      <c r="AJ675" s="85"/>
      <c r="AK675" s="9">
        <f t="shared" ref="AK675:AK676" si="1263">AE675+AG675+AH675+AI675+AJ675</f>
        <v>71381</v>
      </c>
      <c r="AL675" s="9">
        <f t="shared" ref="AL675:AL676" si="1264">AF675+AJ675</f>
        <v>0</v>
      </c>
      <c r="AM675" s="85"/>
      <c r="AN675" s="85"/>
      <c r="AO675" s="85"/>
      <c r="AP675" s="85"/>
      <c r="AQ675" s="9">
        <f t="shared" ref="AQ675:AQ676" si="1265">AK675+AM675+AN675+AO675+AP675</f>
        <v>71381</v>
      </c>
      <c r="AR675" s="9">
        <f t="shared" ref="AR675:AR676" si="1266">AL675+AP675</f>
        <v>0</v>
      </c>
      <c r="AS675" s="8">
        <v>-117</v>
      </c>
      <c r="AT675" s="85"/>
      <c r="AU675" s="85"/>
      <c r="AV675" s="85"/>
      <c r="AW675" s="9">
        <f t="shared" ref="AW675:AW676" si="1267">AQ675+AS675+AT675+AU675+AV675</f>
        <v>71264</v>
      </c>
      <c r="AX675" s="9">
        <f t="shared" ref="AX675:AX676" si="1268">AR675+AV675</f>
        <v>0</v>
      </c>
    </row>
    <row r="676" spans="1:50" ht="20.100000000000001" hidden="1" customHeight="1">
      <c r="A676" s="28" t="s">
        <v>23</v>
      </c>
      <c r="B676" s="26">
        <f>B672</f>
        <v>913</v>
      </c>
      <c r="C676" s="26" t="s">
        <v>7</v>
      </c>
      <c r="D676" s="26" t="s">
        <v>21</v>
      </c>
      <c r="E676" s="26" t="s">
        <v>199</v>
      </c>
      <c r="F676" s="26">
        <v>620</v>
      </c>
      <c r="G676" s="9">
        <f>29960+1891</f>
        <v>31851</v>
      </c>
      <c r="H676" s="9"/>
      <c r="I676" s="84"/>
      <c r="J676" s="84"/>
      <c r="K676" s="84"/>
      <c r="L676" s="84"/>
      <c r="M676" s="9">
        <f t="shared" si="1255"/>
        <v>31851</v>
      </c>
      <c r="N676" s="9">
        <f t="shared" si="1256"/>
        <v>0</v>
      </c>
      <c r="O676" s="85"/>
      <c r="P676" s="85"/>
      <c r="Q676" s="85"/>
      <c r="R676" s="85"/>
      <c r="S676" s="9">
        <f t="shared" si="1257"/>
        <v>31851</v>
      </c>
      <c r="T676" s="9">
        <f t="shared" si="1258"/>
        <v>0</v>
      </c>
      <c r="U676" s="85"/>
      <c r="V676" s="85"/>
      <c r="W676" s="85"/>
      <c r="X676" s="85"/>
      <c r="Y676" s="9">
        <f t="shared" si="1259"/>
        <v>31851</v>
      </c>
      <c r="Z676" s="9">
        <f t="shared" si="1260"/>
        <v>0</v>
      </c>
      <c r="AA676" s="85"/>
      <c r="AB676" s="85"/>
      <c r="AC676" s="85"/>
      <c r="AD676" s="85"/>
      <c r="AE676" s="9">
        <f t="shared" si="1261"/>
        <v>31851</v>
      </c>
      <c r="AF676" s="9">
        <f t="shared" si="1262"/>
        <v>0</v>
      </c>
      <c r="AG676" s="85"/>
      <c r="AH676" s="85"/>
      <c r="AI676" s="85"/>
      <c r="AJ676" s="85"/>
      <c r="AK676" s="9">
        <f t="shared" si="1263"/>
        <v>31851</v>
      </c>
      <c r="AL676" s="9">
        <f t="shared" si="1264"/>
        <v>0</v>
      </c>
      <c r="AM676" s="85"/>
      <c r="AN676" s="85"/>
      <c r="AO676" s="85"/>
      <c r="AP676" s="85"/>
      <c r="AQ676" s="9">
        <f t="shared" si="1265"/>
        <v>31851</v>
      </c>
      <c r="AR676" s="9">
        <f t="shared" si="1266"/>
        <v>0</v>
      </c>
      <c r="AS676" s="85"/>
      <c r="AT676" s="85"/>
      <c r="AU676" s="85"/>
      <c r="AV676" s="85"/>
      <c r="AW676" s="9">
        <f t="shared" si="1267"/>
        <v>31851</v>
      </c>
      <c r="AX676" s="9">
        <f t="shared" si="1268"/>
        <v>0</v>
      </c>
    </row>
    <row r="677" spans="1:50" ht="20.100000000000001" hidden="1" customHeight="1">
      <c r="A677" s="28" t="s">
        <v>138</v>
      </c>
      <c r="B677" s="26" t="s">
        <v>200</v>
      </c>
      <c r="C677" s="26" t="s">
        <v>7</v>
      </c>
      <c r="D677" s="26" t="s">
        <v>21</v>
      </c>
      <c r="E677" s="26" t="s">
        <v>201</v>
      </c>
      <c r="F677" s="26"/>
      <c r="G677" s="9">
        <f t="shared" ref="G677:V679" si="1269">G678</f>
        <v>305629</v>
      </c>
      <c r="H677" s="9">
        <f t="shared" si="1269"/>
        <v>0</v>
      </c>
      <c r="I677" s="9">
        <f t="shared" si="1269"/>
        <v>0</v>
      </c>
      <c r="J677" s="9">
        <f t="shared" si="1269"/>
        <v>0</v>
      </c>
      <c r="K677" s="9">
        <f t="shared" si="1269"/>
        <v>0</v>
      </c>
      <c r="L677" s="9">
        <f t="shared" si="1269"/>
        <v>0</v>
      </c>
      <c r="M677" s="9">
        <f t="shared" si="1269"/>
        <v>305629</v>
      </c>
      <c r="N677" s="9">
        <f t="shared" si="1269"/>
        <v>0</v>
      </c>
      <c r="O677" s="9">
        <f t="shared" si="1269"/>
        <v>0</v>
      </c>
      <c r="P677" s="9">
        <f t="shared" si="1269"/>
        <v>0</v>
      </c>
      <c r="Q677" s="9">
        <f t="shared" si="1269"/>
        <v>0</v>
      </c>
      <c r="R677" s="9">
        <f t="shared" si="1269"/>
        <v>0</v>
      </c>
      <c r="S677" s="9">
        <f t="shared" si="1269"/>
        <v>305629</v>
      </c>
      <c r="T677" s="9">
        <f t="shared" si="1269"/>
        <v>0</v>
      </c>
      <c r="U677" s="9">
        <f t="shared" si="1269"/>
        <v>0</v>
      </c>
      <c r="V677" s="9">
        <f t="shared" si="1269"/>
        <v>0</v>
      </c>
      <c r="W677" s="9">
        <f t="shared" ref="U677:AJ679" si="1270">W678</f>
        <v>0</v>
      </c>
      <c r="X677" s="9">
        <f t="shared" si="1270"/>
        <v>0</v>
      </c>
      <c r="Y677" s="9">
        <f t="shared" si="1270"/>
        <v>305629</v>
      </c>
      <c r="Z677" s="9">
        <f t="shared" si="1270"/>
        <v>0</v>
      </c>
      <c r="AA677" s="9">
        <f t="shared" si="1270"/>
        <v>0</v>
      </c>
      <c r="AB677" s="9">
        <f t="shared" si="1270"/>
        <v>0</v>
      </c>
      <c r="AC677" s="9">
        <f t="shared" si="1270"/>
        <v>0</v>
      </c>
      <c r="AD677" s="9">
        <f t="shared" si="1270"/>
        <v>0</v>
      </c>
      <c r="AE677" s="9">
        <f t="shared" si="1270"/>
        <v>305629</v>
      </c>
      <c r="AF677" s="9">
        <f t="shared" si="1270"/>
        <v>0</v>
      </c>
      <c r="AG677" s="9">
        <f t="shared" si="1270"/>
        <v>0</v>
      </c>
      <c r="AH677" s="9">
        <f t="shared" si="1270"/>
        <v>0</v>
      </c>
      <c r="AI677" s="9">
        <f t="shared" si="1270"/>
        <v>0</v>
      </c>
      <c r="AJ677" s="9">
        <f t="shared" si="1270"/>
        <v>0</v>
      </c>
      <c r="AK677" s="9">
        <f t="shared" ref="AG677:AV679" si="1271">AK678</f>
        <v>305629</v>
      </c>
      <c r="AL677" s="9">
        <f t="shared" si="1271"/>
        <v>0</v>
      </c>
      <c r="AM677" s="9">
        <f t="shared" si="1271"/>
        <v>0</v>
      </c>
      <c r="AN677" s="9">
        <f t="shared" si="1271"/>
        <v>0</v>
      </c>
      <c r="AO677" s="9">
        <f t="shared" si="1271"/>
        <v>0</v>
      </c>
      <c r="AP677" s="9">
        <f t="shared" si="1271"/>
        <v>0</v>
      </c>
      <c r="AQ677" s="9">
        <f t="shared" si="1271"/>
        <v>305629</v>
      </c>
      <c r="AR677" s="9">
        <f t="shared" si="1271"/>
        <v>0</v>
      </c>
      <c r="AS677" s="9">
        <f t="shared" si="1271"/>
        <v>0</v>
      </c>
      <c r="AT677" s="9">
        <f t="shared" si="1271"/>
        <v>0</v>
      </c>
      <c r="AU677" s="9">
        <f t="shared" si="1271"/>
        <v>0</v>
      </c>
      <c r="AV677" s="9">
        <f t="shared" si="1271"/>
        <v>0</v>
      </c>
      <c r="AW677" s="9">
        <f t="shared" ref="AS677:AX679" si="1272">AW678</f>
        <v>305629</v>
      </c>
      <c r="AX677" s="9">
        <f t="shared" si="1272"/>
        <v>0</v>
      </c>
    </row>
    <row r="678" spans="1:50" ht="33" hidden="1">
      <c r="A678" s="25" t="s">
        <v>202</v>
      </c>
      <c r="B678" s="26" t="s">
        <v>200</v>
      </c>
      <c r="C678" s="26" t="s">
        <v>7</v>
      </c>
      <c r="D678" s="26" t="s">
        <v>21</v>
      </c>
      <c r="E678" s="26" t="s">
        <v>203</v>
      </c>
      <c r="F678" s="26"/>
      <c r="G678" s="8">
        <f t="shared" si="1269"/>
        <v>305629</v>
      </c>
      <c r="H678" s="8">
        <f t="shared" si="1269"/>
        <v>0</v>
      </c>
      <c r="I678" s="8">
        <f t="shared" si="1269"/>
        <v>0</v>
      </c>
      <c r="J678" s="8">
        <f t="shared" si="1269"/>
        <v>0</v>
      </c>
      <c r="K678" s="8">
        <f t="shared" si="1269"/>
        <v>0</v>
      </c>
      <c r="L678" s="8">
        <f t="shared" si="1269"/>
        <v>0</v>
      </c>
      <c r="M678" s="8">
        <f t="shared" si="1269"/>
        <v>305629</v>
      </c>
      <c r="N678" s="8">
        <f t="shared" si="1269"/>
        <v>0</v>
      </c>
      <c r="O678" s="8">
        <f t="shared" si="1269"/>
        <v>0</v>
      </c>
      <c r="P678" s="8">
        <f t="shared" si="1269"/>
        <v>0</v>
      </c>
      <c r="Q678" s="8">
        <f t="shared" si="1269"/>
        <v>0</v>
      </c>
      <c r="R678" s="8">
        <f t="shared" si="1269"/>
        <v>0</v>
      </c>
      <c r="S678" s="8">
        <f t="shared" si="1269"/>
        <v>305629</v>
      </c>
      <c r="T678" s="8">
        <f t="shared" si="1269"/>
        <v>0</v>
      </c>
      <c r="U678" s="8">
        <f t="shared" si="1270"/>
        <v>0</v>
      </c>
      <c r="V678" s="8">
        <f t="shared" si="1270"/>
        <v>0</v>
      </c>
      <c r="W678" s="8">
        <f t="shared" si="1270"/>
        <v>0</v>
      </c>
      <c r="X678" s="8">
        <f t="shared" si="1270"/>
        <v>0</v>
      </c>
      <c r="Y678" s="8">
        <f t="shared" si="1270"/>
        <v>305629</v>
      </c>
      <c r="Z678" s="8">
        <f t="shared" si="1270"/>
        <v>0</v>
      </c>
      <c r="AA678" s="8">
        <f t="shared" si="1270"/>
        <v>0</v>
      </c>
      <c r="AB678" s="8">
        <f t="shared" si="1270"/>
        <v>0</v>
      </c>
      <c r="AC678" s="8">
        <f t="shared" si="1270"/>
        <v>0</v>
      </c>
      <c r="AD678" s="8">
        <f t="shared" si="1270"/>
        <v>0</v>
      </c>
      <c r="AE678" s="8">
        <f t="shared" si="1270"/>
        <v>305629</v>
      </c>
      <c r="AF678" s="8">
        <f t="shared" si="1270"/>
        <v>0</v>
      </c>
      <c r="AG678" s="8">
        <f t="shared" si="1271"/>
        <v>0</v>
      </c>
      <c r="AH678" s="8">
        <f t="shared" si="1271"/>
        <v>0</v>
      </c>
      <c r="AI678" s="8">
        <f t="shared" si="1271"/>
        <v>0</v>
      </c>
      <c r="AJ678" s="8">
        <f t="shared" si="1271"/>
        <v>0</v>
      </c>
      <c r="AK678" s="8">
        <f t="shared" si="1271"/>
        <v>305629</v>
      </c>
      <c r="AL678" s="8">
        <f t="shared" si="1271"/>
        <v>0</v>
      </c>
      <c r="AM678" s="8">
        <f t="shared" si="1271"/>
        <v>0</v>
      </c>
      <c r="AN678" s="8">
        <f t="shared" si="1271"/>
        <v>0</v>
      </c>
      <c r="AO678" s="8">
        <f t="shared" si="1271"/>
        <v>0</v>
      </c>
      <c r="AP678" s="8">
        <f t="shared" si="1271"/>
        <v>0</v>
      </c>
      <c r="AQ678" s="8">
        <f t="shared" si="1271"/>
        <v>305629</v>
      </c>
      <c r="AR678" s="8">
        <f t="shared" si="1271"/>
        <v>0</v>
      </c>
      <c r="AS678" s="8">
        <f t="shared" si="1272"/>
        <v>0</v>
      </c>
      <c r="AT678" s="8">
        <f t="shared" si="1272"/>
        <v>0</v>
      </c>
      <c r="AU678" s="8">
        <f t="shared" si="1272"/>
        <v>0</v>
      </c>
      <c r="AV678" s="8">
        <f t="shared" si="1272"/>
        <v>0</v>
      </c>
      <c r="AW678" s="8">
        <f t="shared" si="1272"/>
        <v>305629</v>
      </c>
      <c r="AX678" s="8">
        <f t="shared" si="1272"/>
        <v>0</v>
      </c>
    </row>
    <row r="679" spans="1:50" ht="33" hidden="1">
      <c r="A679" s="25" t="s">
        <v>11</v>
      </c>
      <c r="B679" s="26" t="str">
        <f>B677</f>
        <v>913</v>
      </c>
      <c r="C679" s="26" t="s">
        <v>7</v>
      </c>
      <c r="D679" s="26" t="s">
        <v>21</v>
      </c>
      <c r="E679" s="26" t="s">
        <v>203</v>
      </c>
      <c r="F679" s="26" t="s">
        <v>12</v>
      </c>
      <c r="G679" s="8">
        <f t="shared" si="1269"/>
        <v>305629</v>
      </c>
      <c r="H679" s="8">
        <f t="shared" si="1269"/>
        <v>0</v>
      </c>
      <c r="I679" s="8">
        <f t="shared" si="1269"/>
        <v>0</v>
      </c>
      <c r="J679" s="8">
        <f t="shared" si="1269"/>
        <v>0</v>
      </c>
      <c r="K679" s="8">
        <f t="shared" si="1269"/>
        <v>0</v>
      </c>
      <c r="L679" s="8">
        <f t="shared" si="1269"/>
        <v>0</v>
      </c>
      <c r="M679" s="8">
        <f t="shared" si="1269"/>
        <v>305629</v>
      </c>
      <c r="N679" s="8">
        <f t="shared" si="1269"/>
        <v>0</v>
      </c>
      <c r="O679" s="8">
        <f t="shared" si="1269"/>
        <v>0</v>
      </c>
      <c r="P679" s="8">
        <f t="shared" si="1269"/>
        <v>0</v>
      </c>
      <c r="Q679" s="8">
        <f t="shared" si="1269"/>
        <v>0</v>
      </c>
      <c r="R679" s="8">
        <f t="shared" si="1269"/>
        <v>0</v>
      </c>
      <c r="S679" s="8">
        <f t="shared" si="1269"/>
        <v>305629</v>
      </c>
      <c r="T679" s="8">
        <f t="shared" si="1269"/>
        <v>0</v>
      </c>
      <c r="U679" s="8">
        <f t="shared" si="1270"/>
        <v>0</v>
      </c>
      <c r="V679" s="8">
        <f t="shared" si="1270"/>
        <v>0</v>
      </c>
      <c r="W679" s="8">
        <f t="shared" si="1270"/>
        <v>0</v>
      </c>
      <c r="X679" s="8">
        <f t="shared" si="1270"/>
        <v>0</v>
      </c>
      <c r="Y679" s="8">
        <f t="shared" si="1270"/>
        <v>305629</v>
      </c>
      <c r="Z679" s="8">
        <f t="shared" si="1270"/>
        <v>0</v>
      </c>
      <c r="AA679" s="8">
        <f t="shared" si="1270"/>
        <v>0</v>
      </c>
      <c r="AB679" s="8">
        <f t="shared" si="1270"/>
        <v>0</v>
      </c>
      <c r="AC679" s="8">
        <f t="shared" si="1270"/>
        <v>0</v>
      </c>
      <c r="AD679" s="8">
        <f t="shared" si="1270"/>
        <v>0</v>
      </c>
      <c r="AE679" s="8">
        <f t="shared" si="1270"/>
        <v>305629</v>
      </c>
      <c r="AF679" s="8">
        <f t="shared" si="1270"/>
        <v>0</v>
      </c>
      <c r="AG679" s="8">
        <f t="shared" si="1271"/>
        <v>0</v>
      </c>
      <c r="AH679" s="8">
        <f t="shared" si="1271"/>
        <v>0</v>
      </c>
      <c r="AI679" s="8">
        <f t="shared" si="1271"/>
        <v>0</v>
      </c>
      <c r="AJ679" s="8">
        <f t="shared" si="1271"/>
        <v>0</v>
      </c>
      <c r="AK679" s="8">
        <f t="shared" si="1271"/>
        <v>305629</v>
      </c>
      <c r="AL679" s="8">
        <f t="shared" si="1271"/>
        <v>0</v>
      </c>
      <c r="AM679" s="8">
        <f t="shared" si="1271"/>
        <v>0</v>
      </c>
      <c r="AN679" s="8">
        <f t="shared" si="1271"/>
        <v>0</v>
      </c>
      <c r="AO679" s="8">
        <f t="shared" si="1271"/>
        <v>0</v>
      </c>
      <c r="AP679" s="8">
        <f t="shared" si="1271"/>
        <v>0</v>
      </c>
      <c r="AQ679" s="8">
        <f t="shared" si="1271"/>
        <v>305629</v>
      </c>
      <c r="AR679" s="8">
        <f t="shared" si="1271"/>
        <v>0</v>
      </c>
      <c r="AS679" s="8">
        <f t="shared" si="1272"/>
        <v>0</v>
      </c>
      <c r="AT679" s="8">
        <f t="shared" si="1272"/>
        <v>0</v>
      </c>
      <c r="AU679" s="8">
        <f t="shared" si="1272"/>
        <v>0</v>
      </c>
      <c r="AV679" s="8">
        <f t="shared" si="1272"/>
        <v>0</v>
      </c>
      <c r="AW679" s="8">
        <f t="shared" si="1272"/>
        <v>305629</v>
      </c>
      <c r="AX679" s="8">
        <f t="shared" si="1272"/>
        <v>0</v>
      </c>
    </row>
    <row r="680" spans="1:50" ht="33" hidden="1">
      <c r="A680" s="25" t="s">
        <v>130</v>
      </c>
      <c r="B680" s="26" t="str">
        <f>B678</f>
        <v>913</v>
      </c>
      <c r="C680" s="26" t="s">
        <v>7</v>
      </c>
      <c r="D680" s="26" t="s">
        <v>21</v>
      </c>
      <c r="E680" s="26" t="s">
        <v>203</v>
      </c>
      <c r="F680" s="9">
        <v>630</v>
      </c>
      <c r="G680" s="9">
        <f>296738+8891</f>
        <v>305629</v>
      </c>
      <c r="H680" s="9"/>
      <c r="I680" s="84"/>
      <c r="J680" s="84"/>
      <c r="K680" s="84"/>
      <c r="L680" s="84"/>
      <c r="M680" s="9">
        <f>G680+I680+J680+K680+L680</f>
        <v>305629</v>
      </c>
      <c r="N680" s="9">
        <f>H680+L680</f>
        <v>0</v>
      </c>
      <c r="O680" s="85"/>
      <c r="P680" s="85"/>
      <c r="Q680" s="85"/>
      <c r="R680" s="85"/>
      <c r="S680" s="9">
        <f>M680+O680+P680+Q680+R680</f>
        <v>305629</v>
      </c>
      <c r="T680" s="9">
        <f>N680+R680</f>
        <v>0</v>
      </c>
      <c r="U680" s="85"/>
      <c r="V680" s="85"/>
      <c r="W680" s="85"/>
      <c r="X680" s="85"/>
      <c r="Y680" s="9">
        <f>S680+U680+V680+W680+X680</f>
        <v>305629</v>
      </c>
      <c r="Z680" s="9">
        <f>T680+X680</f>
        <v>0</v>
      </c>
      <c r="AA680" s="85"/>
      <c r="AB680" s="85"/>
      <c r="AC680" s="85"/>
      <c r="AD680" s="85"/>
      <c r="AE680" s="9">
        <f>Y680+AA680+AB680+AC680+AD680</f>
        <v>305629</v>
      </c>
      <c r="AF680" s="9">
        <f>Z680+AD680</f>
        <v>0</v>
      </c>
      <c r="AG680" s="85"/>
      <c r="AH680" s="85"/>
      <c r="AI680" s="85"/>
      <c r="AJ680" s="85"/>
      <c r="AK680" s="9">
        <f>AE680+AG680+AH680+AI680+AJ680</f>
        <v>305629</v>
      </c>
      <c r="AL680" s="9">
        <f>AF680+AJ680</f>
        <v>0</v>
      </c>
      <c r="AM680" s="85"/>
      <c r="AN680" s="85"/>
      <c r="AO680" s="85"/>
      <c r="AP680" s="85"/>
      <c r="AQ680" s="9">
        <f>AK680+AM680+AN680+AO680+AP680</f>
        <v>305629</v>
      </c>
      <c r="AR680" s="9">
        <f>AL680+AP680</f>
        <v>0</v>
      </c>
      <c r="AS680" s="85"/>
      <c r="AT680" s="85"/>
      <c r="AU680" s="85"/>
      <c r="AV680" s="85"/>
      <c r="AW680" s="9">
        <f>AQ680+AS680+AT680+AU680+AV680</f>
        <v>305629</v>
      </c>
      <c r="AX680" s="9">
        <f>AR680+AV680</f>
        <v>0</v>
      </c>
    </row>
    <row r="681" spans="1:50" ht="20.100000000000001" hidden="1" customHeight="1">
      <c r="A681" s="28" t="s">
        <v>571</v>
      </c>
      <c r="B681" s="26" t="s">
        <v>200</v>
      </c>
      <c r="C681" s="26" t="s">
        <v>7</v>
      </c>
      <c r="D681" s="26" t="s">
        <v>21</v>
      </c>
      <c r="E681" s="26" t="s">
        <v>604</v>
      </c>
      <c r="F681" s="26"/>
      <c r="G681" s="9">
        <f t="shared" ref="G681:H681" si="1273">G682+G686</f>
        <v>0</v>
      </c>
      <c r="H681" s="9">
        <f t="shared" si="1273"/>
        <v>0</v>
      </c>
      <c r="I681" s="84"/>
      <c r="J681" s="84"/>
      <c r="K681" s="84"/>
      <c r="L681" s="84"/>
      <c r="M681" s="84"/>
      <c r="N681" s="84"/>
      <c r="O681" s="11">
        <f>O682+O686</f>
        <v>0</v>
      </c>
      <c r="P681" s="11">
        <f t="shared" ref="P681:T681" si="1274">P682+P686</f>
        <v>0</v>
      </c>
      <c r="Q681" s="11">
        <f t="shared" si="1274"/>
        <v>0</v>
      </c>
      <c r="R681" s="11">
        <f t="shared" si="1274"/>
        <v>306571</v>
      </c>
      <c r="S681" s="11">
        <f t="shared" si="1274"/>
        <v>306571</v>
      </c>
      <c r="T681" s="11">
        <f t="shared" si="1274"/>
        <v>306571</v>
      </c>
      <c r="U681" s="11">
        <f>U682+U686</f>
        <v>0</v>
      </c>
      <c r="V681" s="11">
        <f t="shared" ref="V681:Z681" si="1275">V682+V686</f>
        <v>0</v>
      </c>
      <c r="W681" s="11">
        <f t="shared" si="1275"/>
        <v>0</v>
      </c>
      <c r="X681" s="11">
        <f t="shared" si="1275"/>
        <v>0</v>
      </c>
      <c r="Y681" s="11">
        <f t="shared" si="1275"/>
        <v>306571</v>
      </c>
      <c r="Z681" s="11">
        <f t="shared" si="1275"/>
        <v>306571</v>
      </c>
      <c r="AA681" s="11">
        <f>AA682+AA686</f>
        <v>0</v>
      </c>
      <c r="AB681" s="11">
        <f t="shared" ref="AB681:AF681" si="1276">AB682+AB686</f>
        <v>0</v>
      </c>
      <c r="AC681" s="11">
        <f t="shared" si="1276"/>
        <v>0</v>
      </c>
      <c r="AD681" s="11">
        <f t="shared" si="1276"/>
        <v>1319275</v>
      </c>
      <c r="AE681" s="11">
        <f t="shared" si="1276"/>
        <v>1625846</v>
      </c>
      <c r="AF681" s="11">
        <f t="shared" si="1276"/>
        <v>1625846</v>
      </c>
      <c r="AG681" s="11">
        <f>AG682+AG686</f>
        <v>0</v>
      </c>
      <c r="AH681" s="11">
        <f t="shared" ref="AH681:AL681" si="1277">AH682+AH686</f>
        <v>0</v>
      </c>
      <c r="AI681" s="11">
        <f t="shared" si="1277"/>
        <v>0</v>
      </c>
      <c r="AJ681" s="11">
        <f t="shared" si="1277"/>
        <v>0</v>
      </c>
      <c r="AK681" s="11">
        <f t="shared" si="1277"/>
        <v>1625846</v>
      </c>
      <c r="AL681" s="11">
        <f t="shared" si="1277"/>
        <v>1625846</v>
      </c>
      <c r="AM681" s="11">
        <f>AM682+AM686</f>
        <v>0</v>
      </c>
      <c r="AN681" s="11">
        <f t="shared" ref="AN681:AR681" si="1278">AN682+AN686</f>
        <v>0</v>
      </c>
      <c r="AO681" s="11">
        <f t="shared" si="1278"/>
        <v>0</v>
      </c>
      <c r="AP681" s="11">
        <f t="shared" si="1278"/>
        <v>0</v>
      </c>
      <c r="AQ681" s="11">
        <f t="shared" si="1278"/>
        <v>1625846</v>
      </c>
      <c r="AR681" s="11">
        <f t="shared" si="1278"/>
        <v>1625846</v>
      </c>
      <c r="AS681" s="11">
        <f>AS682+AS686</f>
        <v>0</v>
      </c>
      <c r="AT681" s="11">
        <f t="shared" ref="AT681:AX681" si="1279">AT682+AT686</f>
        <v>0</v>
      </c>
      <c r="AU681" s="11">
        <f t="shared" si="1279"/>
        <v>0</v>
      </c>
      <c r="AV681" s="11">
        <f t="shared" si="1279"/>
        <v>0</v>
      </c>
      <c r="AW681" s="11">
        <f t="shared" si="1279"/>
        <v>1625846</v>
      </c>
      <c r="AX681" s="11">
        <f t="shared" si="1279"/>
        <v>1625846</v>
      </c>
    </row>
    <row r="682" spans="1:50" ht="49.5" hidden="1">
      <c r="A682" s="25" t="s">
        <v>605</v>
      </c>
      <c r="B682" s="42" t="s">
        <v>200</v>
      </c>
      <c r="C682" s="26" t="s">
        <v>7</v>
      </c>
      <c r="D682" s="26" t="s">
        <v>21</v>
      </c>
      <c r="E682" s="26" t="s">
        <v>606</v>
      </c>
      <c r="F682" s="9"/>
      <c r="G682" s="9">
        <f t="shared" ref="G682:H682" si="1280">G683</f>
        <v>0</v>
      </c>
      <c r="H682" s="9">
        <f t="shared" si="1280"/>
        <v>0</v>
      </c>
      <c r="I682" s="84"/>
      <c r="J682" s="84"/>
      <c r="K682" s="84"/>
      <c r="L682" s="84"/>
      <c r="M682" s="84"/>
      <c r="N682" s="84"/>
      <c r="O682" s="11">
        <f>O683</f>
        <v>0</v>
      </c>
      <c r="P682" s="11">
        <f t="shared" ref="P682:AX682" si="1281">P683</f>
        <v>0</v>
      </c>
      <c r="Q682" s="11">
        <f t="shared" si="1281"/>
        <v>0</v>
      </c>
      <c r="R682" s="11">
        <f t="shared" si="1281"/>
        <v>273708</v>
      </c>
      <c r="S682" s="11">
        <f t="shared" si="1281"/>
        <v>273708</v>
      </c>
      <c r="T682" s="11">
        <f t="shared" si="1281"/>
        <v>273708</v>
      </c>
      <c r="U682" s="11">
        <f>U683</f>
        <v>0</v>
      </c>
      <c r="V682" s="11">
        <f t="shared" si="1281"/>
        <v>0</v>
      </c>
      <c r="W682" s="11">
        <f t="shared" si="1281"/>
        <v>0</v>
      </c>
      <c r="X682" s="11">
        <f t="shared" si="1281"/>
        <v>0</v>
      </c>
      <c r="Y682" s="11">
        <f t="shared" si="1281"/>
        <v>273708</v>
      </c>
      <c r="Z682" s="11">
        <f t="shared" si="1281"/>
        <v>273708</v>
      </c>
      <c r="AA682" s="11">
        <f>AA683</f>
        <v>0</v>
      </c>
      <c r="AB682" s="11">
        <f t="shared" si="1281"/>
        <v>0</v>
      </c>
      <c r="AC682" s="11">
        <f t="shared" si="1281"/>
        <v>0</v>
      </c>
      <c r="AD682" s="11">
        <f t="shared" si="1281"/>
        <v>1167005</v>
      </c>
      <c r="AE682" s="11">
        <f t="shared" si="1281"/>
        <v>1440713</v>
      </c>
      <c r="AF682" s="11">
        <f t="shared" si="1281"/>
        <v>1440713</v>
      </c>
      <c r="AG682" s="11">
        <f>AG683</f>
        <v>0</v>
      </c>
      <c r="AH682" s="11">
        <f t="shared" si="1281"/>
        <v>0</v>
      </c>
      <c r="AI682" s="11">
        <f t="shared" si="1281"/>
        <v>0</v>
      </c>
      <c r="AJ682" s="11">
        <f t="shared" si="1281"/>
        <v>0</v>
      </c>
      <c r="AK682" s="11">
        <f t="shared" si="1281"/>
        <v>1440713</v>
      </c>
      <c r="AL682" s="11">
        <f t="shared" si="1281"/>
        <v>1440713</v>
      </c>
      <c r="AM682" s="11">
        <f>AM683</f>
        <v>0</v>
      </c>
      <c r="AN682" s="11">
        <f t="shared" si="1281"/>
        <v>0</v>
      </c>
      <c r="AO682" s="11">
        <f t="shared" si="1281"/>
        <v>0</v>
      </c>
      <c r="AP682" s="11">
        <f t="shared" si="1281"/>
        <v>0</v>
      </c>
      <c r="AQ682" s="11">
        <f t="shared" si="1281"/>
        <v>1440713</v>
      </c>
      <c r="AR682" s="11">
        <f t="shared" si="1281"/>
        <v>1440713</v>
      </c>
      <c r="AS682" s="11">
        <f>AS683</f>
        <v>0</v>
      </c>
      <c r="AT682" s="11">
        <f t="shared" si="1281"/>
        <v>0</v>
      </c>
      <c r="AU682" s="11">
        <f t="shared" si="1281"/>
        <v>0</v>
      </c>
      <c r="AV682" s="11">
        <f t="shared" si="1281"/>
        <v>0</v>
      </c>
      <c r="AW682" s="11">
        <f t="shared" si="1281"/>
        <v>1440713</v>
      </c>
      <c r="AX682" s="11">
        <f t="shared" si="1281"/>
        <v>1440713</v>
      </c>
    </row>
    <row r="683" spans="1:50" ht="33" hidden="1">
      <c r="A683" s="25" t="s">
        <v>11</v>
      </c>
      <c r="B683" s="42" t="s">
        <v>200</v>
      </c>
      <c r="C683" s="26" t="s">
        <v>7</v>
      </c>
      <c r="D683" s="26" t="s">
        <v>21</v>
      </c>
      <c r="E683" s="26" t="s">
        <v>606</v>
      </c>
      <c r="F683" s="9">
        <v>600</v>
      </c>
      <c r="G683" s="9">
        <f t="shared" ref="G683:H683" si="1282">G684+G685</f>
        <v>0</v>
      </c>
      <c r="H683" s="9">
        <f t="shared" si="1282"/>
        <v>0</v>
      </c>
      <c r="I683" s="84"/>
      <c r="J683" s="84"/>
      <c r="K683" s="84"/>
      <c r="L683" s="84"/>
      <c r="M683" s="84"/>
      <c r="N683" s="84"/>
      <c r="O683" s="11">
        <f>O684+O685</f>
        <v>0</v>
      </c>
      <c r="P683" s="11">
        <f t="shared" ref="P683:T683" si="1283">P684+P685</f>
        <v>0</v>
      </c>
      <c r="Q683" s="11">
        <f t="shared" si="1283"/>
        <v>0</v>
      </c>
      <c r="R683" s="11">
        <f t="shared" si="1283"/>
        <v>273708</v>
      </c>
      <c r="S683" s="11">
        <f t="shared" si="1283"/>
        <v>273708</v>
      </c>
      <c r="T683" s="11">
        <f t="shared" si="1283"/>
        <v>273708</v>
      </c>
      <c r="U683" s="11">
        <f>U684+U685</f>
        <v>0</v>
      </c>
      <c r="V683" s="11">
        <f t="shared" ref="V683:Z683" si="1284">V684+V685</f>
        <v>0</v>
      </c>
      <c r="W683" s="11">
        <f t="shared" si="1284"/>
        <v>0</v>
      </c>
      <c r="X683" s="11">
        <f t="shared" si="1284"/>
        <v>0</v>
      </c>
      <c r="Y683" s="11">
        <f t="shared" si="1284"/>
        <v>273708</v>
      </c>
      <c r="Z683" s="11">
        <f t="shared" si="1284"/>
        <v>273708</v>
      </c>
      <c r="AA683" s="11">
        <f>AA684+AA685</f>
        <v>0</v>
      </c>
      <c r="AB683" s="11">
        <f t="shared" ref="AB683:AF683" si="1285">AB684+AB685</f>
        <v>0</v>
      </c>
      <c r="AC683" s="11">
        <f t="shared" si="1285"/>
        <v>0</v>
      </c>
      <c r="AD683" s="11">
        <f t="shared" si="1285"/>
        <v>1167005</v>
      </c>
      <c r="AE683" s="11">
        <f t="shared" si="1285"/>
        <v>1440713</v>
      </c>
      <c r="AF683" s="11">
        <f t="shared" si="1285"/>
        <v>1440713</v>
      </c>
      <c r="AG683" s="11">
        <f>AG684+AG685</f>
        <v>0</v>
      </c>
      <c r="AH683" s="11">
        <f t="shared" ref="AH683:AL683" si="1286">AH684+AH685</f>
        <v>0</v>
      </c>
      <c r="AI683" s="11">
        <f t="shared" si="1286"/>
        <v>0</v>
      </c>
      <c r="AJ683" s="11">
        <f t="shared" si="1286"/>
        <v>0</v>
      </c>
      <c r="AK683" s="11">
        <f t="shared" si="1286"/>
        <v>1440713</v>
      </c>
      <c r="AL683" s="11">
        <f t="shared" si="1286"/>
        <v>1440713</v>
      </c>
      <c r="AM683" s="11">
        <f>AM684+AM685</f>
        <v>0</v>
      </c>
      <c r="AN683" s="11">
        <f t="shared" ref="AN683:AR683" si="1287">AN684+AN685</f>
        <v>0</v>
      </c>
      <c r="AO683" s="11">
        <f t="shared" si="1287"/>
        <v>0</v>
      </c>
      <c r="AP683" s="11">
        <f t="shared" si="1287"/>
        <v>0</v>
      </c>
      <c r="AQ683" s="11">
        <f t="shared" si="1287"/>
        <v>1440713</v>
      </c>
      <c r="AR683" s="11">
        <f t="shared" si="1287"/>
        <v>1440713</v>
      </c>
      <c r="AS683" s="11">
        <f>AS684+AS685</f>
        <v>0</v>
      </c>
      <c r="AT683" s="11">
        <f t="shared" ref="AT683:AX683" si="1288">AT684+AT685</f>
        <v>0</v>
      </c>
      <c r="AU683" s="11">
        <f t="shared" si="1288"/>
        <v>0</v>
      </c>
      <c r="AV683" s="11">
        <f t="shared" si="1288"/>
        <v>0</v>
      </c>
      <c r="AW683" s="11">
        <f t="shared" si="1288"/>
        <v>1440713</v>
      </c>
      <c r="AX683" s="11">
        <f t="shared" si="1288"/>
        <v>1440713</v>
      </c>
    </row>
    <row r="684" spans="1:50" ht="20.100000000000001" hidden="1" customHeight="1">
      <c r="A684" s="28" t="s">
        <v>13</v>
      </c>
      <c r="B684" s="26" t="s">
        <v>200</v>
      </c>
      <c r="C684" s="26" t="s">
        <v>7</v>
      </c>
      <c r="D684" s="26" t="s">
        <v>21</v>
      </c>
      <c r="E684" s="26" t="s">
        <v>606</v>
      </c>
      <c r="F684" s="26">
        <v>610</v>
      </c>
      <c r="G684" s="9"/>
      <c r="H684" s="9"/>
      <c r="I684" s="84"/>
      <c r="J684" s="84"/>
      <c r="K684" s="84"/>
      <c r="L684" s="84"/>
      <c r="M684" s="84"/>
      <c r="N684" s="84"/>
      <c r="O684" s="11"/>
      <c r="P684" s="11"/>
      <c r="Q684" s="11"/>
      <c r="R684" s="11">
        <v>187548</v>
      </c>
      <c r="S684" s="9">
        <f t="shared" ref="S684:S685" si="1289">M684+O684+P684+Q684+R684</f>
        <v>187548</v>
      </c>
      <c r="T684" s="9">
        <f t="shared" ref="T684:T685" si="1290">N684+R684</f>
        <v>187548</v>
      </c>
      <c r="U684" s="11"/>
      <c r="V684" s="11"/>
      <c r="W684" s="11"/>
      <c r="X684" s="11"/>
      <c r="Y684" s="9">
        <f t="shared" ref="Y684:Y685" si="1291">S684+U684+V684+W684+X684</f>
        <v>187548</v>
      </c>
      <c r="Z684" s="9">
        <f t="shared" ref="Z684:Z685" si="1292">T684+X684</f>
        <v>187548</v>
      </c>
      <c r="AA684" s="11"/>
      <c r="AB684" s="11"/>
      <c r="AC684" s="11"/>
      <c r="AD684" s="11">
        <v>798954</v>
      </c>
      <c r="AE684" s="9">
        <f t="shared" ref="AE684:AE685" si="1293">Y684+AA684+AB684+AC684+AD684</f>
        <v>986502</v>
      </c>
      <c r="AF684" s="9">
        <f t="shared" ref="AF684:AF685" si="1294">Z684+AD684</f>
        <v>986502</v>
      </c>
      <c r="AG684" s="11"/>
      <c r="AH684" s="11"/>
      <c r="AI684" s="11"/>
      <c r="AJ684" s="11"/>
      <c r="AK684" s="9">
        <f t="shared" ref="AK684:AK685" si="1295">AE684+AG684+AH684+AI684+AJ684</f>
        <v>986502</v>
      </c>
      <c r="AL684" s="9">
        <f t="shared" ref="AL684:AL685" si="1296">AF684+AJ684</f>
        <v>986502</v>
      </c>
      <c r="AM684" s="11"/>
      <c r="AN684" s="11"/>
      <c r="AO684" s="11"/>
      <c r="AP684" s="11"/>
      <c r="AQ684" s="9">
        <f t="shared" ref="AQ684:AQ685" si="1297">AK684+AM684+AN684+AO684+AP684</f>
        <v>986502</v>
      </c>
      <c r="AR684" s="9">
        <f t="shared" ref="AR684:AR685" si="1298">AL684+AP684</f>
        <v>986502</v>
      </c>
      <c r="AS684" s="11"/>
      <c r="AT684" s="11"/>
      <c r="AU684" s="11"/>
      <c r="AV684" s="11"/>
      <c r="AW684" s="9">
        <f t="shared" ref="AW684:AW685" si="1299">AQ684+AS684+AT684+AU684+AV684</f>
        <v>986502</v>
      </c>
      <c r="AX684" s="9">
        <f t="shared" ref="AX684:AX685" si="1300">AR684+AV684</f>
        <v>986502</v>
      </c>
    </row>
    <row r="685" spans="1:50" ht="20.100000000000001" hidden="1" customHeight="1">
      <c r="A685" s="28" t="s">
        <v>23</v>
      </c>
      <c r="B685" s="26" t="s">
        <v>200</v>
      </c>
      <c r="C685" s="26" t="s">
        <v>7</v>
      </c>
      <c r="D685" s="26" t="s">
        <v>21</v>
      </c>
      <c r="E685" s="26" t="s">
        <v>606</v>
      </c>
      <c r="F685" s="26">
        <v>620</v>
      </c>
      <c r="G685" s="9"/>
      <c r="H685" s="9"/>
      <c r="I685" s="84"/>
      <c r="J685" s="84"/>
      <c r="K685" s="84"/>
      <c r="L685" s="84"/>
      <c r="M685" s="84"/>
      <c r="N685" s="84"/>
      <c r="O685" s="11"/>
      <c r="P685" s="11"/>
      <c r="Q685" s="11"/>
      <c r="R685" s="11">
        <v>86160</v>
      </c>
      <c r="S685" s="9">
        <f t="shared" si="1289"/>
        <v>86160</v>
      </c>
      <c r="T685" s="9">
        <f t="shared" si="1290"/>
        <v>86160</v>
      </c>
      <c r="U685" s="11"/>
      <c r="V685" s="11"/>
      <c r="W685" s="11"/>
      <c r="X685" s="11"/>
      <c r="Y685" s="9">
        <f t="shared" si="1291"/>
        <v>86160</v>
      </c>
      <c r="Z685" s="9">
        <f t="shared" si="1292"/>
        <v>86160</v>
      </c>
      <c r="AA685" s="11"/>
      <c r="AB685" s="11"/>
      <c r="AC685" s="11"/>
      <c r="AD685" s="11">
        <v>368051</v>
      </c>
      <c r="AE685" s="9">
        <f t="shared" si="1293"/>
        <v>454211</v>
      </c>
      <c r="AF685" s="9">
        <f t="shared" si="1294"/>
        <v>454211</v>
      </c>
      <c r="AG685" s="11"/>
      <c r="AH685" s="11"/>
      <c r="AI685" s="11"/>
      <c r="AJ685" s="11"/>
      <c r="AK685" s="9">
        <f t="shared" si="1295"/>
        <v>454211</v>
      </c>
      <c r="AL685" s="9">
        <f t="shared" si="1296"/>
        <v>454211</v>
      </c>
      <c r="AM685" s="11"/>
      <c r="AN685" s="11"/>
      <c r="AO685" s="11"/>
      <c r="AP685" s="11"/>
      <c r="AQ685" s="9">
        <f t="shared" si="1297"/>
        <v>454211</v>
      </c>
      <c r="AR685" s="9">
        <f t="shared" si="1298"/>
        <v>454211</v>
      </c>
      <c r="AS685" s="11"/>
      <c r="AT685" s="11"/>
      <c r="AU685" s="11"/>
      <c r="AV685" s="11"/>
      <c r="AW685" s="9">
        <f t="shared" si="1299"/>
        <v>454211</v>
      </c>
      <c r="AX685" s="9">
        <f t="shared" si="1300"/>
        <v>454211</v>
      </c>
    </row>
    <row r="686" spans="1:50" ht="99" hidden="1">
      <c r="A686" s="38" t="s">
        <v>607</v>
      </c>
      <c r="B686" s="42" t="s">
        <v>200</v>
      </c>
      <c r="C686" s="26" t="s">
        <v>7</v>
      </c>
      <c r="D686" s="26" t="s">
        <v>21</v>
      </c>
      <c r="E686" s="26" t="s">
        <v>608</v>
      </c>
      <c r="F686" s="9"/>
      <c r="G686" s="9">
        <f t="shared" ref="G686:H686" si="1301">G687</f>
        <v>0</v>
      </c>
      <c r="H686" s="9">
        <f t="shared" si="1301"/>
        <v>0</v>
      </c>
      <c r="I686" s="84"/>
      <c r="J686" s="84"/>
      <c r="K686" s="84"/>
      <c r="L686" s="84"/>
      <c r="M686" s="84"/>
      <c r="N686" s="84"/>
      <c r="O686" s="11">
        <f>O687</f>
        <v>0</v>
      </c>
      <c r="P686" s="11">
        <f t="shared" ref="P686:AX686" si="1302">P687</f>
        <v>0</v>
      </c>
      <c r="Q686" s="11">
        <f t="shared" si="1302"/>
        <v>0</v>
      </c>
      <c r="R686" s="11">
        <f t="shared" si="1302"/>
        <v>32863</v>
      </c>
      <c r="S686" s="11">
        <f t="shared" si="1302"/>
        <v>32863</v>
      </c>
      <c r="T686" s="11">
        <f t="shared" si="1302"/>
        <v>32863</v>
      </c>
      <c r="U686" s="11">
        <f>U687</f>
        <v>0</v>
      </c>
      <c r="V686" s="11">
        <f t="shared" si="1302"/>
        <v>0</v>
      </c>
      <c r="W686" s="11">
        <f t="shared" si="1302"/>
        <v>0</v>
      </c>
      <c r="X686" s="11">
        <f t="shared" si="1302"/>
        <v>0</v>
      </c>
      <c r="Y686" s="11">
        <f t="shared" si="1302"/>
        <v>32863</v>
      </c>
      <c r="Z686" s="11">
        <f t="shared" si="1302"/>
        <v>32863</v>
      </c>
      <c r="AA686" s="11">
        <f>AA687</f>
        <v>0</v>
      </c>
      <c r="AB686" s="11">
        <f t="shared" si="1302"/>
        <v>0</v>
      </c>
      <c r="AC686" s="11">
        <f t="shared" si="1302"/>
        <v>0</v>
      </c>
      <c r="AD686" s="11">
        <f t="shared" si="1302"/>
        <v>152270</v>
      </c>
      <c r="AE686" s="11">
        <f t="shared" si="1302"/>
        <v>185133</v>
      </c>
      <c r="AF686" s="11">
        <f t="shared" si="1302"/>
        <v>185133</v>
      </c>
      <c r="AG686" s="11">
        <f>AG687</f>
        <v>0</v>
      </c>
      <c r="AH686" s="11">
        <f t="shared" si="1302"/>
        <v>0</v>
      </c>
      <c r="AI686" s="11">
        <f t="shared" si="1302"/>
        <v>0</v>
      </c>
      <c r="AJ686" s="11">
        <f t="shared" si="1302"/>
        <v>0</v>
      </c>
      <c r="AK686" s="11">
        <f t="shared" si="1302"/>
        <v>185133</v>
      </c>
      <c r="AL686" s="11">
        <f t="shared" si="1302"/>
        <v>185133</v>
      </c>
      <c r="AM686" s="11">
        <f>AM687</f>
        <v>0</v>
      </c>
      <c r="AN686" s="11">
        <f t="shared" si="1302"/>
        <v>0</v>
      </c>
      <c r="AO686" s="11">
        <f t="shared" si="1302"/>
        <v>0</v>
      </c>
      <c r="AP686" s="11">
        <f t="shared" si="1302"/>
        <v>0</v>
      </c>
      <c r="AQ686" s="11">
        <f t="shared" si="1302"/>
        <v>185133</v>
      </c>
      <c r="AR686" s="11">
        <f t="shared" si="1302"/>
        <v>185133</v>
      </c>
      <c r="AS686" s="11">
        <f>AS687</f>
        <v>0</v>
      </c>
      <c r="AT686" s="11">
        <f t="shared" si="1302"/>
        <v>0</v>
      </c>
      <c r="AU686" s="11">
        <f t="shared" si="1302"/>
        <v>0</v>
      </c>
      <c r="AV686" s="11">
        <f t="shared" si="1302"/>
        <v>0</v>
      </c>
      <c r="AW686" s="11">
        <f t="shared" si="1302"/>
        <v>185133</v>
      </c>
      <c r="AX686" s="11">
        <f t="shared" si="1302"/>
        <v>185133</v>
      </c>
    </row>
    <row r="687" spans="1:50" ht="33" hidden="1">
      <c r="A687" s="25" t="s">
        <v>11</v>
      </c>
      <c r="B687" s="42" t="s">
        <v>200</v>
      </c>
      <c r="C687" s="26" t="s">
        <v>7</v>
      </c>
      <c r="D687" s="26" t="s">
        <v>21</v>
      </c>
      <c r="E687" s="26" t="s">
        <v>608</v>
      </c>
      <c r="F687" s="9">
        <v>600</v>
      </c>
      <c r="G687" s="9">
        <f t="shared" ref="G687:H687" si="1303">G688+G689</f>
        <v>0</v>
      </c>
      <c r="H687" s="9">
        <f t="shared" si="1303"/>
        <v>0</v>
      </c>
      <c r="I687" s="84"/>
      <c r="J687" s="84"/>
      <c r="K687" s="84"/>
      <c r="L687" s="84"/>
      <c r="M687" s="84"/>
      <c r="N687" s="84"/>
      <c r="O687" s="11">
        <f>O688+O689</f>
        <v>0</v>
      </c>
      <c r="P687" s="11">
        <f t="shared" ref="P687:T687" si="1304">P688+P689</f>
        <v>0</v>
      </c>
      <c r="Q687" s="11">
        <f t="shared" si="1304"/>
        <v>0</v>
      </c>
      <c r="R687" s="11">
        <f t="shared" si="1304"/>
        <v>32863</v>
      </c>
      <c r="S687" s="11">
        <f t="shared" si="1304"/>
        <v>32863</v>
      </c>
      <c r="T687" s="11">
        <f t="shared" si="1304"/>
        <v>32863</v>
      </c>
      <c r="U687" s="11">
        <f>U688+U689</f>
        <v>0</v>
      </c>
      <c r="V687" s="11">
        <f t="shared" ref="V687:Z687" si="1305">V688+V689</f>
        <v>0</v>
      </c>
      <c r="W687" s="11">
        <f t="shared" si="1305"/>
        <v>0</v>
      </c>
      <c r="X687" s="11">
        <f t="shared" si="1305"/>
        <v>0</v>
      </c>
      <c r="Y687" s="11">
        <f t="shared" si="1305"/>
        <v>32863</v>
      </c>
      <c r="Z687" s="11">
        <f t="shared" si="1305"/>
        <v>32863</v>
      </c>
      <c r="AA687" s="11">
        <f>AA688+AA689</f>
        <v>0</v>
      </c>
      <c r="AB687" s="11">
        <f t="shared" ref="AB687:AF687" si="1306">AB688+AB689</f>
        <v>0</v>
      </c>
      <c r="AC687" s="11">
        <f t="shared" si="1306"/>
        <v>0</v>
      </c>
      <c r="AD687" s="11">
        <f t="shared" si="1306"/>
        <v>152270</v>
      </c>
      <c r="AE687" s="11">
        <f t="shared" si="1306"/>
        <v>185133</v>
      </c>
      <c r="AF687" s="11">
        <f t="shared" si="1306"/>
        <v>185133</v>
      </c>
      <c r="AG687" s="11">
        <f>AG688+AG689</f>
        <v>0</v>
      </c>
      <c r="AH687" s="11">
        <f t="shared" ref="AH687:AL687" si="1307">AH688+AH689</f>
        <v>0</v>
      </c>
      <c r="AI687" s="11">
        <f t="shared" si="1307"/>
        <v>0</v>
      </c>
      <c r="AJ687" s="11">
        <f t="shared" si="1307"/>
        <v>0</v>
      </c>
      <c r="AK687" s="11">
        <f t="shared" si="1307"/>
        <v>185133</v>
      </c>
      <c r="AL687" s="11">
        <f t="shared" si="1307"/>
        <v>185133</v>
      </c>
      <c r="AM687" s="11">
        <f>AM688+AM689</f>
        <v>0</v>
      </c>
      <c r="AN687" s="11">
        <f t="shared" ref="AN687:AR687" si="1308">AN688+AN689</f>
        <v>0</v>
      </c>
      <c r="AO687" s="11">
        <f t="shared" si="1308"/>
        <v>0</v>
      </c>
      <c r="AP687" s="11">
        <f t="shared" si="1308"/>
        <v>0</v>
      </c>
      <c r="AQ687" s="11">
        <f t="shared" si="1308"/>
        <v>185133</v>
      </c>
      <c r="AR687" s="11">
        <f t="shared" si="1308"/>
        <v>185133</v>
      </c>
      <c r="AS687" s="11">
        <f>AS688+AS689</f>
        <v>0</v>
      </c>
      <c r="AT687" s="11">
        <f t="shared" ref="AT687:AX687" si="1309">AT688+AT689</f>
        <v>0</v>
      </c>
      <c r="AU687" s="11">
        <f t="shared" si="1309"/>
        <v>0</v>
      </c>
      <c r="AV687" s="11">
        <f t="shared" si="1309"/>
        <v>0</v>
      </c>
      <c r="AW687" s="11">
        <f t="shared" si="1309"/>
        <v>185133</v>
      </c>
      <c r="AX687" s="11">
        <f t="shared" si="1309"/>
        <v>185133</v>
      </c>
    </row>
    <row r="688" spans="1:50" ht="20.100000000000001" hidden="1" customHeight="1">
      <c r="A688" s="28" t="s">
        <v>13</v>
      </c>
      <c r="B688" s="26" t="s">
        <v>200</v>
      </c>
      <c r="C688" s="26" t="s">
        <v>7</v>
      </c>
      <c r="D688" s="26" t="s">
        <v>21</v>
      </c>
      <c r="E688" s="26" t="s">
        <v>608</v>
      </c>
      <c r="F688" s="26">
        <v>610</v>
      </c>
      <c r="G688" s="9"/>
      <c r="H688" s="9"/>
      <c r="I688" s="84"/>
      <c r="J688" s="84"/>
      <c r="K688" s="84"/>
      <c r="L688" s="84"/>
      <c r="M688" s="84"/>
      <c r="N688" s="84"/>
      <c r="O688" s="11"/>
      <c r="P688" s="11"/>
      <c r="Q688" s="11"/>
      <c r="R688" s="11">
        <v>23051</v>
      </c>
      <c r="S688" s="9">
        <f t="shared" ref="S688:S689" si="1310">M688+O688+P688+Q688+R688</f>
        <v>23051</v>
      </c>
      <c r="T688" s="9">
        <f t="shared" ref="T688:T689" si="1311">N688+R688</f>
        <v>23051</v>
      </c>
      <c r="U688" s="11"/>
      <c r="V688" s="11"/>
      <c r="W688" s="11"/>
      <c r="X688" s="11"/>
      <c r="Y688" s="9">
        <f t="shared" ref="Y688:Y689" si="1312">S688+U688+V688+W688+X688</f>
        <v>23051</v>
      </c>
      <c r="Z688" s="9">
        <f t="shared" ref="Z688:Z689" si="1313">T688+X688</f>
        <v>23051</v>
      </c>
      <c r="AA688" s="11"/>
      <c r="AB688" s="11"/>
      <c r="AC688" s="11"/>
      <c r="AD688" s="11">
        <f>84507+20223</f>
        <v>104730</v>
      </c>
      <c r="AE688" s="9">
        <f t="shared" ref="AE688:AE689" si="1314">Y688+AA688+AB688+AC688+AD688</f>
        <v>127781</v>
      </c>
      <c r="AF688" s="9">
        <f t="shared" ref="AF688:AF689" si="1315">Z688+AD688</f>
        <v>127781</v>
      </c>
      <c r="AG688" s="11"/>
      <c r="AH688" s="11"/>
      <c r="AI688" s="11"/>
      <c r="AJ688" s="11"/>
      <c r="AK688" s="9">
        <f t="shared" ref="AK688:AK689" si="1316">AE688+AG688+AH688+AI688+AJ688</f>
        <v>127781</v>
      </c>
      <c r="AL688" s="9">
        <f t="shared" ref="AL688:AL689" si="1317">AF688+AJ688</f>
        <v>127781</v>
      </c>
      <c r="AM688" s="11"/>
      <c r="AN688" s="11"/>
      <c r="AO688" s="11"/>
      <c r="AP688" s="11"/>
      <c r="AQ688" s="9">
        <f t="shared" ref="AQ688:AQ689" si="1318">AK688+AM688+AN688+AO688+AP688</f>
        <v>127781</v>
      </c>
      <c r="AR688" s="9">
        <f t="shared" ref="AR688:AR689" si="1319">AL688+AP688</f>
        <v>127781</v>
      </c>
      <c r="AS688" s="11"/>
      <c r="AT688" s="11"/>
      <c r="AU688" s="11"/>
      <c r="AV688" s="11"/>
      <c r="AW688" s="9">
        <f t="shared" ref="AW688:AW689" si="1320">AQ688+AS688+AT688+AU688+AV688</f>
        <v>127781</v>
      </c>
      <c r="AX688" s="9">
        <f t="shared" ref="AX688:AX689" si="1321">AR688+AV688</f>
        <v>127781</v>
      </c>
    </row>
    <row r="689" spans="1:50" ht="20.100000000000001" hidden="1" customHeight="1">
      <c r="A689" s="28" t="s">
        <v>23</v>
      </c>
      <c r="B689" s="26" t="s">
        <v>200</v>
      </c>
      <c r="C689" s="26" t="s">
        <v>7</v>
      </c>
      <c r="D689" s="26" t="s">
        <v>21</v>
      </c>
      <c r="E689" s="26" t="s">
        <v>608</v>
      </c>
      <c r="F689" s="26">
        <v>620</v>
      </c>
      <c r="G689" s="9"/>
      <c r="H689" s="9"/>
      <c r="I689" s="84"/>
      <c r="J689" s="84"/>
      <c r="K689" s="84"/>
      <c r="L689" s="84"/>
      <c r="M689" s="84"/>
      <c r="N689" s="84"/>
      <c r="O689" s="11"/>
      <c r="P689" s="11"/>
      <c r="Q689" s="11"/>
      <c r="R689" s="11">
        <v>9812</v>
      </c>
      <c r="S689" s="9">
        <f t="shared" si="1310"/>
        <v>9812</v>
      </c>
      <c r="T689" s="9">
        <f t="shared" si="1311"/>
        <v>9812</v>
      </c>
      <c r="U689" s="11"/>
      <c r="V689" s="11"/>
      <c r="W689" s="11"/>
      <c r="X689" s="11"/>
      <c r="Y689" s="9">
        <f t="shared" si="1312"/>
        <v>9812</v>
      </c>
      <c r="Z689" s="9">
        <f t="shared" si="1313"/>
        <v>9812</v>
      </c>
      <c r="AA689" s="11"/>
      <c r="AB689" s="11"/>
      <c r="AC689" s="11"/>
      <c r="AD689" s="11">
        <v>47540</v>
      </c>
      <c r="AE689" s="9">
        <f t="shared" si="1314"/>
        <v>57352</v>
      </c>
      <c r="AF689" s="9">
        <f t="shared" si="1315"/>
        <v>57352</v>
      </c>
      <c r="AG689" s="11"/>
      <c r="AH689" s="11"/>
      <c r="AI689" s="11"/>
      <c r="AJ689" s="11"/>
      <c r="AK689" s="9">
        <f t="shared" si="1316"/>
        <v>57352</v>
      </c>
      <c r="AL689" s="9">
        <f t="shared" si="1317"/>
        <v>57352</v>
      </c>
      <c r="AM689" s="11"/>
      <c r="AN689" s="11"/>
      <c r="AO689" s="11"/>
      <c r="AP689" s="11"/>
      <c r="AQ689" s="9">
        <f t="shared" si="1318"/>
        <v>57352</v>
      </c>
      <c r="AR689" s="9">
        <f t="shared" si="1319"/>
        <v>57352</v>
      </c>
      <c r="AS689" s="11"/>
      <c r="AT689" s="11"/>
      <c r="AU689" s="11"/>
      <c r="AV689" s="11"/>
      <c r="AW689" s="9">
        <f t="shared" si="1320"/>
        <v>57352</v>
      </c>
      <c r="AX689" s="9">
        <f t="shared" si="1321"/>
        <v>57352</v>
      </c>
    </row>
    <row r="690" spans="1:50" ht="33" hidden="1">
      <c r="A690" s="38" t="s">
        <v>397</v>
      </c>
      <c r="B690" s="26">
        <v>913</v>
      </c>
      <c r="C690" s="26" t="s">
        <v>7</v>
      </c>
      <c r="D690" s="26" t="s">
        <v>21</v>
      </c>
      <c r="E690" s="30" t="s">
        <v>619</v>
      </c>
      <c r="F690" s="31"/>
      <c r="G690" s="9">
        <f t="shared" ref="G690:H692" si="1322">G691</f>
        <v>0</v>
      </c>
      <c r="H690" s="9">
        <f t="shared" si="1322"/>
        <v>0</v>
      </c>
      <c r="I690" s="84"/>
      <c r="J690" s="84"/>
      <c r="K690" s="84"/>
      <c r="L690" s="84"/>
      <c r="M690" s="84"/>
      <c r="N690" s="84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>
        <f>AS691</f>
        <v>0</v>
      </c>
      <c r="AT690" s="85">
        <f t="shared" ref="AT690:AX692" si="1323">AT691</f>
        <v>0</v>
      </c>
      <c r="AU690" s="85">
        <f t="shared" si="1323"/>
        <v>0</v>
      </c>
      <c r="AV690" s="11">
        <f t="shared" si="1323"/>
        <v>91620</v>
      </c>
      <c r="AW690" s="11">
        <f t="shared" si="1323"/>
        <v>91620</v>
      </c>
      <c r="AX690" s="11">
        <f t="shared" si="1323"/>
        <v>91620</v>
      </c>
    </row>
    <row r="691" spans="1:50" ht="33" hidden="1">
      <c r="A691" s="38" t="s">
        <v>398</v>
      </c>
      <c r="B691" s="26">
        <v>913</v>
      </c>
      <c r="C691" s="26" t="s">
        <v>7</v>
      </c>
      <c r="D691" s="26" t="s">
        <v>21</v>
      </c>
      <c r="E691" s="30" t="s">
        <v>620</v>
      </c>
      <c r="F691" s="31"/>
      <c r="G691" s="9">
        <f t="shared" si="1322"/>
        <v>0</v>
      </c>
      <c r="H691" s="9">
        <f t="shared" si="1322"/>
        <v>0</v>
      </c>
      <c r="I691" s="84"/>
      <c r="J691" s="84"/>
      <c r="K691" s="84"/>
      <c r="L691" s="84"/>
      <c r="M691" s="84"/>
      <c r="N691" s="84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>
        <f>AS692</f>
        <v>0</v>
      </c>
      <c r="AT691" s="85">
        <f t="shared" si="1323"/>
        <v>0</v>
      </c>
      <c r="AU691" s="85">
        <f t="shared" si="1323"/>
        <v>0</v>
      </c>
      <c r="AV691" s="11">
        <f t="shared" si="1323"/>
        <v>91620</v>
      </c>
      <c r="AW691" s="11">
        <f t="shared" si="1323"/>
        <v>91620</v>
      </c>
      <c r="AX691" s="11">
        <f t="shared" si="1323"/>
        <v>91620</v>
      </c>
    </row>
    <row r="692" spans="1:50" ht="33" hidden="1">
      <c r="A692" s="25" t="s">
        <v>11</v>
      </c>
      <c r="B692" s="26">
        <v>913</v>
      </c>
      <c r="C692" s="26" t="s">
        <v>7</v>
      </c>
      <c r="D692" s="26" t="s">
        <v>21</v>
      </c>
      <c r="E692" s="30" t="s">
        <v>620</v>
      </c>
      <c r="F692" s="31">
        <v>600</v>
      </c>
      <c r="G692" s="9">
        <f t="shared" si="1322"/>
        <v>0</v>
      </c>
      <c r="H692" s="9">
        <f t="shared" si="1322"/>
        <v>0</v>
      </c>
      <c r="I692" s="84"/>
      <c r="J692" s="84"/>
      <c r="K692" s="84"/>
      <c r="L692" s="84"/>
      <c r="M692" s="84"/>
      <c r="N692" s="84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>
        <f>AS693</f>
        <v>0</v>
      </c>
      <c r="AT692" s="85">
        <f t="shared" si="1323"/>
        <v>0</v>
      </c>
      <c r="AU692" s="85">
        <f t="shared" si="1323"/>
        <v>0</v>
      </c>
      <c r="AV692" s="11">
        <f t="shared" si="1323"/>
        <v>91620</v>
      </c>
      <c r="AW692" s="11">
        <f t="shared" si="1323"/>
        <v>91620</v>
      </c>
      <c r="AX692" s="11">
        <f t="shared" si="1323"/>
        <v>91620</v>
      </c>
    </row>
    <row r="693" spans="1:50" ht="33" hidden="1">
      <c r="A693" s="25" t="s">
        <v>240</v>
      </c>
      <c r="B693" s="26">
        <v>913</v>
      </c>
      <c r="C693" s="26" t="s">
        <v>7</v>
      </c>
      <c r="D693" s="26" t="s">
        <v>21</v>
      </c>
      <c r="E693" s="30" t="s">
        <v>620</v>
      </c>
      <c r="F693" s="9">
        <v>630</v>
      </c>
      <c r="G693" s="9"/>
      <c r="H693" s="9"/>
      <c r="I693" s="84"/>
      <c r="J693" s="84"/>
      <c r="K693" s="84"/>
      <c r="L693" s="84"/>
      <c r="M693" s="84"/>
      <c r="N693" s="84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11">
        <f>90037+1583</f>
        <v>91620</v>
      </c>
      <c r="AW693" s="9">
        <f t="shared" ref="AW693" si="1324">AQ693+AS693+AT693+AU693+AV693</f>
        <v>91620</v>
      </c>
      <c r="AX693" s="9">
        <f t="shared" ref="AX693" si="1325">AR693+AV693</f>
        <v>91620</v>
      </c>
    </row>
    <row r="694" spans="1:50" ht="33" hidden="1">
      <c r="A694" s="25" t="s">
        <v>323</v>
      </c>
      <c r="B694" s="26">
        <v>913</v>
      </c>
      <c r="C694" s="26" t="s">
        <v>7</v>
      </c>
      <c r="D694" s="26" t="s">
        <v>21</v>
      </c>
      <c r="E694" s="46" t="s">
        <v>393</v>
      </c>
      <c r="F694" s="26"/>
      <c r="G694" s="11">
        <f t="shared" ref="G694:V697" si="1326">G695</f>
        <v>210</v>
      </c>
      <c r="H694" s="11">
        <f t="shared" si="1326"/>
        <v>0</v>
      </c>
      <c r="I694" s="11">
        <f t="shared" si="1326"/>
        <v>0</v>
      </c>
      <c r="J694" s="11">
        <f t="shared" si="1326"/>
        <v>0</v>
      </c>
      <c r="K694" s="11">
        <f t="shared" si="1326"/>
        <v>0</v>
      </c>
      <c r="L694" s="11">
        <f t="shared" si="1326"/>
        <v>0</v>
      </c>
      <c r="M694" s="11">
        <f t="shared" si="1326"/>
        <v>210</v>
      </c>
      <c r="N694" s="11">
        <f t="shared" si="1326"/>
        <v>0</v>
      </c>
      <c r="O694" s="11">
        <f t="shared" si="1326"/>
        <v>0</v>
      </c>
      <c r="P694" s="11">
        <f t="shared" si="1326"/>
        <v>0</v>
      </c>
      <c r="Q694" s="11">
        <f t="shared" si="1326"/>
        <v>0</v>
      </c>
      <c r="R694" s="11">
        <f t="shared" si="1326"/>
        <v>0</v>
      </c>
      <c r="S694" s="11">
        <f t="shared" si="1326"/>
        <v>210</v>
      </c>
      <c r="T694" s="11">
        <f t="shared" si="1326"/>
        <v>0</v>
      </c>
      <c r="U694" s="11">
        <f t="shared" si="1326"/>
        <v>0</v>
      </c>
      <c r="V694" s="11">
        <f t="shared" si="1326"/>
        <v>0</v>
      </c>
      <c r="W694" s="11">
        <f t="shared" ref="U694:AJ697" si="1327">W695</f>
        <v>0</v>
      </c>
      <c r="X694" s="11">
        <f t="shared" si="1327"/>
        <v>0</v>
      </c>
      <c r="Y694" s="11">
        <f t="shared" si="1327"/>
        <v>210</v>
      </c>
      <c r="Z694" s="11">
        <f t="shared" si="1327"/>
        <v>0</v>
      </c>
      <c r="AA694" s="11">
        <f t="shared" si="1327"/>
        <v>0</v>
      </c>
      <c r="AB694" s="11">
        <f t="shared" si="1327"/>
        <v>0</v>
      </c>
      <c r="AC694" s="11">
        <f t="shared" si="1327"/>
        <v>0</v>
      </c>
      <c r="AD694" s="11">
        <f t="shared" si="1327"/>
        <v>0</v>
      </c>
      <c r="AE694" s="11">
        <f t="shared" si="1327"/>
        <v>210</v>
      </c>
      <c r="AF694" s="11">
        <f t="shared" si="1327"/>
        <v>0</v>
      </c>
      <c r="AG694" s="11">
        <f t="shared" si="1327"/>
        <v>0</v>
      </c>
      <c r="AH694" s="11">
        <f t="shared" si="1327"/>
        <v>0</v>
      </c>
      <c r="AI694" s="11">
        <f t="shared" si="1327"/>
        <v>0</v>
      </c>
      <c r="AJ694" s="11">
        <f t="shared" si="1327"/>
        <v>0</v>
      </c>
      <c r="AK694" s="11">
        <f t="shared" ref="AG694:AV697" si="1328">AK695</f>
        <v>210</v>
      </c>
      <c r="AL694" s="11">
        <f t="shared" si="1328"/>
        <v>0</v>
      </c>
      <c r="AM694" s="11">
        <f t="shared" si="1328"/>
        <v>0</v>
      </c>
      <c r="AN694" s="11">
        <f t="shared" si="1328"/>
        <v>0</v>
      </c>
      <c r="AO694" s="11">
        <f t="shared" si="1328"/>
        <v>0</v>
      </c>
      <c r="AP694" s="11">
        <f t="shared" si="1328"/>
        <v>0</v>
      </c>
      <c r="AQ694" s="11">
        <f t="shared" si="1328"/>
        <v>210</v>
      </c>
      <c r="AR694" s="11">
        <f t="shared" si="1328"/>
        <v>0</v>
      </c>
      <c r="AS694" s="11">
        <f t="shared" si="1328"/>
        <v>0</v>
      </c>
      <c r="AT694" s="11">
        <f t="shared" si="1328"/>
        <v>0</v>
      </c>
      <c r="AU694" s="11">
        <f t="shared" si="1328"/>
        <v>0</v>
      </c>
      <c r="AV694" s="11">
        <f t="shared" si="1328"/>
        <v>0</v>
      </c>
      <c r="AW694" s="11">
        <f t="shared" ref="AS694:AX697" si="1329">AW695</f>
        <v>210</v>
      </c>
      <c r="AX694" s="11">
        <f t="shared" si="1329"/>
        <v>0</v>
      </c>
    </row>
    <row r="695" spans="1:50" ht="20.100000000000001" hidden="1" customHeight="1">
      <c r="A695" s="28" t="s">
        <v>14</v>
      </c>
      <c r="B695" s="26">
        <v>913</v>
      </c>
      <c r="C695" s="26" t="s">
        <v>7</v>
      </c>
      <c r="D695" s="26" t="s">
        <v>21</v>
      </c>
      <c r="E695" s="26" t="s">
        <v>394</v>
      </c>
      <c r="F695" s="26"/>
      <c r="G695" s="9">
        <f t="shared" si="1326"/>
        <v>210</v>
      </c>
      <c r="H695" s="9">
        <f t="shared" si="1326"/>
        <v>0</v>
      </c>
      <c r="I695" s="9">
        <f t="shared" si="1326"/>
        <v>0</v>
      </c>
      <c r="J695" s="9">
        <f t="shared" si="1326"/>
        <v>0</v>
      </c>
      <c r="K695" s="9">
        <f t="shared" si="1326"/>
        <v>0</v>
      </c>
      <c r="L695" s="9">
        <f t="shared" si="1326"/>
        <v>0</v>
      </c>
      <c r="M695" s="9">
        <f t="shared" si="1326"/>
        <v>210</v>
      </c>
      <c r="N695" s="9">
        <f t="shared" si="1326"/>
        <v>0</v>
      </c>
      <c r="O695" s="9">
        <f t="shared" si="1326"/>
        <v>0</v>
      </c>
      <c r="P695" s="9">
        <f t="shared" si="1326"/>
        <v>0</v>
      </c>
      <c r="Q695" s="9">
        <f t="shared" si="1326"/>
        <v>0</v>
      </c>
      <c r="R695" s="9">
        <f t="shared" si="1326"/>
        <v>0</v>
      </c>
      <c r="S695" s="9">
        <f t="shared" si="1326"/>
        <v>210</v>
      </c>
      <c r="T695" s="9">
        <f t="shared" si="1326"/>
        <v>0</v>
      </c>
      <c r="U695" s="9">
        <f t="shared" si="1327"/>
        <v>0</v>
      </c>
      <c r="V695" s="9">
        <f t="shared" si="1327"/>
        <v>0</v>
      </c>
      <c r="W695" s="9">
        <f t="shared" si="1327"/>
        <v>0</v>
      </c>
      <c r="X695" s="9">
        <f t="shared" si="1327"/>
        <v>0</v>
      </c>
      <c r="Y695" s="9">
        <f t="shared" si="1327"/>
        <v>210</v>
      </c>
      <c r="Z695" s="9">
        <f t="shared" si="1327"/>
        <v>0</v>
      </c>
      <c r="AA695" s="9">
        <f t="shared" si="1327"/>
        <v>0</v>
      </c>
      <c r="AB695" s="9">
        <f t="shared" si="1327"/>
        <v>0</v>
      </c>
      <c r="AC695" s="9">
        <f t="shared" si="1327"/>
        <v>0</v>
      </c>
      <c r="AD695" s="9">
        <f t="shared" si="1327"/>
        <v>0</v>
      </c>
      <c r="AE695" s="9">
        <f t="shared" si="1327"/>
        <v>210</v>
      </c>
      <c r="AF695" s="9">
        <f t="shared" si="1327"/>
        <v>0</v>
      </c>
      <c r="AG695" s="9">
        <f t="shared" si="1328"/>
        <v>0</v>
      </c>
      <c r="AH695" s="9">
        <f t="shared" si="1328"/>
        <v>0</v>
      </c>
      <c r="AI695" s="9">
        <f t="shared" si="1328"/>
        <v>0</v>
      </c>
      <c r="AJ695" s="9">
        <f t="shared" si="1328"/>
        <v>0</v>
      </c>
      <c r="AK695" s="9">
        <f t="shared" si="1328"/>
        <v>210</v>
      </c>
      <c r="AL695" s="9">
        <f t="shared" si="1328"/>
        <v>0</v>
      </c>
      <c r="AM695" s="9">
        <f t="shared" si="1328"/>
        <v>0</v>
      </c>
      <c r="AN695" s="9">
        <f t="shared" si="1328"/>
        <v>0</v>
      </c>
      <c r="AO695" s="9">
        <f t="shared" si="1328"/>
        <v>0</v>
      </c>
      <c r="AP695" s="9">
        <f t="shared" si="1328"/>
        <v>0</v>
      </c>
      <c r="AQ695" s="9">
        <f t="shared" si="1328"/>
        <v>210</v>
      </c>
      <c r="AR695" s="9">
        <f t="shared" si="1328"/>
        <v>0</v>
      </c>
      <c r="AS695" s="9">
        <f t="shared" si="1329"/>
        <v>0</v>
      </c>
      <c r="AT695" s="9">
        <f t="shared" si="1329"/>
        <v>0</v>
      </c>
      <c r="AU695" s="9">
        <f t="shared" si="1329"/>
        <v>0</v>
      </c>
      <c r="AV695" s="9">
        <f t="shared" si="1329"/>
        <v>0</v>
      </c>
      <c r="AW695" s="9">
        <f t="shared" si="1329"/>
        <v>210</v>
      </c>
      <c r="AX695" s="9">
        <f t="shared" si="1329"/>
        <v>0</v>
      </c>
    </row>
    <row r="696" spans="1:50" ht="20.100000000000001" hidden="1" customHeight="1">
      <c r="A696" s="28" t="s">
        <v>198</v>
      </c>
      <c r="B696" s="26">
        <v>913</v>
      </c>
      <c r="C696" s="26" t="s">
        <v>7</v>
      </c>
      <c r="D696" s="26" t="s">
        <v>21</v>
      </c>
      <c r="E696" s="26" t="s">
        <v>528</v>
      </c>
      <c r="F696" s="26"/>
      <c r="G696" s="9">
        <f t="shared" si="1326"/>
        <v>210</v>
      </c>
      <c r="H696" s="9">
        <f t="shared" si="1326"/>
        <v>0</v>
      </c>
      <c r="I696" s="9">
        <f t="shared" si="1326"/>
        <v>0</v>
      </c>
      <c r="J696" s="9">
        <f t="shared" si="1326"/>
        <v>0</v>
      </c>
      <c r="K696" s="9">
        <f t="shared" si="1326"/>
        <v>0</v>
      </c>
      <c r="L696" s="9">
        <f t="shared" si="1326"/>
        <v>0</v>
      </c>
      <c r="M696" s="9">
        <f t="shared" si="1326"/>
        <v>210</v>
      </c>
      <c r="N696" s="9">
        <f t="shared" si="1326"/>
        <v>0</v>
      </c>
      <c r="O696" s="9">
        <f t="shared" si="1326"/>
        <v>0</v>
      </c>
      <c r="P696" s="9">
        <f t="shared" si="1326"/>
        <v>0</v>
      </c>
      <c r="Q696" s="9">
        <f t="shared" si="1326"/>
        <v>0</v>
      </c>
      <c r="R696" s="9">
        <f t="shared" si="1326"/>
        <v>0</v>
      </c>
      <c r="S696" s="9">
        <f t="shared" si="1326"/>
        <v>210</v>
      </c>
      <c r="T696" s="9">
        <f t="shared" si="1326"/>
        <v>0</v>
      </c>
      <c r="U696" s="9">
        <f t="shared" si="1327"/>
        <v>0</v>
      </c>
      <c r="V696" s="9">
        <f t="shared" si="1327"/>
        <v>0</v>
      </c>
      <c r="W696" s="9">
        <f t="shared" si="1327"/>
        <v>0</v>
      </c>
      <c r="X696" s="9">
        <f t="shared" si="1327"/>
        <v>0</v>
      </c>
      <c r="Y696" s="9">
        <f t="shared" si="1327"/>
        <v>210</v>
      </c>
      <c r="Z696" s="9">
        <f t="shared" si="1327"/>
        <v>0</v>
      </c>
      <c r="AA696" s="9">
        <f t="shared" si="1327"/>
        <v>0</v>
      </c>
      <c r="AB696" s="9">
        <f t="shared" si="1327"/>
        <v>0</v>
      </c>
      <c r="AC696" s="9">
        <f t="shared" si="1327"/>
        <v>0</v>
      </c>
      <c r="AD696" s="9">
        <f t="shared" si="1327"/>
        <v>0</v>
      </c>
      <c r="AE696" s="9">
        <f t="shared" si="1327"/>
        <v>210</v>
      </c>
      <c r="AF696" s="9">
        <f t="shared" si="1327"/>
        <v>0</v>
      </c>
      <c r="AG696" s="9">
        <f t="shared" si="1328"/>
        <v>0</v>
      </c>
      <c r="AH696" s="9">
        <f t="shared" si="1328"/>
        <v>0</v>
      </c>
      <c r="AI696" s="9">
        <f t="shared" si="1328"/>
        <v>0</v>
      </c>
      <c r="AJ696" s="9">
        <f t="shared" si="1328"/>
        <v>0</v>
      </c>
      <c r="AK696" s="9">
        <f t="shared" si="1328"/>
        <v>210</v>
      </c>
      <c r="AL696" s="9">
        <f t="shared" si="1328"/>
        <v>0</v>
      </c>
      <c r="AM696" s="9">
        <f t="shared" si="1328"/>
        <v>0</v>
      </c>
      <c r="AN696" s="9">
        <f t="shared" si="1328"/>
        <v>0</v>
      </c>
      <c r="AO696" s="9">
        <f t="shared" si="1328"/>
        <v>0</v>
      </c>
      <c r="AP696" s="9">
        <f t="shared" si="1328"/>
        <v>0</v>
      </c>
      <c r="AQ696" s="9">
        <f t="shared" si="1328"/>
        <v>210</v>
      </c>
      <c r="AR696" s="9">
        <f t="shared" si="1328"/>
        <v>0</v>
      </c>
      <c r="AS696" s="9">
        <f t="shared" si="1329"/>
        <v>0</v>
      </c>
      <c r="AT696" s="9">
        <f t="shared" si="1329"/>
        <v>0</v>
      </c>
      <c r="AU696" s="9">
        <f t="shared" si="1329"/>
        <v>0</v>
      </c>
      <c r="AV696" s="9">
        <f t="shared" si="1329"/>
        <v>0</v>
      </c>
      <c r="AW696" s="9">
        <f t="shared" si="1329"/>
        <v>210</v>
      </c>
      <c r="AX696" s="9">
        <f t="shared" si="1329"/>
        <v>0</v>
      </c>
    </row>
    <row r="697" spans="1:50" ht="33" hidden="1">
      <c r="A697" s="53" t="s">
        <v>11</v>
      </c>
      <c r="B697" s="26">
        <v>913</v>
      </c>
      <c r="C697" s="26" t="s">
        <v>7</v>
      </c>
      <c r="D697" s="26" t="s">
        <v>21</v>
      </c>
      <c r="E697" s="26" t="s">
        <v>528</v>
      </c>
      <c r="F697" s="26" t="s">
        <v>12</v>
      </c>
      <c r="G697" s="11">
        <f t="shared" si="1326"/>
        <v>210</v>
      </c>
      <c r="H697" s="11">
        <f t="shared" si="1326"/>
        <v>0</v>
      </c>
      <c r="I697" s="11">
        <f t="shared" si="1326"/>
        <v>0</v>
      </c>
      <c r="J697" s="11">
        <f t="shared" si="1326"/>
        <v>0</v>
      </c>
      <c r="K697" s="11">
        <f t="shared" si="1326"/>
        <v>0</v>
      </c>
      <c r="L697" s="11">
        <f t="shared" si="1326"/>
        <v>0</v>
      </c>
      <c r="M697" s="11">
        <f t="shared" si="1326"/>
        <v>210</v>
      </c>
      <c r="N697" s="11">
        <f t="shared" si="1326"/>
        <v>0</v>
      </c>
      <c r="O697" s="11">
        <f t="shared" si="1326"/>
        <v>0</v>
      </c>
      <c r="P697" s="11">
        <f t="shared" si="1326"/>
        <v>0</v>
      </c>
      <c r="Q697" s="11">
        <f t="shared" si="1326"/>
        <v>0</v>
      </c>
      <c r="R697" s="11">
        <f t="shared" si="1326"/>
        <v>0</v>
      </c>
      <c r="S697" s="11">
        <f t="shared" si="1326"/>
        <v>210</v>
      </c>
      <c r="T697" s="11">
        <f t="shared" si="1326"/>
        <v>0</v>
      </c>
      <c r="U697" s="11">
        <f t="shared" si="1327"/>
        <v>0</v>
      </c>
      <c r="V697" s="11">
        <f t="shared" si="1327"/>
        <v>0</v>
      </c>
      <c r="W697" s="11">
        <f t="shared" si="1327"/>
        <v>0</v>
      </c>
      <c r="X697" s="11">
        <f t="shared" si="1327"/>
        <v>0</v>
      </c>
      <c r="Y697" s="11">
        <f t="shared" si="1327"/>
        <v>210</v>
      </c>
      <c r="Z697" s="11">
        <f t="shared" si="1327"/>
        <v>0</v>
      </c>
      <c r="AA697" s="11">
        <f t="shared" si="1327"/>
        <v>0</v>
      </c>
      <c r="AB697" s="11">
        <f t="shared" si="1327"/>
        <v>0</v>
      </c>
      <c r="AC697" s="11">
        <f t="shared" si="1327"/>
        <v>0</v>
      </c>
      <c r="AD697" s="11">
        <f t="shared" si="1327"/>
        <v>0</v>
      </c>
      <c r="AE697" s="11">
        <f t="shared" si="1327"/>
        <v>210</v>
      </c>
      <c r="AF697" s="11">
        <f t="shared" si="1327"/>
        <v>0</v>
      </c>
      <c r="AG697" s="11">
        <f t="shared" si="1328"/>
        <v>0</v>
      </c>
      <c r="AH697" s="11">
        <f t="shared" si="1328"/>
        <v>0</v>
      </c>
      <c r="AI697" s="11">
        <f t="shared" si="1328"/>
        <v>0</v>
      </c>
      <c r="AJ697" s="11">
        <f t="shared" si="1328"/>
        <v>0</v>
      </c>
      <c r="AK697" s="11">
        <f t="shared" si="1328"/>
        <v>210</v>
      </c>
      <c r="AL697" s="11">
        <f t="shared" si="1328"/>
        <v>0</v>
      </c>
      <c r="AM697" s="11">
        <f t="shared" si="1328"/>
        <v>0</v>
      </c>
      <c r="AN697" s="11">
        <f t="shared" si="1328"/>
        <v>0</v>
      </c>
      <c r="AO697" s="11">
        <f t="shared" si="1328"/>
        <v>0</v>
      </c>
      <c r="AP697" s="11">
        <f t="shared" si="1328"/>
        <v>0</v>
      </c>
      <c r="AQ697" s="11">
        <f t="shared" si="1328"/>
        <v>210</v>
      </c>
      <c r="AR697" s="11">
        <f t="shared" si="1328"/>
        <v>0</v>
      </c>
      <c r="AS697" s="11">
        <f t="shared" si="1329"/>
        <v>0</v>
      </c>
      <c r="AT697" s="11">
        <f t="shared" si="1329"/>
        <v>0</v>
      </c>
      <c r="AU697" s="11">
        <f t="shared" si="1329"/>
        <v>0</v>
      </c>
      <c r="AV697" s="11">
        <f t="shared" si="1329"/>
        <v>0</v>
      </c>
      <c r="AW697" s="11">
        <f t="shared" si="1329"/>
        <v>210</v>
      </c>
      <c r="AX697" s="11">
        <f t="shared" si="1329"/>
        <v>0</v>
      </c>
    </row>
    <row r="698" spans="1:50" ht="20.100000000000001" hidden="1" customHeight="1">
      <c r="A698" s="28" t="s">
        <v>13</v>
      </c>
      <c r="B698" s="26">
        <v>913</v>
      </c>
      <c r="C698" s="26" t="s">
        <v>7</v>
      </c>
      <c r="D698" s="26" t="s">
        <v>21</v>
      </c>
      <c r="E698" s="26" t="s">
        <v>528</v>
      </c>
      <c r="F698" s="26" t="s">
        <v>34</v>
      </c>
      <c r="G698" s="9">
        <v>210</v>
      </c>
      <c r="H698" s="9"/>
      <c r="I698" s="84"/>
      <c r="J698" s="84"/>
      <c r="K698" s="84"/>
      <c r="L698" s="84"/>
      <c r="M698" s="9">
        <f>G698+I698+J698+K698+L698</f>
        <v>210</v>
      </c>
      <c r="N698" s="9">
        <f>H698+L698</f>
        <v>0</v>
      </c>
      <c r="O698" s="85"/>
      <c r="P698" s="85"/>
      <c r="Q698" s="85"/>
      <c r="R698" s="85"/>
      <c r="S698" s="9">
        <f>M698+O698+P698+Q698+R698</f>
        <v>210</v>
      </c>
      <c r="T698" s="9">
        <f>N698+R698</f>
        <v>0</v>
      </c>
      <c r="U698" s="85"/>
      <c r="V698" s="85"/>
      <c r="W698" s="85"/>
      <c r="X698" s="85"/>
      <c r="Y698" s="9">
        <f>S698+U698+V698+W698+X698</f>
        <v>210</v>
      </c>
      <c r="Z698" s="9">
        <f>T698+X698</f>
        <v>0</v>
      </c>
      <c r="AA698" s="85"/>
      <c r="AB698" s="85"/>
      <c r="AC698" s="85"/>
      <c r="AD698" s="85"/>
      <c r="AE698" s="9">
        <f>Y698+AA698+AB698+AC698+AD698</f>
        <v>210</v>
      </c>
      <c r="AF698" s="9">
        <f>Z698+AD698</f>
        <v>0</v>
      </c>
      <c r="AG698" s="85"/>
      <c r="AH698" s="85"/>
      <c r="AI698" s="85"/>
      <c r="AJ698" s="85"/>
      <c r="AK698" s="9">
        <f>AE698+AG698+AH698+AI698+AJ698</f>
        <v>210</v>
      </c>
      <c r="AL698" s="9">
        <f>AF698+AJ698</f>
        <v>0</v>
      </c>
      <c r="AM698" s="85"/>
      <c r="AN698" s="85"/>
      <c r="AO698" s="85"/>
      <c r="AP698" s="85"/>
      <c r="AQ698" s="9">
        <f>AK698+AM698+AN698+AO698+AP698</f>
        <v>210</v>
      </c>
      <c r="AR698" s="9">
        <f>AL698+AP698</f>
        <v>0</v>
      </c>
      <c r="AS698" s="85"/>
      <c r="AT698" s="85"/>
      <c r="AU698" s="85"/>
      <c r="AV698" s="85"/>
      <c r="AW698" s="9">
        <f>AQ698+AS698+AT698+AU698+AV698</f>
        <v>210</v>
      </c>
      <c r="AX698" s="9">
        <f>AR698+AV698</f>
        <v>0</v>
      </c>
    </row>
    <row r="699" spans="1:50" hidden="1">
      <c r="A699" s="53"/>
      <c r="B699" s="26"/>
      <c r="C699" s="26"/>
      <c r="D699" s="26"/>
      <c r="E699" s="26"/>
      <c r="F699" s="26"/>
      <c r="G699" s="9"/>
      <c r="H699" s="9"/>
      <c r="I699" s="84"/>
      <c r="J699" s="84"/>
      <c r="K699" s="84"/>
      <c r="L699" s="84"/>
      <c r="M699" s="84"/>
      <c r="N699" s="84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</row>
    <row r="700" spans="1:50" ht="18.75" hidden="1">
      <c r="A700" s="23" t="s">
        <v>6</v>
      </c>
      <c r="B700" s="24" t="s">
        <v>200</v>
      </c>
      <c r="C700" s="24" t="s">
        <v>7</v>
      </c>
      <c r="D700" s="24" t="s">
        <v>8</v>
      </c>
      <c r="E700" s="24"/>
      <c r="F700" s="24"/>
      <c r="G700" s="7">
        <f t="shared" ref="G700" si="1330">G701+G731</f>
        <v>663498</v>
      </c>
      <c r="H700" s="7">
        <f t="shared" ref="H700:N700" si="1331">H701+H731</f>
        <v>0</v>
      </c>
      <c r="I700" s="7">
        <f t="shared" si="1331"/>
        <v>0</v>
      </c>
      <c r="J700" s="7">
        <f t="shared" si="1331"/>
        <v>0</v>
      </c>
      <c r="K700" s="7">
        <f t="shared" si="1331"/>
        <v>0</v>
      </c>
      <c r="L700" s="7">
        <f t="shared" si="1331"/>
        <v>0</v>
      </c>
      <c r="M700" s="7">
        <f t="shared" si="1331"/>
        <v>663498</v>
      </c>
      <c r="N700" s="7">
        <f t="shared" si="1331"/>
        <v>0</v>
      </c>
      <c r="O700" s="7">
        <f t="shared" ref="O700:T700" si="1332">O701+O731</f>
        <v>0</v>
      </c>
      <c r="P700" s="7">
        <f t="shared" si="1332"/>
        <v>0</v>
      </c>
      <c r="Q700" s="7">
        <f t="shared" si="1332"/>
        <v>0</v>
      </c>
      <c r="R700" s="7">
        <f t="shared" si="1332"/>
        <v>464729</v>
      </c>
      <c r="S700" s="7">
        <f t="shared" si="1332"/>
        <v>1128227</v>
      </c>
      <c r="T700" s="7">
        <f t="shared" si="1332"/>
        <v>464729</v>
      </c>
      <c r="U700" s="7">
        <f t="shared" ref="U700:Z700" si="1333">U701+U731</f>
        <v>0</v>
      </c>
      <c r="V700" s="7">
        <f t="shared" si="1333"/>
        <v>0</v>
      </c>
      <c r="W700" s="7">
        <f t="shared" si="1333"/>
        <v>0</v>
      </c>
      <c r="X700" s="7">
        <f t="shared" si="1333"/>
        <v>25225</v>
      </c>
      <c r="Y700" s="7">
        <f t="shared" si="1333"/>
        <v>1153452</v>
      </c>
      <c r="Z700" s="7">
        <f t="shared" si="1333"/>
        <v>489954</v>
      </c>
      <c r="AA700" s="7">
        <f t="shared" ref="AA700:AF700" si="1334">AA701+AA731</f>
        <v>0</v>
      </c>
      <c r="AB700" s="7">
        <f t="shared" si="1334"/>
        <v>1068</v>
      </c>
      <c r="AC700" s="7">
        <f t="shared" si="1334"/>
        <v>0</v>
      </c>
      <c r="AD700" s="7">
        <f t="shared" si="1334"/>
        <v>1881894</v>
      </c>
      <c r="AE700" s="7">
        <f t="shared" si="1334"/>
        <v>3036414</v>
      </c>
      <c r="AF700" s="7">
        <f t="shared" si="1334"/>
        <v>2371848</v>
      </c>
      <c r="AG700" s="7">
        <f t="shared" ref="AG700:AL700" si="1335">AG701+AG731</f>
        <v>0</v>
      </c>
      <c r="AH700" s="7">
        <f t="shared" si="1335"/>
        <v>0</v>
      </c>
      <c r="AI700" s="7">
        <f t="shared" si="1335"/>
        <v>0</v>
      </c>
      <c r="AJ700" s="7">
        <f t="shared" si="1335"/>
        <v>0</v>
      </c>
      <c r="AK700" s="7">
        <f t="shared" si="1335"/>
        <v>3036414</v>
      </c>
      <c r="AL700" s="7">
        <f t="shared" si="1335"/>
        <v>2371848</v>
      </c>
      <c r="AM700" s="7">
        <f t="shared" ref="AM700:AR700" si="1336">AM701+AM731</f>
        <v>0</v>
      </c>
      <c r="AN700" s="7">
        <f t="shared" si="1336"/>
        <v>0</v>
      </c>
      <c r="AO700" s="7">
        <f t="shared" si="1336"/>
        <v>0</v>
      </c>
      <c r="AP700" s="7">
        <f t="shared" si="1336"/>
        <v>0</v>
      </c>
      <c r="AQ700" s="7">
        <f t="shared" si="1336"/>
        <v>3036414</v>
      </c>
      <c r="AR700" s="7">
        <f t="shared" si="1336"/>
        <v>2371848</v>
      </c>
      <c r="AS700" s="7">
        <f t="shared" ref="AS700:AX700" si="1337">AS701+AS731</f>
        <v>-179</v>
      </c>
      <c r="AT700" s="7">
        <f t="shared" si="1337"/>
        <v>0</v>
      </c>
      <c r="AU700" s="7">
        <f t="shared" si="1337"/>
        <v>0</v>
      </c>
      <c r="AV700" s="7">
        <f t="shared" si="1337"/>
        <v>12296</v>
      </c>
      <c r="AW700" s="7">
        <f t="shared" si="1337"/>
        <v>3048531</v>
      </c>
      <c r="AX700" s="7">
        <f t="shared" si="1337"/>
        <v>2384144</v>
      </c>
    </row>
    <row r="701" spans="1:50" ht="33" hidden="1">
      <c r="A701" s="28" t="s">
        <v>570</v>
      </c>
      <c r="B701" s="26">
        <v>913</v>
      </c>
      <c r="C701" s="26" t="s">
        <v>7</v>
      </c>
      <c r="D701" s="26" t="s">
        <v>8</v>
      </c>
      <c r="E701" s="26" t="s">
        <v>184</v>
      </c>
      <c r="F701" s="26"/>
      <c r="G701" s="9">
        <f t="shared" ref="G701" si="1338">G702+G706+G710+G714+G728</f>
        <v>661943</v>
      </c>
      <c r="H701" s="9">
        <f t="shared" ref="H701:N701" si="1339">H702+H706+H710+H714+H728</f>
        <v>0</v>
      </c>
      <c r="I701" s="9">
        <f t="shared" si="1339"/>
        <v>0</v>
      </c>
      <c r="J701" s="9">
        <f t="shared" si="1339"/>
        <v>0</v>
      </c>
      <c r="K701" s="9">
        <f t="shared" si="1339"/>
        <v>0</v>
      </c>
      <c r="L701" s="9">
        <f t="shared" si="1339"/>
        <v>0</v>
      </c>
      <c r="M701" s="9">
        <f t="shared" si="1339"/>
        <v>661943</v>
      </c>
      <c r="N701" s="9">
        <f t="shared" si="1339"/>
        <v>0</v>
      </c>
      <c r="O701" s="9">
        <f t="shared" ref="O701:T701" si="1340">O702+O706+O710+O714+O728</f>
        <v>0</v>
      </c>
      <c r="P701" s="9">
        <f t="shared" si="1340"/>
        <v>0</v>
      </c>
      <c r="Q701" s="9">
        <f t="shared" si="1340"/>
        <v>0</v>
      </c>
      <c r="R701" s="9">
        <f t="shared" si="1340"/>
        <v>464729</v>
      </c>
      <c r="S701" s="9">
        <f t="shared" si="1340"/>
        <v>1126672</v>
      </c>
      <c r="T701" s="9">
        <f t="shared" si="1340"/>
        <v>464729</v>
      </c>
      <c r="U701" s="9">
        <f t="shared" ref="U701:Z701" si="1341">U702+U706+U710+U714+U728</f>
        <v>0</v>
      </c>
      <c r="V701" s="9">
        <f t="shared" si="1341"/>
        <v>0</v>
      </c>
      <c r="W701" s="9">
        <f t="shared" si="1341"/>
        <v>0</v>
      </c>
      <c r="X701" s="9">
        <f t="shared" si="1341"/>
        <v>25225</v>
      </c>
      <c r="Y701" s="9">
        <f t="shared" si="1341"/>
        <v>1151897</v>
      </c>
      <c r="Z701" s="9">
        <f t="shared" si="1341"/>
        <v>489954</v>
      </c>
      <c r="AA701" s="9">
        <f t="shared" ref="AA701:AF701" si="1342">AA702+AA706+AA710+AA714+AA728</f>
        <v>0</v>
      </c>
      <c r="AB701" s="9">
        <f t="shared" si="1342"/>
        <v>0</v>
      </c>
      <c r="AC701" s="9">
        <f t="shared" si="1342"/>
        <v>0</v>
      </c>
      <c r="AD701" s="9">
        <f t="shared" si="1342"/>
        <v>1878110</v>
      </c>
      <c r="AE701" s="9">
        <f t="shared" si="1342"/>
        <v>3030007</v>
      </c>
      <c r="AF701" s="9">
        <f t="shared" si="1342"/>
        <v>2368064</v>
      </c>
      <c r="AG701" s="9">
        <f t="shared" ref="AG701:AL701" si="1343">AG702+AG706+AG710+AG714+AG728</f>
        <v>0</v>
      </c>
      <c r="AH701" s="9">
        <f t="shared" si="1343"/>
        <v>0</v>
      </c>
      <c r="AI701" s="9">
        <f t="shared" si="1343"/>
        <v>0</v>
      </c>
      <c r="AJ701" s="9">
        <f t="shared" si="1343"/>
        <v>0</v>
      </c>
      <c r="AK701" s="9">
        <f t="shared" si="1343"/>
        <v>3030007</v>
      </c>
      <c r="AL701" s="9">
        <f t="shared" si="1343"/>
        <v>2368064</v>
      </c>
      <c r="AM701" s="9">
        <f t="shared" ref="AM701:AR701" si="1344">AM702+AM706+AM710+AM714+AM728</f>
        <v>0</v>
      </c>
      <c r="AN701" s="9">
        <f t="shared" si="1344"/>
        <v>0</v>
      </c>
      <c r="AO701" s="9">
        <f t="shared" si="1344"/>
        <v>0</v>
      </c>
      <c r="AP701" s="9">
        <f t="shared" si="1344"/>
        <v>0</v>
      </c>
      <c r="AQ701" s="9">
        <f t="shared" si="1344"/>
        <v>3030007</v>
      </c>
      <c r="AR701" s="9">
        <f t="shared" si="1344"/>
        <v>2368064</v>
      </c>
      <c r="AS701" s="9">
        <f t="shared" ref="AS701:AX701" si="1345">AS702+AS706+AS710+AS714+AS728</f>
        <v>-179</v>
      </c>
      <c r="AT701" s="9">
        <f t="shared" si="1345"/>
        <v>0</v>
      </c>
      <c r="AU701" s="9">
        <f t="shared" si="1345"/>
        <v>0</v>
      </c>
      <c r="AV701" s="9">
        <f t="shared" si="1345"/>
        <v>12296</v>
      </c>
      <c r="AW701" s="9">
        <f t="shared" si="1345"/>
        <v>3042124</v>
      </c>
      <c r="AX701" s="9">
        <f t="shared" si="1345"/>
        <v>2380360</v>
      </c>
    </row>
    <row r="702" spans="1:50" ht="33" hidden="1">
      <c r="A702" s="25" t="s">
        <v>9</v>
      </c>
      <c r="B702" s="26">
        <f>B701</f>
        <v>913</v>
      </c>
      <c r="C702" s="26" t="s">
        <v>7</v>
      </c>
      <c r="D702" s="26" t="s">
        <v>8</v>
      </c>
      <c r="E702" s="26" t="s">
        <v>195</v>
      </c>
      <c r="F702" s="26"/>
      <c r="G702" s="11">
        <f t="shared" ref="G702:V704" si="1346">G703</f>
        <v>606424</v>
      </c>
      <c r="H702" s="11">
        <f t="shared" si="1346"/>
        <v>0</v>
      </c>
      <c r="I702" s="11">
        <f t="shared" si="1346"/>
        <v>0</v>
      </c>
      <c r="J702" s="11">
        <f t="shared" si="1346"/>
        <v>0</v>
      </c>
      <c r="K702" s="11">
        <f t="shared" si="1346"/>
        <v>0</v>
      </c>
      <c r="L702" s="11">
        <f t="shared" si="1346"/>
        <v>0</v>
      </c>
      <c r="M702" s="11">
        <f t="shared" si="1346"/>
        <v>606424</v>
      </c>
      <c r="N702" s="11">
        <f t="shared" si="1346"/>
        <v>0</v>
      </c>
      <c r="O702" s="11">
        <f t="shared" si="1346"/>
        <v>0</v>
      </c>
      <c r="P702" s="11">
        <f t="shared" si="1346"/>
        <v>0</v>
      </c>
      <c r="Q702" s="11">
        <f t="shared" si="1346"/>
        <v>0</v>
      </c>
      <c r="R702" s="11">
        <f t="shared" si="1346"/>
        <v>0</v>
      </c>
      <c r="S702" s="11">
        <f t="shared" si="1346"/>
        <v>606424</v>
      </c>
      <c r="T702" s="11">
        <f t="shared" si="1346"/>
        <v>0</v>
      </c>
      <c r="U702" s="11">
        <f t="shared" si="1346"/>
        <v>0</v>
      </c>
      <c r="V702" s="11">
        <f t="shared" si="1346"/>
        <v>0</v>
      </c>
      <c r="W702" s="11">
        <f t="shared" ref="U702:AJ704" si="1347">W703</f>
        <v>0</v>
      </c>
      <c r="X702" s="11">
        <f t="shared" si="1347"/>
        <v>0</v>
      </c>
      <c r="Y702" s="11">
        <f t="shared" si="1347"/>
        <v>606424</v>
      </c>
      <c r="Z702" s="11">
        <f t="shared" si="1347"/>
        <v>0</v>
      </c>
      <c r="AA702" s="11">
        <f t="shared" si="1347"/>
        <v>0</v>
      </c>
      <c r="AB702" s="11">
        <f t="shared" si="1347"/>
        <v>0</v>
      </c>
      <c r="AC702" s="11">
        <f t="shared" si="1347"/>
        <v>0</v>
      </c>
      <c r="AD702" s="11">
        <f t="shared" si="1347"/>
        <v>0</v>
      </c>
      <c r="AE702" s="11">
        <f t="shared" si="1347"/>
        <v>606424</v>
      </c>
      <c r="AF702" s="11">
        <f t="shared" si="1347"/>
        <v>0</v>
      </c>
      <c r="AG702" s="11">
        <f t="shared" si="1347"/>
        <v>0</v>
      </c>
      <c r="AH702" s="11">
        <f t="shared" si="1347"/>
        <v>0</v>
      </c>
      <c r="AI702" s="11">
        <f t="shared" si="1347"/>
        <v>0</v>
      </c>
      <c r="AJ702" s="11">
        <f t="shared" si="1347"/>
        <v>0</v>
      </c>
      <c r="AK702" s="11">
        <f t="shared" ref="AG702:AV704" si="1348">AK703</f>
        <v>606424</v>
      </c>
      <c r="AL702" s="11">
        <f t="shared" si="1348"/>
        <v>0</v>
      </c>
      <c r="AM702" s="11">
        <f t="shared" si="1348"/>
        <v>0</v>
      </c>
      <c r="AN702" s="11">
        <f t="shared" si="1348"/>
        <v>0</v>
      </c>
      <c r="AO702" s="11">
        <f t="shared" si="1348"/>
        <v>0</v>
      </c>
      <c r="AP702" s="11">
        <f t="shared" si="1348"/>
        <v>0</v>
      </c>
      <c r="AQ702" s="11">
        <f t="shared" si="1348"/>
        <v>606424</v>
      </c>
      <c r="AR702" s="11">
        <f t="shared" si="1348"/>
        <v>0</v>
      </c>
      <c r="AS702" s="11">
        <f t="shared" si="1348"/>
        <v>0</v>
      </c>
      <c r="AT702" s="11">
        <f t="shared" si="1348"/>
        <v>0</v>
      </c>
      <c r="AU702" s="11">
        <f t="shared" si="1348"/>
        <v>0</v>
      </c>
      <c r="AV702" s="11">
        <f t="shared" si="1348"/>
        <v>0</v>
      </c>
      <c r="AW702" s="11">
        <f t="shared" ref="AS702:AX704" si="1349">AW703</f>
        <v>606424</v>
      </c>
      <c r="AX702" s="11">
        <f t="shared" si="1349"/>
        <v>0</v>
      </c>
    </row>
    <row r="703" spans="1:50" ht="20.100000000000001" hidden="1" customHeight="1">
      <c r="A703" s="28" t="s">
        <v>204</v>
      </c>
      <c r="B703" s="26">
        <f>B702</f>
        <v>913</v>
      </c>
      <c r="C703" s="26" t="s">
        <v>7</v>
      </c>
      <c r="D703" s="26" t="s">
        <v>8</v>
      </c>
      <c r="E703" s="26" t="s">
        <v>205</v>
      </c>
      <c r="F703" s="26"/>
      <c r="G703" s="9">
        <f t="shared" si="1346"/>
        <v>606424</v>
      </c>
      <c r="H703" s="9">
        <f t="shared" si="1346"/>
        <v>0</v>
      </c>
      <c r="I703" s="9">
        <f t="shared" si="1346"/>
        <v>0</v>
      </c>
      <c r="J703" s="9">
        <f t="shared" si="1346"/>
        <v>0</v>
      </c>
      <c r="K703" s="9">
        <f t="shared" si="1346"/>
        <v>0</v>
      </c>
      <c r="L703" s="9">
        <f t="shared" si="1346"/>
        <v>0</v>
      </c>
      <c r="M703" s="9">
        <f t="shared" si="1346"/>
        <v>606424</v>
      </c>
      <c r="N703" s="9">
        <f t="shared" si="1346"/>
        <v>0</v>
      </c>
      <c r="O703" s="9">
        <f t="shared" si="1346"/>
        <v>0</v>
      </c>
      <c r="P703" s="9">
        <f t="shared" si="1346"/>
        <v>0</v>
      </c>
      <c r="Q703" s="9">
        <f t="shared" si="1346"/>
        <v>0</v>
      </c>
      <c r="R703" s="9">
        <f t="shared" si="1346"/>
        <v>0</v>
      </c>
      <c r="S703" s="9">
        <f t="shared" si="1346"/>
        <v>606424</v>
      </c>
      <c r="T703" s="9">
        <f t="shared" si="1346"/>
        <v>0</v>
      </c>
      <c r="U703" s="9">
        <f t="shared" si="1347"/>
        <v>0</v>
      </c>
      <c r="V703" s="9">
        <f t="shared" si="1347"/>
        <v>0</v>
      </c>
      <c r="W703" s="9">
        <f t="shared" si="1347"/>
        <v>0</v>
      </c>
      <c r="X703" s="9">
        <f t="shared" si="1347"/>
        <v>0</v>
      </c>
      <c r="Y703" s="9">
        <f t="shared" si="1347"/>
        <v>606424</v>
      </c>
      <c r="Z703" s="9">
        <f t="shared" si="1347"/>
        <v>0</v>
      </c>
      <c r="AA703" s="9">
        <f t="shared" si="1347"/>
        <v>0</v>
      </c>
      <c r="AB703" s="9">
        <f t="shared" si="1347"/>
        <v>0</v>
      </c>
      <c r="AC703" s="9">
        <f t="shared" si="1347"/>
        <v>0</v>
      </c>
      <c r="AD703" s="9">
        <f t="shared" si="1347"/>
        <v>0</v>
      </c>
      <c r="AE703" s="9">
        <f t="shared" si="1347"/>
        <v>606424</v>
      </c>
      <c r="AF703" s="9">
        <f t="shared" si="1347"/>
        <v>0</v>
      </c>
      <c r="AG703" s="9">
        <f t="shared" si="1348"/>
        <v>0</v>
      </c>
      <c r="AH703" s="9">
        <f t="shared" si="1348"/>
        <v>0</v>
      </c>
      <c r="AI703" s="9">
        <f t="shared" si="1348"/>
        <v>0</v>
      </c>
      <c r="AJ703" s="9">
        <f t="shared" si="1348"/>
        <v>0</v>
      </c>
      <c r="AK703" s="9">
        <f t="shared" si="1348"/>
        <v>606424</v>
      </c>
      <c r="AL703" s="9">
        <f t="shared" si="1348"/>
        <v>0</v>
      </c>
      <c r="AM703" s="9">
        <f t="shared" si="1348"/>
        <v>0</v>
      </c>
      <c r="AN703" s="9">
        <f t="shared" si="1348"/>
        <v>0</v>
      </c>
      <c r="AO703" s="9">
        <f t="shared" si="1348"/>
        <v>0</v>
      </c>
      <c r="AP703" s="9">
        <f t="shared" si="1348"/>
        <v>0</v>
      </c>
      <c r="AQ703" s="9">
        <f t="shared" si="1348"/>
        <v>606424</v>
      </c>
      <c r="AR703" s="9">
        <f t="shared" si="1348"/>
        <v>0</v>
      </c>
      <c r="AS703" s="9">
        <f t="shared" si="1349"/>
        <v>0</v>
      </c>
      <c r="AT703" s="9">
        <f t="shared" si="1349"/>
        <v>0</v>
      </c>
      <c r="AU703" s="9">
        <f t="shared" si="1349"/>
        <v>0</v>
      </c>
      <c r="AV703" s="9">
        <f t="shared" si="1349"/>
        <v>0</v>
      </c>
      <c r="AW703" s="9">
        <f t="shared" si="1349"/>
        <v>606424</v>
      </c>
      <c r="AX703" s="9">
        <f t="shared" si="1349"/>
        <v>0</v>
      </c>
    </row>
    <row r="704" spans="1:50" ht="33" hidden="1">
      <c r="A704" s="25" t="s">
        <v>11</v>
      </c>
      <c r="B704" s="26">
        <f>B703</f>
        <v>913</v>
      </c>
      <c r="C704" s="26" t="s">
        <v>7</v>
      </c>
      <c r="D704" s="26" t="s">
        <v>8</v>
      </c>
      <c r="E704" s="26" t="s">
        <v>205</v>
      </c>
      <c r="F704" s="26" t="s">
        <v>12</v>
      </c>
      <c r="G704" s="8">
        <f t="shared" si="1346"/>
        <v>606424</v>
      </c>
      <c r="H704" s="8">
        <f t="shared" si="1346"/>
        <v>0</v>
      </c>
      <c r="I704" s="8">
        <f t="shared" si="1346"/>
        <v>0</v>
      </c>
      <c r="J704" s="8">
        <f t="shared" si="1346"/>
        <v>0</v>
      </c>
      <c r="K704" s="8">
        <f t="shared" si="1346"/>
        <v>0</v>
      </c>
      <c r="L704" s="8">
        <f t="shared" si="1346"/>
        <v>0</v>
      </c>
      <c r="M704" s="8">
        <f t="shared" si="1346"/>
        <v>606424</v>
      </c>
      <c r="N704" s="8">
        <f t="shared" si="1346"/>
        <v>0</v>
      </c>
      <c r="O704" s="8">
        <f t="shared" si="1346"/>
        <v>0</v>
      </c>
      <c r="P704" s="8">
        <f t="shared" si="1346"/>
        <v>0</v>
      </c>
      <c r="Q704" s="8">
        <f t="shared" si="1346"/>
        <v>0</v>
      </c>
      <c r="R704" s="8">
        <f t="shared" si="1346"/>
        <v>0</v>
      </c>
      <c r="S704" s="8">
        <f t="shared" si="1346"/>
        <v>606424</v>
      </c>
      <c r="T704" s="8">
        <f t="shared" si="1346"/>
        <v>0</v>
      </c>
      <c r="U704" s="8">
        <f t="shared" si="1347"/>
        <v>0</v>
      </c>
      <c r="V704" s="8">
        <f t="shared" si="1347"/>
        <v>0</v>
      </c>
      <c r="W704" s="8">
        <f t="shared" si="1347"/>
        <v>0</v>
      </c>
      <c r="X704" s="8">
        <f t="shared" si="1347"/>
        <v>0</v>
      </c>
      <c r="Y704" s="8">
        <f t="shared" si="1347"/>
        <v>606424</v>
      </c>
      <c r="Z704" s="8">
        <f t="shared" si="1347"/>
        <v>0</v>
      </c>
      <c r="AA704" s="8">
        <f t="shared" si="1347"/>
        <v>0</v>
      </c>
      <c r="AB704" s="8">
        <f t="shared" si="1347"/>
        <v>0</v>
      </c>
      <c r="AC704" s="8">
        <f t="shared" si="1347"/>
        <v>0</v>
      </c>
      <c r="AD704" s="8">
        <f t="shared" si="1347"/>
        <v>0</v>
      </c>
      <c r="AE704" s="8">
        <f t="shared" si="1347"/>
        <v>606424</v>
      </c>
      <c r="AF704" s="8">
        <f t="shared" si="1347"/>
        <v>0</v>
      </c>
      <c r="AG704" s="8">
        <f t="shared" si="1348"/>
        <v>0</v>
      </c>
      <c r="AH704" s="8">
        <f t="shared" si="1348"/>
        <v>0</v>
      </c>
      <c r="AI704" s="8">
        <f t="shared" si="1348"/>
        <v>0</v>
      </c>
      <c r="AJ704" s="8">
        <f t="shared" si="1348"/>
        <v>0</v>
      </c>
      <c r="AK704" s="8">
        <f t="shared" si="1348"/>
        <v>606424</v>
      </c>
      <c r="AL704" s="8">
        <f t="shared" si="1348"/>
        <v>0</v>
      </c>
      <c r="AM704" s="8">
        <f t="shared" si="1348"/>
        <v>0</v>
      </c>
      <c r="AN704" s="8">
        <f t="shared" si="1348"/>
        <v>0</v>
      </c>
      <c r="AO704" s="8">
        <f t="shared" si="1348"/>
        <v>0</v>
      </c>
      <c r="AP704" s="8">
        <f t="shared" si="1348"/>
        <v>0</v>
      </c>
      <c r="AQ704" s="8">
        <f t="shared" si="1348"/>
        <v>606424</v>
      </c>
      <c r="AR704" s="8">
        <f t="shared" si="1348"/>
        <v>0</v>
      </c>
      <c r="AS704" s="8">
        <f t="shared" si="1349"/>
        <v>0</v>
      </c>
      <c r="AT704" s="8">
        <f t="shared" si="1349"/>
        <v>0</v>
      </c>
      <c r="AU704" s="8">
        <f t="shared" si="1349"/>
        <v>0</v>
      </c>
      <c r="AV704" s="8">
        <f t="shared" si="1349"/>
        <v>0</v>
      </c>
      <c r="AW704" s="8">
        <f t="shared" si="1349"/>
        <v>606424</v>
      </c>
      <c r="AX704" s="8">
        <f t="shared" si="1349"/>
        <v>0</v>
      </c>
    </row>
    <row r="705" spans="1:50" ht="20.100000000000001" hidden="1" customHeight="1">
      <c r="A705" s="28" t="s">
        <v>13</v>
      </c>
      <c r="B705" s="26">
        <f>B704</f>
        <v>913</v>
      </c>
      <c r="C705" s="26" t="s">
        <v>7</v>
      </c>
      <c r="D705" s="26" t="s">
        <v>8</v>
      </c>
      <c r="E705" s="26" t="s">
        <v>205</v>
      </c>
      <c r="F705" s="26">
        <v>610</v>
      </c>
      <c r="G705" s="9">
        <f>606292+132</f>
        <v>606424</v>
      </c>
      <c r="H705" s="9"/>
      <c r="I705" s="84"/>
      <c r="J705" s="84"/>
      <c r="K705" s="84"/>
      <c r="L705" s="84"/>
      <c r="M705" s="9">
        <f>G705+I705+J705+K705+L705</f>
        <v>606424</v>
      </c>
      <c r="N705" s="9">
        <f>H705+L705</f>
        <v>0</v>
      </c>
      <c r="O705" s="85"/>
      <c r="P705" s="85"/>
      <c r="Q705" s="85"/>
      <c r="R705" s="85"/>
      <c r="S705" s="9">
        <f>M705+O705+P705+Q705+R705</f>
        <v>606424</v>
      </c>
      <c r="T705" s="9">
        <f>N705+R705</f>
        <v>0</v>
      </c>
      <c r="U705" s="85"/>
      <c r="V705" s="85"/>
      <c r="W705" s="85"/>
      <c r="X705" s="85"/>
      <c r="Y705" s="9">
        <f>S705+U705+V705+W705+X705</f>
        <v>606424</v>
      </c>
      <c r="Z705" s="9">
        <f>T705+X705</f>
        <v>0</v>
      </c>
      <c r="AA705" s="85"/>
      <c r="AB705" s="85"/>
      <c r="AC705" s="85"/>
      <c r="AD705" s="85"/>
      <c r="AE705" s="9">
        <f>Y705+AA705+AB705+AC705+AD705</f>
        <v>606424</v>
      </c>
      <c r="AF705" s="9">
        <f>Z705+AD705</f>
        <v>0</v>
      </c>
      <c r="AG705" s="85"/>
      <c r="AH705" s="85"/>
      <c r="AI705" s="85"/>
      <c r="AJ705" s="85"/>
      <c r="AK705" s="9">
        <f>AE705+AG705+AH705+AI705+AJ705</f>
        <v>606424</v>
      </c>
      <c r="AL705" s="9">
        <f>AF705+AJ705</f>
        <v>0</v>
      </c>
      <c r="AM705" s="85"/>
      <c r="AN705" s="85"/>
      <c r="AO705" s="85"/>
      <c r="AP705" s="85"/>
      <c r="AQ705" s="9">
        <f>AK705+AM705+AN705+AO705+AP705</f>
        <v>606424</v>
      </c>
      <c r="AR705" s="9">
        <f>AL705+AP705</f>
        <v>0</v>
      </c>
      <c r="AS705" s="85"/>
      <c r="AT705" s="85"/>
      <c r="AU705" s="85"/>
      <c r="AV705" s="85"/>
      <c r="AW705" s="9">
        <f>AQ705+AS705+AT705+AU705+AV705</f>
        <v>606424</v>
      </c>
      <c r="AX705" s="9">
        <f>AR705+AV705</f>
        <v>0</v>
      </c>
    </row>
    <row r="706" spans="1:50" ht="20.100000000000001" hidden="1" customHeight="1">
      <c r="A706" s="28" t="s">
        <v>14</v>
      </c>
      <c r="B706" s="26">
        <v>913</v>
      </c>
      <c r="C706" s="26" t="s">
        <v>7</v>
      </c>
      <c r="D706" s="26" t="s">
        <v>8</v>
      </c>
      <c r="E706" s="26" t="s">
        <v>185</v>
      </c>
      <c r="F706" s="26"/>
      <c r="G706" s="9">
        <f t="shared" ref="G706:V708" si="1350">G707</f>
        <v>32602</v>
      </c>
      <c r="H706" s="9">
        <f t="shared" si="1350"/>
        <v>0</v>
      </c>
      <c r="I706" s="9">
        <f t="shared" si="1350"/>
        <v>0</v>
      </c>
      <c r="J706" s="9">
        <f t="shared" si="1350"/>
        <v>0</v>
      </c>
      <c r="K706" s="9">
        <f t="shared" si="1350"/>
        <v>0</v>
      </c>
      <c r="L706" s="9">
        <f t="shared" si="1350"/>
        <v>0</v>
      </c>
      <c r="M706" s="9">
        <f t="shared" si="1350"/>
        <v>32602</v>
      </c>
      <c r="N706" s="9">
        <f t="shared" si="1350"/>
        <v>0</v>
      </c>
      <c r="O706" s="9">
        <f t="shared" si="1350"/>
        <v>0</v>
      </c>
      <c r="P706" s="9">
        <f t="shared" si="1350"/>
        <v>0</v>
      </c>
      <c r="Q706" s="9">
        <f t="shared" si="1350"/>
        <v>0</v>
      </c>
      <c r="R706" s="9">
        <f t="shared" si="1350"/>
        <v>0</v>
      </c>
      <c r="S706" s="9">
        <f t="shared" si="1350"/>
        <v>32602</v>
      </c>
      <c r="T706" s="9">
        <f t="shared" si="1350"/>
        <v>0</v>
      </c>
      <c r="U706" s="9">
        <f t="shared" si="1350"/>
        <v>-4452</v>
      </c>
      <c r="V706" s="9">
        <f t="shared" si="1350"/>
        <v>0</v>
      </c>
      <c r="W706" s="9">
        <f t="shared" ref="U706:AJ708" si="1351">W707</f>
        <v>0</v>
      </c>
      <c r="X706" s="9">
        <f t="shared" si="1351"/>
        <v>0</v>
      </c>
      <c r="Y706" s="9">
        <f t="shared" si="1351"/>
        <v>28150</v>
      </c>
      <c r="Z706" s="9">
        <f t="shared" si="1351"/>
        <v>0</v>
      </c>
      <c r="AA706" s="9">
        <f t="shared" si="1351"/>
        <v>0</v>
      </c>
      <c r="AB706" s="9">
        <f t="shared" si="1351"/>
        <v>0</v>
      </c>
      <c r="AC706" s="9">
        <f t="shared" si="1351"/>
        <v>0</v>
      </c>
      <c r="AD706" s="9">
        <f t="shared" si="1351"/>
        <v>0</v>
      </c>
      <c r="AE706" s="9">
        <f t="shared" si="1351"/>
        <v>28150</v>
      </c>
      <c r="AF706" s="9">
        <f t="shared" si="1351"/>
        <v>0</v>
      </c>
      <c r="AG706" s="9">
        <f t="shared" si="1351"/>
        <v>0</v>
      </c>
      <c r="AH706" s="9">
        <f t="shared" si="1351"/>
        <v>0</v>
      </c>
      <c r="AI706" s="9">
        <f t="shared" si="1351"/>
        <v>0</v>
      </c>
      <c r="AJ706" s="9">
        <f t="shared" si="1351"/>
        <v>0</v>
      </c>
      <c r="AK706" s="9">
        <f t="shared" ref="AG706:AV708" si="1352">AK707</f>
        <v>28150</v>
      </c>
      <c r="AL706" s="9">
        <f t="shared" si="1352"/>
        <v>0</v>
      </c>
      <c r="AM706" s="9">
        <f t="shared" si="1352"/>
        <v>0</v>
      </c>
      <c r="AN706" s="9">
        <f t="shared" si="1352"/>
        <v>0</v>
      </c>
      <c r="AO706" s="9">
        <f t="shared" si="1352"/>
        <v>0</v>
      </c>
      <c r="AP706" s="9">
        <f t="shared" si="1352"/>
        <v>0</v>
      </c>
      <c r="AQ706" s="9">
        <f t="shared" si="1352"/>
        <v>28150</v>
      </c>
      <c r="AR706" s="9">
        <f t="shared" si="1352"/>
        <v>0</v>
      </c>
      <c r="AS706" s="9">
        <f t="shared" si="1352"/>
        <v>-179</v>
      </c>
      <c r="AT706" s="9">
        <f t="shared" si="1352"/>
        <v>0</v>
      </c>
      <c r="AU706" s="9">
        <f t="shared" si="1352"/>
        <v>0</v>
      </c>
      <c r="AV706" s="9">
        <f t="shared" si="1352"/>
        <v>0</v>
      </c>
      <c r="AW706" s="9">
        <f t="shared" ref="AS706:AX708" si="1353">AW707</f>
        <v>27971</v>
      </c>
      <c r="AX706" s="9">
        <f t="shared" si="1353"/>
        <v>0</v>
      </c>
    </row>
    <row r="707" spans="1:50" ht="20.100000000000001" hidden="1" customHeight="1">
      <c r="A707" s="28" t="s">
        <v>207</v>
      </c>
      <c r="B707" s="26">
        <v>913</v>
      </c>
      <c r="C707" s="26" t="s">
        <v>7</v>
      </c>
      <c r="D707" s="26" t="s">
        <v>8</v>
      </c>
      <c r="E707" s="26" t="s">
        <v>208</v>
      </c>
      <c r="F707" s="26"/>
      <c r="G707" s="9">
        <f t="shared" si="1350"/>
        <v>32602</v>
      </c>
      <c r="H707" s="9">
        <f t="shared" si="1350"/>
        <v>0</v>
      </c>
      <c r="I707" s="9">
        <f t="shared" si="1350"/>
        <v>0</v>
      </c>
      <c r="J707" s="9">
        <f t="shared" si="1350"/>
        <v>0</v>
      </c>
      <c r="K707" s="9">
        <f t="shared" si="1350"/>
        <v>0</v>
      </c>
      <c r="L707" s="9">
        <f t="shared" si="1350"/>
        <v>0</v>
      </c>
      <c r="M707" s="9">
        <f t="shared" si="1350"/>
        <v>32602</v>
      </c>
      <c r="N707" s="9">
        <f t="shared" si="1350"/>
        <v>0</v>
      </c>
      <c r="O707" s="9">
        <f t="shared" si="1350"/>
        <v>0</v>
      </c>
      <c r="P707" s="9">
        <f t="shared" si="1350"/>
        <v>0</v>
      </c>
      <c r="Q707" s="9">
        <f t="shared" si="1350"/>
        <v>0</v>
      </c>
      <c r="R707" s="9">
        <f t="shared" si="1350"/>
        <v>0</v>
      </c>
      <c r="S707" s="9">
        <f t="shared" si="1350"/>
        <v>32602</v>
      </c>
      <c r="T707" s="9">
        <f t="shared" si="1350"/>
        <v>0</v>
      </c>
      <c r="U707" s="9">
        <f t="shared" si="1351"/>
        <v>-4452</v>
      </c>
      <c r="V707" s="9">
        <f t="shared" si="1351"/>
        <v>0</v>
      </c>
      <c r="W707" s="9">
        <f t="shared" si="1351"/>
        <v>0</v>
      </c>
      <c r="X707" s="9">
        <f t="shared" si="1351"/>
        <v>0</v>
      </c>
      <c r="Y707" s="9">
        <f t="shared" si="1351"/>
        <v>28150</v>
      </c>
      <c r="Z707" s="9">
        <f t="shared" si="1351"/>
        <v>0</v>
      </c>
      <c r="AA707" s="9">
        <f t="shared" si="1351"/>
        <v>0</v>
      </c>
      <c r="AB707" s="9">
        <f t="shared" si="1351"/>
        <v>0</v>
      </c>
      <c r="AC707" s="9">
        <f t="shared" si="1351"/>
        <v>0</v>
      </c>
      <c r="AD707" s="9">
        <f t="shared" si="1351"/>
        <v>0</v>
      </c>
      <c r="AE707" s="9">
        <f t="shared" si="1351"/>
        <v>28150</v>
      </c>
      <c r="AF707" s="9">
        <f t="shared" si="1351"/>
        <v>0</v>
      </c>
      <c r="AG707" s="9">
        <f t="shared" si="1352"/>
        <v>0</v>
      </c>
      <c r="AH707" s="9">
        <f t="shared" si="1352"/>
        <v>0</v>
      </c>
      <c r="AI707" s="9">
        <f t="shared" si="1352"/>
        <v>0</v>
      </c>
      <c r="AJ707" s="9">
        <f t="shared" si="1352"/>
        <v>0</v>
      </c>
      <c r="AK707" s="9">
        <f t="shared" si="1352"/>
        <v>28150</v>
      </c>
      <c r="AL707" s="9">
        <f t="shared" si="1352"/>
        <v>0</v>
      </c>
      <c r="AM707" s="9">
        <f t="shared" si="1352"/>
        <v>0</v>
      </c>
      <c r="AN707" s="9">
        <f t="shared" si="1352"/>
        <v>0</v>
      </c>
      <c r="AO707" s="9">
        <f t="shared" si="1352"/>
        <v>0</v>
      </c>
      <c r="AP707" s="9">
        <f t="shared" si="1352"/>
        <v>0</v>
      </c>
      <c r="AQ707" s="9">
        <f t="shared" si="1352"/>
        <v>28150</v>
      </c>
      <c r="AR707" s="9">
        <f t="shared" si="1352"/>
        <v>0</v>
      </c>
      <c r="AS707" s="9">
        <f t="shared" si="1353"/>
        <v>-179</v>
      </c>
      <c r="AT707" s="9">
        <f t="shared" si="1353"/>
        <v>0</v>
      </c>
      <c r="AU707" s="9">
        <f t="shared" si="1353"/>
        <v>0</v>
      </c>
      <c r="AV707" s="9">
        <f t="shared" si="1353"/>
        <v>0</v>
      </c>
      <c r="AW707" s="9">
        <f t="shared" si="1353"/>
        <v>27971</v>
      </c>
      <c r="AX707" s="9">
        <f t="shared" si="1353"/>
        <v>0</v>
      </c>
    </row>
    <row r="708" spans="1:50" ht="33" hidden="1">
      <c r="A708" s="25" t="s">
        <v>11</v>
      </c>
      <c r="B708" s="26">
        <v>913</v>
      </c>
      <c r="C708" s="26" t="s">
        <v>7</v>
      </c>
      <c r="D708" s="26" t="s">
        <v>8</v>
      </c>
      <c r="E708" s="26" t="s">
        <v>208</v>
      </c>
      <c r="F708" s="26" t="s">
        <v>12</v>
      </c>
      <c r="G708" s="8">
        <f t="shared" si="1350"/>
        <v>32602</v>
      </c>
      <c r="H708" s="8">
        <f t="shared" si="1350"/>
        <v>0</v>
      </c>
      <c r="I708" s="8">
        <f t="shared" si="1350"/>
        <v>0</v>
      </c>
      <c r="J708" s="8">
        <f t="shared" si="1350"/>
        <v>0</v>
      </c>
      <c r="K708" s="8">
        <f t="shared" si="1350"/>
        <v>0</v>
      </c>
      <c r="L708" s="8">
        <f t="shared" si="1350"/>
        <v>0</v>
      </c>
      <c r="M708" s="8">
        <f t="shared" si="1350"/>
        <v>32602</v>
      </c>
      <c r="N708" s="8">
        <f t="shared" si="1350"/>
        <v>0</v>
      </c>
      <c r="O708" s="8">
        <f t="shared" si="1350"/>
        <v>0</v>
      </c>
      <c r="P708" s="8">
        <f t="shared" si="1350"/>
        <v>0</v>
      </c>
      <c r="Q708" s="8">
        <f t="shared" si="1350"/>
        <v>0</v>
      </c>
      <c r="R708" s="8">
        <f t="shared" si="1350"/>
        <v>0</v>
      </c>
      <c r="S708" s="8">
        <f t="shared" si="1350"/>
        <v>32602</v>
      </c>
      <c r="T708" s="8">
        <f t="shared" si="1350"/>
        <v>0</v>
      </c>
      <c r="U708" s="8">
        <f t="shared" si="1351"/>
        <v>-4452</v>
      </c>
      <c r="V708" s="8">
        <f t="shared" si="1351"/>
        <v>0</v>
      </c>
      <c r="W708" s="8">
        <f t="shared" si="1351"/>
        <v>0</v>
      </c>
      <c r="X708" s="8">
        <f t="shared" si="1351"/>
        <v>0</v>
      </c>
      <c r="Y708" s="8">
        <f t="shared" si="1351"/>
        <v>28150</v>
      </c>
      <c r="Z708" s="8">
        <f t="shared" si="1351"/>
        <v>0</v>
      </c>
      <c r="AA708" s="8">
        <f t="shared" si="1351"/>
        <v>0</v>
      </c>
      <c r="AB708" s="8">
        <f t="shared" si="1351"/>
        <v>0</v>
      </c>
      <c r="AC708" s="8">
        <f t="shared" si="1351"/>
        <v>0</v>
      </c>
      <c r="AD708" s="8">
        <f t="shared" si="1351"/>
        <v>0</v>
      </c>
      <c r="AE708" s="8">
        <f t="shared" si="1351"/>
        <v>28150</v>
      </c>
      <c r="AF708" s="8">
        <f t="shared" si="1351"/>
        <v>0</v>
      </c>
      <c r="AG708" s="8">
        <f t="shared" si="1352"/>
        <v>0</v>
      </c>
      <c r="AH708" s="8">
        <f t="shared" si="1352"/>
        <v>0</v>
      </c>
      <c r="AI708" s="8">
        <f t="shared" si="1352"/>
        <v>0</v>
      </c>
      <c r="AJ708" s="8">
        <f t="shared" si="1352"/>
        <v>0</v>
      </c>
      <c r="AK708" s="8">
        <f t="shared" si="1352"/>
        <v>28150</v>
      </c>
      <c r="AL708" s="8">
        <f t="shared" si="1352"/>
        <v>0</v>
      </c>
      <c r="AM708" s="8">
        <f t="shared" si="1352"/>
        <v>0</v>
      </c>
      <c r="AN708" s="8">
        <f t="shared" si="1352"/>
        <v>0</v>
      </c>
      <c r="AO708" s="8">
        <f t="shared" si="1352"/>
        <v>0</v>
      </c>
      <c r="AP708" s="8">
        <f t="shared" si="1352"/>
        <v>0</v>
      </c>
      <c r="AQ708" s="8">
        <f t="shared" si="1352"/>
        <v>28150</v>
      </c>
      <c r="AR708" s="8">
        <f t="shared" si="1352"/>
        <v>0</v>
      </c>
      <c r="AS708" s="8">
        <f t="shared" si="1353"/>
        <v>-179</v>
      </c>
      <c r="AT708" s="8">
        <f t="shared" si="1353"/>
        <v>0</v>
      </c>
      <c r="AU708" s="8">
        <f t="shared" si="1353"/>
        <v>0</v>
      </c>
      <c r="AV708" s="8">
        <f t="shared" si="1353"/>
        <v>0</v>
      </c>
      <c r="AW708" s="8">
        <f t="shared" si="1353"/>
        <v>27971</v>
      </c>
      <c r="AX708" s="8">
        <f t="shared" si="1353"/>
        <v>0</v>
      </c>
    </row>
    <row r="709" spans="1:50" ht="20.100000000000001" hidden="1" customHeight="1">
      <c r="A709" s="28" t="s">
        <v>13</v>
      </c>
      <c r="B709" s="26">
        <v>913</v>
      </c>
      <c r="C709" s="26" t="s">
        <v>7</v>
      </c>
      <c r="D709" s="26" t="s">
        <v>8</v>
      </c>
      <c r="E709" s="26" t="s">
        <v>208</v>
      </c>
      <c r="F709" s="26">
        <v>610</v>
      </c>
      <c r="G709" s="9">
        <f>24011+8591</f>
        <v>32602</v>
      </c>
      <c r="H709" s="9"/>
      <c r="I709" s="84"/>
      <c r="J709" s="84"/>
      <c r="K709" s="84"/>
      <c r="L709" s="84"/>
      <c r="M709" s="9">
        <f>G709+I709+J709+K709+L709</f>
        <v>32602</v>
      </c>
      <c r="N709" s="9">
        <f>H709+L709</f>
        <v>0</v>
      </c>
      <c r="O709" s="85"/>
      <c r="P709" s="85"/>
      <c r="Q709" s="85"/>
      <c r="R709" s="85"/>
      <c r="S709" s="9">
        <f>M709+O709+P709+Q709+R709</f>
        <v>32602</v>
      </c>
      <c r="T709" s="9">
        <f>N709+R709</f>
        <v>0</v>
      </c>
      <c r="U709" s="8">
        <v>-4452</v>
      </c>
      <c r="V709" s="85"/>
      <c r="W709" s="85"/>
      <c r="X709" s="85"/>
      <c r="Y709" s="9">
        <f>S709+U709+V709+W709+X709</f>
        <v>28150</v>
      </c>
      <c r="Z709" s="9">
        <f>T709+X709</f>
        <v>0</v>
      </c>
      <c r="AA709" s="8"/>
      <c r="AB709" s="85"/>
      <c r="AC709" s="85"/>
      <c r="AD709" s="85"/>
      <c r="AE709" s="9">
        <f>Y709+AA709+AB709+AC709+AD709</f>
        <v>28150</v>
      </c>
      <c r="AF709" s="9">
        <f>Z709+AD709</f>
        <v>0</v>
      </c>
      <c r="AG709" s="8"/>
      <c r="AH709" s="85"/>
      <c r="AI709" s="85"/>
      <c r="AJ709" s="85"/>
      <c r="AK709" s="9">
        <f>AE709+AG709+AH709+AI709+AJ709</f>
        <v>28150</v>
      </c>
      <c r="AL709" s="9">
        <f>AF709+AJ709</f>
        <v>0</v>
      </c>
      <c r="AM709" s="8"/>
      <c r="AN709" s="85"/>
      <c r="AO709" s="85"/>
      <c r="AP709" s="85"/>
      <c r="AQ709" s="9">
        <f>AK709+AM709+AN709+AO709+AP709</f>
        <v>28150</v>
      </c>
      <c r="AR709" s="9">
        <f>AL709+AP709</f>
        <v>0</v>
      </c>
      <c r="AS709" s="8">
        <v>-179</v>
      </c>
      <c r="AT709" s="85"/>
      <c r="AU709" s="85"/>
      <c r="AV709" s="85"/>
      <c r="AW709" s="9">
        <f>AQ709+AS709+AT709+AU709+AV709</f>
        <v>27971</v>
      </c>
      <c r="AX709" s="9">
        <f>AR709+AV709</f>
        <v>0</v>
      </c>
    </row>
    <row r="710" spans="1:50" ht="49.5" hidden="1">
      <c r="A710" s="25" t="s">
        <v>210</v>
      </c>
      <c r="B710" s="26">
        <v>913</v>
      </c>
      <c r="C710" s="26" t="s">
        <v>7</v>
      </c>
      <c r="D710" s="26" t="s">
        <v>8</v>
      </c>
      <c r="E710" s="26" t="s">
        <v>211</v>
      </c>
      <c r="F710" s="26"/>
      <c r="G710" s="8">
        <f t="shared" ref="G710:V712" si="1354">G711</f>
        <v>22917</v>
      </c>
      <c r="H710" s="8">
        <f t="shared" si="1354"/>
        <v>0</v>
      </c>
      <c r="I710" s="8">
        <f t="shared" si="1354"/>
        <v>0</v>
      </c>
      <c r="J710" s="8">
        <f t="shared" si="1354"/>
        <v>0</v>
      </c>
      <c r="K710" s="8">
        <f t="shared" si="1354"/>
        <v>0</v>
      </c>
      <c r="L710" s="8">
        <f t="shared" si="1354"/>
        <v>0</v>
      </c>
      <c r="M710" s="8">
        <f t="shared" si="1354"/>
        <v>22917</v>
      </c>
      <c r="N710" s="8">
        <f t="shared" si="1354"/>
        <v>0</v>
      </c>
      <c r="O710" s="8">
        <f t="shared" si="1354"/>
        <v>0</v>
      </c>
      <c r="P710" s="8">
        <f t="shared" si="1354"/>
        <v>0</v>
      </c>
      <c r="Q710" s="8">
        <f t="shared" si="1354"/>
        <v>0</v>
      </c>
      <c r="R710" s="8">
        <f t="shared" si="1354"/>
        <v>0</v>
      </c>
      <c r="S710" s="8">
        <f t="shared" si="1354"/>
        <v>22917</v>
      </c>
      <c r="T710" s="8">
        <f t="shared" si="1354"/>
        <v>0</v>
      </c>
      <c r="U710" s="8">
        <f t="shared" si="1354"/>
        <v>0</v>
      </c>
      <c r="V710" s="8">
        <f t="shared" si="1354"/>
        <v>0</v>
      </c>
      <c r="W710" s="8">
        <f t="shared" ref="U710:AJ712" si="1355">W711</f>
        <v>0</v>
      </c>
      <c r="X710" s="8">
        <f t="shared" si="1355"/>
        <v>0</v>
      </c>
      <c r="Y710" s="8">
        <f t="shared" si="1355"/>
        <v>22917</v>
      </c>
      <c r="Z710" s="8">
        <f t="shared" si="1355"/>
        <v>0</v>
      </c>
      <c r="AA710" s="8">
        <f t="shared" si="1355"/>
        <v>0</v>
      </c>
      <c r="AB710" s="8">
        <f t="shared" si="1355"/>
        <v>0</v>
      </c>
      <c r="AC710" s="8">
        <f t="shared" si="1355"/>
        <v>0</v>
      </c>
      <c r="AD710" s="8">
        <f t="shared" si="1355"/>
        <v>0</v>
      </c>
      <c r="AE710" s="8">
        <f t="shared" si="1355"/>
        <v>22917</v>
      </c>
      <c r="AF710" s="8">
        <f t="shared" si="1355"/>
        <v>0</v>
      </c>
      <c r="AG710" s="8">
        <f t="shared" si="1355"/>
        <v>0</v>
      </c>
      <c r="AH710" s="8">
        <f t="shared" si="1355"/>
        <v>0</v>
      </c>
      <c r="AI710" s="8">
        <f t="shared" si="1355"/>
        <v>0</v>
      </c>
      <c r="AJ710" s="8">
        <f t="shared" si="1355"/>
        <v>0</v>
      </c>
      <c r="AK710" s="8">
        <f t="shared" ref="AG710:AV712" si="1356">AK711</f>
        <v>22917</v>
      </c>
      <c r="AL710" s="8">
        <f t="shared" si="1356"/>
        <v>0</v>
      </c>
      <c r="AM710" s="8">
        <f t="shared" si="1356"/>
        <v>0</v>
      </c>
      <c r="AN710" s="8">
        <f t="shared" si="1356"/>
        <v>0</v>
      </c>
      <c r="AO710" s="8">
        <f t="shared" si="1356"/>
        <v>0</v>
      </c>
      <c r="AP710" s="8">
        <f t="shared" si="1356"/>
        <v>0</v>
      </c>
      <c r="AQ710" s="8">
        <f t="shared" si="1356"/>
        <v>22917</v>
      </c>
      <c r="AR710" s="8">
        <f t="shared" si="1356"/>
        <v>0</v>
      </c>
      <c r="AS710" s="8">
        <f t="shared" si="1356"/>
        <v>0</v>
      </c>
      <c r="AT710" s="8">
        <f t="shared" si="1356"/>
        <v>0</v>
      </c>
      <c r="AU710" s="8">
        <f t="shared" si="1356"/>
        <v>0</v>
      </c>
      <c r="AV710" s="8">
        <f t="shared" si="1356"/>
        <v>0</v>
      </c>
      <c r="AW710" s="8">
        <f t="shared" ref="AS710:AX712" si="1357">AW711</f>
        <v>22917</v>
      </c>
      <c r="AX710" s="8">
        <f t="shared" si="1357"/>
        <v>0</v>
      </c>
    </row>
    <row r="711" spans="1:50" ht="20.100000000000001" hidden="1" customHeight="1">
      <c r="A711" s="28" t="s">
        <v>212</v>
      </c>
      <c r="B711" s="26">
        <v>913</v>
      </c>
      <c r="C711" s="26" t="s">
        <v>7</v>
      </c>
      <c r="D711" s="26" t="s">
        <v>8</v>
      </c>
      <c r="E711" s="26" t="s">
        <v>213</v>
      </c>
      <c r="F711" s="26"/>
      <c r="G711" s="9">
        <f t="shared" si="1354"/>
        <v>22917</v>
      </c>
      <c r="H711" s="9">
        <f t="shared" si="1354"/>
        <v>0</v>
      </c>
      <c r="I711" s="9">
        <f t="shared" si="1354"/>
        <v>0</v>
      </c>
      <c r="J711" s="9">
        <f t="shared" si="1354"/>
        <v>0</v>
      </c>
      <c r="K711" s="9">
        <f t="shared" si="1354"/>
        <v>0</v>
      </c>
      <c r="L711" s="9">
        <f t="shared" si="1354"/>
        <v>0</v>
      </c>
      <c r="M711" s="9">
        <f t="shared" si="1354"/>
        <v>22917</v>
      </c>
      <c r="N711" s="9">
        <f t="shared" si="1354"/>
        <v>0</v>
      </c>
      <c r="O711" s="9">
        <f t="shared" si="1354"/>
        <v>0</v>
      </c>
      <c r="P711" s="9">
        <f t="shared" si="1354"/>
        <v>0</v>
      </c>
      <c r="Q711" s="9">
        <f t="shared" si="1354"/>
        <v>0</v>
      </c>
      <c r="R711" s="9">
        <f t="shared" si="1354"/>
        <v>0</v>
      </c>
      <c r="S711" s="9">
        <f t="shared" si="1354"/>
        <v>22917</v>
      </c>
      <c r="T711" s="9">
        <f t="shared" si="1354"/>
        <v>0</v>
      </c>
      <c r="U711" s="9">
        <f t="shared" si="1355"/>
        <v>0</v>
      </c>
      <c r="V711" s="9">
        <f t="shared" si="1355"/>
        <v>0</v>
      </c>
      <c r="W711" s="9">
        <f t="shared" si="1355"/>
        <v>0</v>
      </c>
      <c r="X711" s="9">
        <f t="shared" si="1355"/>
        <v>0</v>
      </c>
      <c r="Y711" s="9">
        <f t="shared" si="1355"/>
        <v>22917</v>
      </c>
      <c r="Z711" s="9">
        <f t="shared" si="1355"/>
        <v>0</v>
      </c>
      <c r="AA711" s="9">
        <f t="shared" si="1355"/>
        <v>0</v>
      </c>
      <c r="AB711" s="9">
        <f t="shared" si="1355"/>
        <v>0</v>
      </c>
      <c r="AC711" s="9">
        <f t="shared" si="1355"/>
        <v>0</v>
      </c>
      <c r="AD711" s="9">
        <f t="shared" si="1355"/>
        <v>0</v>
      </c>
      <c r="AE711" s="9">
        <f t="shared" si="1355"/>
        <v>22917</v>
      </c>
      <c r="AF711" s="9">
        <f t="shared" si="1355"/>
        <v>0</v>
      </c>
      <c r="AG711" s="9">
        <f t="shared" si="1356"/>
        <v>0</v>
      </c>
      <c r="AH711" s="9">
        <f t="shared" si="1356"/>
        <v>0</v>
      </c>
      <c r="AI711" s="9">
        <f t="shared" si="1356"/>
        <v>0</v>
      </c>
      <c r="AJ711" s="9">
        <f t="shared" si="1356"/>
        <v>0</v>
      </c>
      <c r="AK711" s="9">
        <f t="shared" si="1356"/>
        <v>22917</v>
      </c>
      <c r="AL711" s="9">
        <f t="shared" si="1356"/>
        <v>0</v>
      </c>
      <c r="AM711" s="9">
        <f t="shared" si="1356"/>
        <v>0</v>
      </c>
      <c r="AN711" s="9">
        <f t="shared" si="1356"/>
        <v>0</v>
      </c>
      <c r="AO711" s="9">
        <f t="shared" si="1356"/>
        <v>0</v>
      </c>
      <c r="AP711" s="9">
        <f t="shared" si="1356"/>
        <v>0</v>
      </c>
      <c r="AQ711" s="9">
        <f t="shared" si="1356"/>
        <v>22917</v>
      </c>
      <c r="AR711" s="9">
        <f t="shared" si="1356"/>
        <v>0</v>
      </c>
      <c r="AS711" s="9">
        <f t="shared" si="1357"/>
        <v>0</v>
      </c>
      <c r="AT711" s="9">
        <f t="shared" si="1357"/>
        <v>0</v>
      </c>
      <c r="AU711" s="9">
        <f t="shared" si="1357"/>
        <v>0</v>
      </c>
      <c r="AV711" s="9">
        <f t="shared" si="1357"/>
        <v>0</v>
      </c>
      <c r="AW711" s="9">
        <f t="shared" si="1357"/>
        <v>22917</v>
      </c>
      <c r="AX711" s="9">
        <f t="shared" si="1357"/>
        <v>0</v>
      </c>
    </row>
    <row r="712" spans="1:50" ht="20.100000000000001" hidden="1" customHeight="1">
      <c r="A712" s="28" t="s">
        <v>65</v>
      </c>
      <c r="B712" s="26">
        <v>913</v>
      </c>
      <c r="C712" s="26" t="s">
        <v>7</v>
      </c>
      <c r="D712" s="26" t="s">
        <v>8</v>
      </c>
      <c r="E712" s="26" t="s">
        <v>213</v>
      </c>
      <c r="F712" s="26" t="s">
        <v>66</v>
      </c>
      <c r="G712" s="9">
        <f t="shared" si="1354"/>
        <v>22917</v>
      </c>
      <c r="H712" s="9">
        <f t="shared" si="1354"/>
        <v>0</v>
      </c>
      <c r="I712" s="9">
        <f t="shared" si="1354"/>
        <v>0</v>
      </c>
      <c r="J712" s="9">
        <f t="shared" si="1354"/>
        <v>0</v>
      </c>
      <c r="K712" s="9">
        <f t="shared" si="1354"/>
        <v>0</v>
      </c>
      <c r="L712" s="9">
        <f t="shared" si="1354"/>
        <v>0</v>
      </c>
      <c r="M712" s="9">
        <f t="shared" si="1354"/>
        <v>22917</v>
      </c>
      <c r="N712" s="9">
        <f t="shared" si="1354"/>
        <v>0</v>
      </c>
      <c r="O712" s="9">
        <f t="shared" si="1354"/>
        <v>0</v>
      </c>
      <c r="P712" s="9">
        <f t="shared" si="1354"/>
        <v>0</v>
      </c>
      <c r="Q712" s="9">
        <f t="shared" si="1354"/>
        <v>0</v>
      </c>
      <c r="R712" s="9">
        <f t="shared" si="1354"/>
        <v>0</v>
      </c>
      <c r="S712" s="9">
        <f t="shared" si="1354"/>
        <v>22917</v>
      </c>
      <c r="T712" s="9">
        <f t="shared" si="1354"/>
        <v>0</v>
      </c>
      <c r="U712" s="9">
        <f t="shared" si="1355"/>
        <v>0</v>
      </c>
      <c r="V712" s="9">
        <f t="shared" si="1355"/>
        <v>0</v>
      </c>
      <c r="W712" s="9">
        <f t="shared" si="1355"/>
        <v>0</v>
      </c>
      <c r="X712" s="9">
        <f t="shared" si="1355"/>
        <v>0</v>
      </c>
      <c r="Y712" s="9">
        <f t="shared" si="1355"/>
        <v>22917</v>
      </c>
      <c r="Z712" s="9">
        <f t="shared" si="1355"/>
        <v>0</v>
      </c>
      <c r="AA712" s="9">
        <f t="shared" si="1355"/>
        <v>0</v>
      </c>
      <c r="AB712" s="9">
        <f t="shared" si="1355"/>
        <v>0</v>
      </c>
      <c r="AC712" s="9">
        <f t="shared" si="1355"/>
        <v>0</v>
      </c>
      <c r="AD712" s="9">
        <f t="shared" si="1355"/>
        <v>0</v>
      </c>
      <c r="AE712" s="9">
        <f t="shared" si="1355"/>
        <v>22917</v>
      </c>
      <c r="AF712" s="9">
        <f t="shared" si="1355"/>
        <v>0</v>
      </c>
      <c r="AG712" s="9">
        <f t="shared" si="1356"/>
        <v>0</v>
      </c>
      <c r="AH712" s="9">
        <f t="shared" si="1356"/>
        <v>0</v>
      </c>
      <c r="AI712" s="9">
        <f t="shared" si="1356"/>
        <v>0</v>
      </c>
      <c r="AJ712" s="9">
        <f t="shared" si="1356"/>
        <v>0</v>
      </c>
      <c r="AK712" s="9">
        <f t="shared" si="1356"/>
        <v>22917</v>
      </c>
      <c r="AL712" s="9">
        <f t="shared" si="1356"/>
        <v>0</v>
      </c>
      <c r="AM712" s="9">
        <f t="shared" si="1356"/>
        <v>0</v>
      </c>
      <c r="AN712" s="9">
        <f t="shared" si="1356"/>
        <v>0</v>
      </c>
      <c r="AO712" s="9">
        <f t="shared" si="1356"/>
        <v>0</v>
      </c>
      <c r="AP712" s="9">
        <f t="shared" si="1356"/>
        <v>0</v>
      </c>
      <c r="AQ712" s="9">
        <f t="shared" si="1356"/>
        <v>22917</v>
      </c>
      <c r="AR712" s="9">
        <f t="shared" si="1356"/>
        <v>0</v>
      </c>
      <c r="AS712" s="9">
        <f t="shared" si="1357"/>
        <v>0</v>
      </c>
      <c r="AT712" s="9">
        <f t="shared" si="1357"/>
        <v>0</v>
      </c>
      <c r="AU712" s="9">
        <f t="shared" si="1357"/>
        <v>0</v>
      </c>
      <c r="AV712" s="9">
        <f t="shared" si="1357"/>
        <v>0</v>
      </c>
      <c r="AW712" s="9">
        <f t="shared" si="1357"/>
        <v>22917</v>
      </c>
      <c r="AX712" s="9">
        <f t="shared" si="1357"/>
        <v>0</v>
      </c>
    </row>
    <row r="713" spans="1:50" ht="49.5" hidden="1">
      <c r="A713" s="25" t="s">
        <v>407</v>
      </c>
      <c r="B713" s="26">
        <f>B711</f>
        <v>913</v>
      </c>
      <c r="C713" s="26" t="s">
        <v>7</v>
      </c>
      <c r="D713" s="26" t="s">
        <v>8</v>
      </c>
      <c r="E713" s="26" t="s">
        <v>213</v>
      </c>
      <c r="F713" s="9">
        <v>810</v>
      </c>
      <c r="G713" s="9">
        <v>22917</v>
      </c>
      <c r="H713" s="9"/>
      <c r="I713" s="84"/>
      <c r="J713" s="84"/>
      <c r="K713" s="84"/>
      <c r="L713" s="84"/>
      <c r="M713" s="9">
        <f>G713+I713+J713+K713+L713</f>
        <v>22917</v>
      </c>
      <c r="N713" s="9">
        <f>H713+L713</f>
        <v>0</v>
      </c>
      <c r="O713" s="85"/>
      <c r="P713" s="85"/>
      <c r="Q713" s="85"/>
      <c r="R713" s="85"/>
      <c r="S713" s="9">
        <f>M713+O713+P713+Q713+R713</f>
        <v>22917</v>
      </c>
      <c r="T713" s="9">
        <f>N713+R713</f>
        <v>0</v>
      </c>
      <c r="U713" s="85"/>
      <c r="V713" s="85"/>
      <c r="W713" s="85"/>
      <c r="X713" s="85"/>
      <c r="Y713" s="9">
        <f>S713+U713+V713+W713+X713</f>
        <v>22917</v>
      </c>
      <c r="Z713" s="9">
        <f>T713+X713</f>
        <v>0</v>
      </c>
      <c r="AA713" s="85"/>
      <c r="AB713" s="85"/>
      <c r="AC713" s="85"/>
      <c r="AD713" s="85"/>
      <c r="AE713" s="9">
        <f>Y713+AA713+AB713+AC713+AD713</f>
        <v>22917</v>
      </c>
      <c r="AF713" s="9">
        <f>Z713+AD713</f>
        <v>0</v>
      </c>
      <c r="AG713" s="85"/>
      <c r="AH713" s="85"/>
      <c r="AI713" s="85"/>
      <c r="AJ713" s="85"/>
      <c r="AK713" s="9">
        <f>AE713+AG713+AH713+AI713+AJ713</f>
        <v>22917</v>
      </c>
      <c r="AL713" s="9">
        <f>AF713+AJ713</f>
        <v>0</v>
      </c>
      <c r="AM713" s="85"/>
      <c r="AN713" s="85"/>
      <c r="AO713" s="85"/>
      <c r="AP713" s="85"/>
      <c r="AQ713" s="9">
        <f>AK713+AM713+AN713+AO713+AP713</f>
        <v>22917</v>
      </c>
      <c r="AR713" s="9">
        <f>AL713+AP713</f>
        <v>0</v>
      </c>
      <c r="AS713" s="85"/>
      <c r="AT713" s="85"/>
      <c r="AU713" s="85"/>
      <c r="AV713" s="85"/>
      <c r="AW713" s="9">
        <f>AQ713+AS713+AT713+AU713+AV713</f>
        <v>22917</v>
      </c>
      <c r="AX713" s="9">
        <f>AR713+AV713</f>
        <v>0</v>
      </c>
    </row>
    <row r="714" spans="1:50" ht="20.100000000000001" hidden="1" customHeight="1">
      <c r="A714" s="28" t="s">
        <v>571</v>
      </c>
      <c r="B714" s="26">
        <v>913</v>
      </c>
      <c r="C714" s="26" t="s">
        <v>7</v>
      </c>
      <c r="D714" s="26" t="s">
        <v>8</v>
      </c>
      <c r="E714" s="26" t="s">
        <v>604</v>
      </c>
      <c r="F714" s="26"/>
      <c r="G714" s="9">
        <f t="shared" ref="G714:H714" si="1358">G715+G718+G722+G725</f>
        <v>0</v>
      </c>
      <c r="H714" s="9">
        <f t="shared" si="1358"/>
        <v>0</v>
      </c>
      <c r="I714" s="84"/>
      <c r="J714" s="84"/>
      <c r="K714" s="84"/>
      <c r="L714" s="84"/>
      <c r="M714" s="84"/>
      <c r="N714" s="84"/>
      <c r="O714" s="11">
        <f>O715+O718+O722+O725</f>
        <v>0</v>
      </c>
      <c r="P714" s="11">
        <f t="shared" ref="P714:T714" si="1359">P715+P718+P722+P725</f>
        <v>0</v>
      </c>
      <c r="Q714" s="11">
        <f t="shared" si="1359"/>
        <v>0</v>
      </c>
      <c r="R714" s="11">
        <f t="shared" si="1359"/>
        <v>464729</v>
      </c>
      <c r="S714" s="11">
        <f t="shared" si="1359"/>
        <v>464729</v>
      </c>
      <c r="T714" s="11">
        <f t="shared" si="1359"/>
        <v>464729</v>
      </c>
      <c r="U714" s="11">
        <f>U715+U718+U722+U725</f>
        <v>0</v>
      </c>
      <c r="V714" s="11">
        <f t="shared" ref="V714:Z714" si="1360">V715+V718+V722+V725</f>
        <v>0</v>
      </c>
      <c r="W714" s="11">
        <f t="shared" si="1360"/>
        <v>0</v>
      </c>
      <c r="X714" s="11">
        <f t="shared" si="1360"/>
        <v>0</v>
      </c>
      <c r="Y714" s="11">
        <f t="shared" si="1360"/>
        <v>464729</v>
      </c>
      <c r="Z714" s="11">
        <f t="shared" si="1360"/>
        <v>464729</v>
      </c>
      <c r="AA714" s="11">
        <f>AA715+AA718+AA722+AA725</f>
        <v>0</v>
      </c>
      <c r="AB714" s="11">
        <f t="shared" ref="AB714:AF714" si="1361">AB715+AB718+AB722+AB725</f>
        <v>0</v>
      </c>
      <c r="AC714" s="11">
        <f t="shared" si="1361"/>
        <v>0</v>
      </c>
      <c r="AD714" s="11">
        <f t="shared" si="1361"/>
        <v>1875204</v>
      </c>
      <c r="AE714" s="11">
        <f t="shared" si="1361"/>
        <v>2339933</v>
      </c>
      <c r="AF714" s="11">
        <f t="shared" si="1361"/>
        <v>2339933</v>
      </c>
      <c r="AG714" s="11">
        <f>AG715+AG718+AG722+AG725</f>
        <v>0</v>
      </c>
      <c r="AH714" s="11">
        <f t="shared" ref="AH714:AL714" si="1362">AH715+AH718+AH722+AH725</f>
        <v>0</v>
      </c>
      <c r="AI714" s="11">
        <f t="shared" si="1362"/>
        <v>0</v>
      </c>
      <c r="AJ714" s="11">
        <f t="shared" si="1362"/>
        <v>0</v>
      </c>
      <c r="AK714" s="11">
        <f t="shared" si="1362"/>
        <v>2339933</v>
      </c>
      <c r="AL714" s="11">
        <f t="shared" si="1362"/>
        <v>2339933</v>
      </c>
      <c r="AM714" s="11">
        <f>AM715+AM718+AM722+AM725</f>
        <v>0</v>
      </c>
      <c r="AN714" s="11">
        <f t="shared" ref="AN714:AR714" si="1363">AN715+AN718+AN722+AN725</f>
        <v>0</v>
      </c>
      <c r="AO714" s="11">
        <f t="shared" si="1363"/>
        <v>0</v>
      </c>
      <c r="AP714" s="11">
        <f t="shared" si="1363"/>
        <v>0</v>
      </c>
      <c r="AQ714" s="11">
        <f t="shared" si="1363"/>
        <v>2339933</v>
      </c>
      <c r="AR714" s="11">
        <f t="shared" si="1363"/>
        <v>2339933</v>
      </c>
      <c r="AS714" s="11">
        <f>AS715+AS718+AS722+AS725</f>
        <v>0</v>
      </c>
      <c r="AT714" s="11">
        <f t="shared" ref="AT714:AX714" si="1364">AT715+AT718+AT722+AT725</f>
        <v>0</v>
      </c>
      <c r="AU714" s="11">
        <f t="shared" si="1364"/>
        <v>0</v>
      </c>
      <c r="AV714" s="11">
        <f t="shared" si="1364"/>
        <v>12296</v>
      </c>
      <c r="AW714" s="11">
        <f t="shared" si="1364"/>
        <v>2352229</v>
      </c>
      <c r="AX714" s="11">
        <f t="shared" si="1364"/>
        <v>2352229</v>
      </c>
    </row>
    <row r="715" spans="1:50" ht="66" hidden="1">
      <c r="A715" s="38" t="s">
        <v>640</v>
      </c>
      <c r="B715" s="42">
        <v>913</v>
      </c>
      <c r="C715" s="26" t="s">
        <v>7</v>
      </c>
      <c r="D715" s="26" t="s">
        <v>8</v>
      </c>
      <c r="E715" s="26" t="s">
        <v>639</v>
      </c>
      <c r="F715" s="9"/>
      <c r="G715" s="9">
        <f t="shared" ref="G715" si="1365">G716</f>
        <v>0</v>
      </c>
      <c r="H715" s="9">
        <f t="shared" ref="G715:H716" si="1366">H716</f>
        <v>0</v>
      </c>
      <c r="I715" s="84"/>
      <c r="J715" s="84"/>
      <c r="K715" s="84"/>
      <c r="L715" s="84"/>
      <c r="M715" s="84"/>
      <c r="N715" s="84"/>
      <c r="O715" s="11">
        <f>O716</f>
        <v>0</v>
      </c>
      <c r="P715" s="11">
        <f t="shared" ref="P715:AE716" si="1367">P716</f>
        <v>0</v>
      </c>
      <c r="Q715" s="11">
        <f t="shared" si="1367"/>
        <v>0</v>
      </c>
      <c r="R715" s="11">
        <f t="shared" si="1367"/>
        <v>4877</v>
      </c>
      <c r="S715" s="11">
        <f t="shared" si="1367"/>
        <v>4877</v>
      </c>
      <c r="T715" s="11">
        <f t="shared" si="1367"/>
        <v>4877</v>
      </c>
      <c r="U715" s="11">
        <f>U716</f>
        <v>0</v>
      </c>
      <c r="V715" s="11">
        <f t="shared" si="1367"/>
        <v>0</v>
      </c>
      <c r="W715" s="11">
        <f t="shared" si="1367"/>
        <v>0</v>
      </c>
      <c r="X715" s="11">
        <f t="shared" si="1367"/>
        <v>0</v>
      </c>
      <c r="Y715" s="11">
        <f t="shared" si="1367"/>
        <v>4877</v>
      </c>
      <c r="Z715" s="11">
        <f t="shared" si="1367"/>
        <v>4877</v>
      </c>
      <c r="AA715" s="11">
        <f>AA716</f>
        <v>0</v>
      </c>
      <c r="AB715" s="11">
        <f t="shared" si="1367"/>
        <v>0</v>
      </c>
      <c r="AC715" s="11">
        <f t="shared" si="1367"/>
        <v>0</v>
      </c>
      <c r="AD715" s="11">
        <f t="shared" si="1367"/>
        <v>0</v>
      </c>
      <c r="AE715" s="11">
        <f t="shared" si="1367"/>
        <v>4877</v>
      </c>
      <c r="AF715" s="11">
        <f t="shared" ref="AB715:AF716" si="1368">AF716</f>
        <v>4877</v>
      </c>
      <c r="AG715" s="11">
        <f>AG716</f>
        <v>0</v>
      </c>
      <c r="AH715" s="11">
        <f t="shared" ref="AH715:AW716" si="1369">AH716</f>
        <v>0</v>
      </c>
      <c r="AI715" s="11">
        <f t="shared" si="1369"/>
        <v>0</v>
      </c>
      <c r="AJ715" s="11">
        <f t="shared" si="1369"/>
        <v>0</v>
      </c>
      <c r="AK715" s="11">
        <f t="shared" si="1369"/>
        <v>4877</v>
      </c>
      <c r="AL715" s="11">
        <f t="shared" si="1369"/>
        <v>4877</v>
      </c>
      <c r="AM715" s="11">
        <f>AM716</f>
        <v>0</v>
      </c>
      <c r="AN715" s="11">
        <f t="shared" si="1369"/>
        <v>0</v>
      </c>
      <c r="AO715" s="11">
        <f t="shared" si="1369"/>
        <v>0</v>
      </c>
      <c r="AP715" s="11">
        <f t="shared" si="1369"/>
        <v>0</v>
      </c>
      <c r="AQ715" s="11">
        <f t="shared" si="1369"/>
        <v>4877</v>
      </c>
      <c r="AR715" s="11">
        <f t="shared" si="1369"/>
        <v>4877</v>
      </c>
      <c r="AS715" s="11">
        <f>AS716</f>
        <v>0</v>
      </c>
      <c r="AT715" s="11">
        <f t="shared" si="1369"/>
        <v>0</v>
      </c>
      <c r="AU715" s="11">
        <f t="shared" si="1369"/>
        <v>0</v>
      </c>
      <c r="AV715" s="11">
        <f t="shared" si="1369"/>
        <v>12296</v>
      </c>
      <c r="AW715" s="11">
        <f t="shared" si="1369"/>
        <v>17173</v>
      </c>
      <c r="AX715" s="11">
        <f t="shared" ref="AT715:AX716" si="1370">AX716</f>
        <v>17173</v>
      </c>
    </row>
    <row r="716" spans="1:50" ht="33" hidden="1">
      <c r="A716" s="25" t="s">
        <v>11</v>
      </c>
      <c r="B716" s="42">
        <v>913</v>
      </c>
      <c r="C716" s="26" t="s">
        <v>7</v>
      </c>
      <c r="D716" s="26" t="s">
        <v>8</v>
      </c>
      <c r="E716" s="26" t="s">
        <v>639</v>
      </c>
      <c r="F716" s="26" t="s">
        <v>12</v>
      </c>
      <c r="G716" s="9">
        <f t="shared" si="1366"/>
        <v>0</v>
      </c>
      <c r="H716" s="9">
        <f t="shared" si="1366"/>
        <v>0</v>
      </c>
      <c r="I716" s="84"/>
      <c r="J716" s="84"/>
      <c r="K716" s="84"/>
      <c r="L716" s="84"/>
      <c r="M716" s="84"/>
      <c r="N716" s="84"/>
      <c r="O716" s="11">
        <f>O717</f>
        <v>0</v>
      </c>
      <c r="P716" s="11">
        <f t="shared" si="1367"/>
        <v>0</v>
      </c>
      <c r="Q716" s="11">
        <f t="shared" si="1367"/>
        <v>0</v>
      </c>
      <c r="R716" s="11">
        <f t="shared" si="1367"/>
        <v>4877</v>
      </c>
      <c r="S716" s="11">
        <f t="shared" si="1367"/>
        <v>4877</v>
      </c>
      <c r="T716" s="11">
        <f t="shared" si="1367"/>
        <v>4877</v>
      </c>
      <c r="U716" s="11">
        <f>U717</f>
        <v>0</v>
      </c>
      <c r="V716" s="11">
        <f t="shared" si="1367"/>
        <v>0</v>
      </c>
      <c r="W716" s="11">
        <f t="shared" si="1367"/>
        <v>0</v>
      </c>
      <c r="X716" s="11">
        <f t="shared" si="1367"/>
        <v>0</v>
      </c>
      <c r="Y716" s="11">
        <f t="shared" si="1367"/>
        <v>4877</v>
      </c>
      <c r="Z716" s="11">
        <f t="shared" si="1367"/>
        <v>4877</v>
      </c>
      <c r="AA716" s="11">
        <f>AA717</f>
        <v>0</v>
      </c>
      <c r="AB716" s="11">
        <f t="shared" si="1368"/>
        <v>0</v>
      </c>
      <c r="AC716" s="11">
        <f t="shared" si="1368"/>
        <v>0</v>
      </c>
      <c r="AD716" s="11">
        <f t="shared" si="1368"/>
        <v>0</v>
      </c>
      <c r="AE716" s="11">
        <f t="shared" si="1368"/>
        <v>4877</v>
      </c>
      <c r="AF716" s="11">
        <f t="shared" si="1368"/>
        <v>4877</v>
      </c>
      <c r="AG716" s="11">
        <f>AG717</f>
        <v>0</v>
      </c>
      <c r="AH716" s="11">
        <f t="shared" si="1369"/>
        <v>0</v>
      </c>
      <c r="AI716" s="11">
        <f t="shared" si="1369"/>
        <v>0</v>
      </c>
      <c r="AJ716" s="11">
        <f t="shared" si="1369"/>
        <v>0</v>
      </c>
      <c r="AK716" s="11">
        <f t="shared" si="1369"/>
        <v>4877</v>
      </c>
      <c r="AL716" s="11">
        <f t="shared" si="1369"/>
        <v>4877</v>
      </c>
      <c r="AM716" s="11">
        <f>AM717</f>
        <v>0</v>
      </c>
      <c r="AN716" s="11">
        <f t="shared" si="1369"/>
        <v>0</v>
      </c>
      <c r="AO716" s="11">
        <f t="shared" si="1369"/>
        <v>0</v>
      </c>
      <c r="AP716" s="11">
        <f t="shared" si="1369"/>
        <v>0</v>
      </c>
      <c r="AQ716" s="11">
        <f t="shared" si="1369"/>
        <v>4877</v>
      </c>
      <c r="AR716" s="11">
        <f t="shared" si="1369"/>
        <v>4877</v>
      </c>
      <c r="AS716" s="11">
        <f>AS717</f>
        <v>0</v>
      </c>
      <c r="AT716" s="11">
        <f t="shared" si="1370"/>
        <v>0</v>
      </c>
      <c r="AU716" s="11">
        <f t="shared" si="1370"/>
        <v>0</v>
      </c>
      <c r="AV716" s="11">
        <f t="shared" si="1370"/>
        <v>12296</v>
      </c>
      <c r="AW716" s="11">
        <f t="shared" si="1370"/>
        <v>17173</v>
      </c>
      <c r="AX716" s="11">
        <f t="shared" si="1370"/>
        <v>17173</v>
      </c>
    </row>
    <row r="717" spans="1:50" ht="20.100000000000001" hidden="1" customHeight="1">
      <c r="A717" s="28" t="s">
        <v>13</v>
      </c>
      <c r="B717" s="26">
        <v>913</v>
      </c>
      <c r="C717" s="26" t="s">
        <v>7</v>
      </c>
      <c r="D717" s="26" t="s">
        <v>8</v>
      </c>
      <c r="E717" s="26" t="s">
        <v>639</v>
      </c>
      <c r="F717" s="26" t="s">
        <v>34</v>
      </c>
      <c r="G717" s="9"/>
      <c r="H717" s="9"/>
      <c r="I717" s="84"/>
      <c r="J717" s="84"/>
      <c r="K717" s="84"/>
      <c r="L717" s="84"/>
      <c r="M717" s="84"/>
      <c r="N717" s="84"/>
      <c r="O717" s="11"/>
      <c r="P717" s="11"/>
      <c r="Q717" s="11"/>
      <c r="R717" s="11">
        <v>4877</v>
      </c>
      <c r="S717" s="9">
        <f>M717+O717+P717+Q717+R717</f>
        <v>4877</v>
      </c>
      <c r="T717" s="9">
        <f>N717+R717</f>
        <v>4877</v>
      </c>
      <c r="U717" s="11"/>
      <c r="V717" s="11"/>
      <c r="W717" s="11"/>
      <c r="X717" s="11"/>
      <c r="Y717" s="9">
        <f>S717+U717+V717+W717+X717</f>
        <v>4877</v>
      </c>
      <c r="Z717" s="9">
        <f>T717+X717</f>
        <v>4877</v>
      </c>
      <c r="AA717" s="11"/>
      <c r="AB717" s="11"/>
      <c r="AC717" s="11"/>
      <c r="AD717" s="11"/>
      <c r="AE717" s="9">
        <f>Y717+AA717+AB717+AC717+AD717</f>
        <v>4877</v>
      </c>
      <c r="AF717" s="9">
        <f>Z717+AD717</f>
        <v>4877</v>
      </c>
      <c r="AG717" s="11"/>
      <c r="AH717" s="11"/>
      <c r="AI717" s="11"/>
      <c r="AJ717" s="11"/>
      <c r="AK717" s="9">
        <f>AE717+AG717+AH717+AI717+AJ717</f>
        <v>4877</v>
      </c>
      <c r="AL717" s="9">
        <f>AF717+AJ717</f>
        <v>4877</v>
      </c>
      <c r="AM717" s="11"/>
      <c r="AN717" s="11"/>
      <c r="AO717" s="11"/>
      <c r="AP717" s="11"/>
      <c r="AQ717" s="9">
        <f>AK717+AM717+AN717+AO717+AP717</f>
        <v>4877</v>
      </c>
      <c r="AR717" s="9">
        <f>AL717+AP717</f>
        <v>4877</v>
      </c>
      <c r="AS717" s="11"/>
      <c r="AT717" s="11"/>
      <c r="AU717" s="11"/>
      <c r="AV717" s="11">
        <v>12296</v>
      </c>
      <c r="AW717" s="9">
        <f>AQ717+AS717+AT717+AU717+AV717</f>
        <v>17173</v>
      </c>
      <c r="AX717" s="9">
        <f>AR717+AV717</f>
        <v>17173</v>
      </c>
    </row>
    <row r="718" spans="1:50" ht="66" hidden="1">
      <c r="A718" s="86" t="s">
        <v>630</v>
      </c>
      <c r="B718" s="42">
        <v>913</v>
      </c>
      <c r="C718" s="26" t="s">
        <v>7</v>
      </c>
      <c r="D718" s="26" t="s">
        <v>8</v>
      </c>
      <c r="E718" s="26" t="s">
        <v>629</v>
      </c>
      <c r="F718" s="9"/>
      <c r="G718" s="9">
        <f t="shared" ref="G718:H718" si="1371">G719</f>
        <v>0</v>
      </c>
      <c r="H718" s="9">
        <f t="shared" si="1371"/>
        <v>0</v>
      </c>
      <c r="I718" s="84"/>
      <c r="J718" s="84"/>
      <c r="K718" s="84"/>
      <c r="L718" s="84"/>
      <c r="M718" s="84"/>
      <c r="N718" s="84"/>
      <c r="O718" s="11">
        <f>O719</f>
        <v>0</v>
      </c>
      <c r="P718" s="11">
        <f t="shared" ref="P718:AX718" si="1372">P719</f>
        <v>0</v>
      </c>
      <c r="Q718" s="11">
        <f t="shared" si="1372"/>
        <v>0</v>
      </c>
      <c r="R718" s="11">
        <f t="shared" si="1372"/>
        <v>4581</v>
      </c>
      <c r="S718" s="11">
        <f t="shared" si="1372"/>
        <v>4581</v>
      </c>
      <c r="T718" s="11">
        <f t="shared" si="1372"/>
        <v>4581</v>
      </c>
      <c r="U718" s="11">
        <f>U719</f>
        <v>0</v>
      </c>
      <c r="V718" s="11">
        <f t="shared" si="1372"/>
        <v>0</v>
      </c>
      <c r="W718" s="11">
        <f t="shared" si="1372"/>
        <v>0</v>
      </c>
      <c r="X718" s="11">
        <f t="shared" si="1372"/>
        <v>0</v>
      </c>
      <c r="Y718" s="11">
        <f t="shared" si="1372"/>
        <v>4581</v>
      </c>
      <c r="Z718" s="11">
        <f t="shared" si="1372"/>
        <v>4581</v>
      </c>
      <c r="AA718" s="11">
        <f>AA719</f>
        <v>0</v>
      </c>
      <c r="AB718" s="11">
        <f t="shared" si="1372"/>
        <v>0</v>
      </c>
      <c r="AC718" s="11">
        <f t="shared" si="1372"/>
        <v>0</v>
      </c>
      <c r="AD718" s="11">
        <f t="shared" si="1372"/>
        <v>17329</v>
      </c>
      <c r="AE718" s="11">
        <f t="shared" si="1372"/>
        <v>21910</v>
      </c>
      <c r="AF718" s="11">
        <f t="shared" si="1372"/>
        <v>21910</v>
      </c>
      <c r="AG718" s="11">
        <f>AG719</f>
        <v>0</v>
      </c>
      <c r="AH718" s="11">
        <f t="shared" si="1372"/>
        <v>0</v>
      </c>
      <c r="AI718" s="11">
        <f t="shared" si="1372"/>
        <v>0</v>
      </c>
      <c r="AJ718" s="11">
        <f t="shared" si="1372"/>
        <v>0</v>
      </c>
      <c r="AK718" s="11">
        <f t="shared" si="1372"/>
        <v>21910</v>
      </c>
      <c r="AL718" s="11">
        <f t="shared" si="1372"/>
        <v>21910</v>
      </c>
      <c r="AM718" s="11">
        <f>AM719</f>
        <v>0</v>
      </c>
      <c r="AN718" s="11">
        <f t="shared" si="1372"/>
        <v>0</v>
      </c>
      <c r="AO718" s="11">
        <f t="shared" si="1372"/>
        <v>0</v>
      </c>
      <c r="AP718" s="11">
        <f t="shared" si="1372"/>
        <v>0</v>
      </c>
      <c r="AQ718" s="11">
        <f t="shared" si="1372"/>
        <v>21910</v>
      </c>
      <c r="AR718" s="11">
        <f t="shared" si="1372"/>
        <v>21910</v>
      </c>
      <c r="AS718" s="11">
        <f>AS719</f>
        <v>0</v>
      </c>
      <c r="AT718" s="11">
        <f t="shared" si="1372"/>
        <v>0</v>
      </c>
      <c r="AU718" s="11">
        <f t="shared" si="1372"/>
        <v>0</v>
      </c>
      <c r="AV718" s="11">
        <f t="shared" si="1372"/>
        <v>0</v>
      </c>
      <c r="AW718" s="11">
        <f t="shared" si="1372"/>
        <v>21910</v>
      </c>
      <c r="AX718" s="11">
        <f t="shared" si="1372"/>
        <v>21910</v>
      </c>
    </row>
    <row r="719" spans="1:50" ht="33" hidden="1">
      <c r="A719" s="25" t="s">
        <v>11</v>
      </c>
      <c r="B719" s="42">
        <v>913</v>
      </c>
      <c r="C719" s="26" t="s">
        <v>7</v>
      </c>
      <c r="D719" s="26" t="s">
        <v>8</v>
      </c>
      <c r="E719" s="26" t="s">
        <v>629</v>
      </c>
      <c r="F719" s="26" t="s">
        <v>12</v>
      </c>
      <c r="G719" s="9">
        <f t="shared" ref="G719:H719" si="1373">G720+G721</f>
        <v>0</v>
      </c>
      <c r="H719" s="9">
        <f t="shared" si="1373"/>
        <v>0</v>
      </c>
      <c r="I719" s="84"/>
      <c r="J719" s="84"/>
      <c r="K719" s="84"/>
      <c r="L719" s="84"/>
      <c r="M719" s="84"/>
      <c r="N719" s="84"/>
      <c r="O719" s="11">
        <f>O720+O721</f>
        <v>0</v>
      </c>
      <c r="P719" s="11">
        <f t="shared" ref="P719:T719" si="1374">P720+P721</f>
        <v>0</v>
      </c>
      <c r="Q719" s="11">
        <f t="shared" si="1374"/>
        <v>0</v>
      </c>
      <c r="R719" s="11">
        <f t="shared" si="1374"/>
        <v>4581</v>
      </c>
      <c r="S719" s="11">
        <f t="shared" si="1374"/>
        <v>4581</v>
      </c>
      <c r="T719" s="11">
        <f t="shared" si="1374"/>
        <v>4581</v>
      </c>
      <c r="U719" s="11">
        <f>U720+U721</f>
        <v>0</v>
      </c>
      <c r="V719" s="11">
        <f t="shared" ref="V719:Z719" si="1375">V720+V721</f>
        <v>0</v>
      </c>
      <c r="W719" s="11">
        <f t="shared" si="1375"/>
        <v>0</v>
      </c>
      <c r="X719" s="11">
        <f t="shared" si="1375"/>
        <v>0</v>
      </c>
      <c r="Y719" s="11">
        <f t="shared" si="1375"/>
        <v>4581</v>
      </c>
      <c r="Z719" s="11">
        <f t="shared" si="1375"/>
        <v>4581</v>
      </c>
      <c r="AA719" s="11">
        <f>AA720+AA721</f>
        <v>0</v>
      </c>
      <c r="AB719" s="11">
        <f t="shared" ref="AB719:AF719" si="1376">AB720+AB721</f>
        <v>0</v>
      </c>
      <c r="AC719" s="11">
        <f t="shared" si="1376"/>
        <v>0</v>
      </c>
      <c r="AD719" s="11">
        <f t="shared" si="1376"/>
        <v>17329</v>
      </c>
      <c r="AE719" s="11">
        <f t="shared" si="1376"/>
        <v>21910</v>
      </c>
      <c r="AF719" s="11">
        <f t="shared" si="1376"/>
        <v>21910</v>
      </c>
      <c r="AG719" s="11">
        <f>AG720+AG721</f>
        <v>0</v>
      </c>
      <c r="AH719" s="11">
        <f t="shared" ref="AH719:AL719" si="1377">AH720+AH721</f>
        <v>0</v>
      </c>
      <c r="AI719" s="11">
        <f t="shared" si="1377"/>
        <v>0</v>
      </c>
      <c r="AJ719" s="11">
        <f t="shared" si="1377"/>
        <v>0</v>
      </c>
      <c r="AK719" s="11">
        <f t="shared" si="1377"/>
        <v>21910</v>
      </c>
      <c r="AL719" s="11">
        <f t="shared" si="1377"/>
        <v>21910</v>
      </c>
      <c r="AM719" s="11">
        <f>AM720+AM721</f>
        <v>0</v>
      </c>
      <c r="AN719" s="11">
        <f t="shared" ref="AN719:AR719" si="1378">AN720+AN721</f>
        <v>0</v>
      </c>
      <c r="AO719" s="11">
        <f t="shared" si="1378"/>
        <v>0</v>
      </c>
      <c r="AP719" s="11">
        <f t="shared" si="1378"/>
        <v>0</v>
      </c>
      <c r="AQ719" s="11">
        <f t="shared" si="1378"/>
        <v>21910</v>
      </c>
      <c r="AR719" s="11">
        <f t="shared" si="1378"/>
        <v>21910</v>
      </c>
      <c r="AS719" s="11">
        <f>AS720+AS721</f>
        <v>0</v>
      </c>
      <c r="AT719" s="11">
        <f t="shared" ref="AT719:AX719" si="1379">AT720+AT721</f>
        <v>0</v>
      </c>
      <c r="AU719" s="11">
        <f t="shared" si="1379"/>
        <v>0</v>
      </c>
      <c r="AV719" s="11">
        <f t="shared" si="1379"/>
        <v>0</v>
      </c>
      <c r="AW719" s="11">
        <f t="shared" si="1379"/>
        <v>21910</v>
      </c>
      <c r="AX719" s="11">
        <f t="shared" si="1379"/>
        <v>21910</v>
      </c>
    </row>
    <row r="720" spans="1:50" ht="20.100000000000001" hidden="1" customHeight="1">
      <c r="A720" s="28" t="s">
        <v>13</v>
      </c>
      <c r="B720" s="26">
        <v>913</v>
      </c>
      <c r="C720" s="26" t="s">
        <v>7</v>
      </c>
      <c r="D720" s="26" t="s">
        <v>8</v>
      </c>
      <c r="E720" s="26" t="s">
        <v>629</v>
      </c>
      <c r="F720" s="26" t="s">
        <v>34</v>
      </c>
      <c r="G720" s="9"/>
      <c r="H720" s="9"/>
      <c r="I720" s="84"/>
      <c r="J720" s="84"/>
      <c r="K720" s="84"/>
      <c r="L720" s="84"/>
      <c r="M720" s="84"/>
      <c r="N720" s="84"/>
      <c r="O720" s="11"/>
      <c r="P720" s="11"/>
      <c r="Q720" s="11"/>
      <c r="R720" s="11">
        <v>4282</v>
      </c>
      <c r="S720" s="9">
        <f>M720+O720+P720+Q720+R720</f>
        <v>4282</v>
      </c>
      <c r="T720" s="9">
        <f>N720+R720</f>
        <v>4282</v>
      </c>
      <c r="U720" s="11"/>
      <c r="V720" s="11"/>
      <c r="W720" s="11"/>
      <c r="X720" s="11"/>
      <c r="Y720" s="9">
        <f>S720+U720+V720+W720+X720</f>
        <v>4282</v>
      </c>
      <c r="Z720" s="9">
        <f>T720+X720</f>
        <v>4282</v>
      </c>
      <c r="AA720" s="11"/>
      <c r="AB720" s="11"/>
      <c r="AC720" s="11"/>
      <c r="AD720" s="11">
        <v>16459</v>
      </c>
      <c r="AE720" s="9">
        <f>Y720+AA720+AB720+AC720+AD720</f>
        <v>20741</v>
      </c>
      <c r="AF720" s="9">
        <f>Z720+AD720</f>
        <v>20741</v>
      </c>
      <c r="AG720" s="11"/>
      <c r="AH720" s="11"/>
      <c r="AI720" s="11"/>
      <c r="AJ720" s="11"/>
      <c r="AK720" s="9">
        <f>AE720+AG720+AH720+AI720+AJ720</f>
        <v>20741</v>
      </c>
      <c r="AL720" s="9">
        <f>AF720+AJ720</f>
        <v>20741</v>
      </c>
      <c r="AM720" s="11"/>
      <c r="AN720" s="11"/>
      <c r="AO720" s="11"/>
      <c r="AP720" s="11"/>
      <c r="AQ720" s="9">
        <f>AK720+AM720+AN720+AO720+AP720</f>
        <v>20741</v>
      </c>
      <c r="AR720" s="9">
        <f>AL720+AP720</f>
        <v>20741</v>
      </c>
      <c r="AS720" s="11"/>
      <c r="AT720" s="11"/>
      <c r="AU720" s="11"/>
      <c r="AV720" s="11"/>
      <c r="AW720" s="9">
        <f>AQ720+AS720+AT720+AU720+AV720</f>
        <v>20741</v>
      </c>
      <c r="AX720" s="9">
        <f>AR720+AV720</f>
        <v>20741</v>
      </c>
    </row>
    <row r="721" spans="1:50" ht="20.100000000000001" hidden="1" customHeight="1">
      <c r="A721" s="28" t="s">
        <v>23</v>
      </c>
      <c r="B721" s="26">
        <v>913</v>
      </c>
      <c r="C721" s="26" t="s">
        <v>7</v>
      </c>
      <c r="D721" s="26" t="s">
        <v>8</v>
      </c>
      <c r="E721" s="26" t="s">
        <v>629</v>
      </c>
      <c r="F721" s="26">
        <v>620</v>
      </c>
      <c r="G721" s="9"/>
      <c r="H721" s="9"/>
      <c r="I721" s="84"/>
      <c r="J721" s="84"/>
      <c r="K721" s="84"/>
      <c r="L721" s="84"/>
      <c r="M721" s="84"/>
      <c r="N721" s="84"/>
      <c r="O721" s="11"/>
      <c r="P721" s="11"/>
      <c r="Q721" s="11"/>
      <c r="R721" s="11">
        <v>299</v>
      </c>
      <c r="S721" s="9">
        <f>M721+O721+P721+Q721+R721</f>
        <v>299</v>
      </c>
      <c r="T721" s="9">
        <f>N721+R721</f>
        <v>299</v>
      </c>
      <c r="U721" s="11"/>
      <c r="V721" s="11"/>
      <c r="W721" s="11"/>
      <c r="X721" s="11"/>
      <c r="Y721" s="9">
        <f>S721+U721+V721+W721+X721</f>
        <v>299</v>
      </c>
      <c r="Z721" s="9">
        <f>T721+X721</f>
        <v>299</v>
      </c>
      <c r="AA721" s="11"/>
      <c r="AB721" s="11"/>
      <c r="AC721" s="11"/>
      <c r="AD721" s="11">
        <v>870</v>
      </c>
      <c r="AE721" s="9">
        <f>Y721+AA721+AB721+AC721+AD721</f>
        <v>1169</v>
      </c>
      <c r="AF721" s="9">
        <f>Z721+AD721</f>
        <v>1169</v>
      </c>
      <c r="AG721" s="11"/>
      <c r="AH721" s="11"/>
      <c r="AI721" s="11"/>
      <c r="AJ721" s="11"/>
      <c r="AK721" s="9">
        <f>AE721+AG721+AH721+AI721+AJ721</f>
        <v>1169</v>
      </c>
      <c r="AL721" s="9">
        <f>AF721+AJ721</f>
        <v>1169</v>
      </c>
      <c r="AM721" s="11"/>
      <c r="AN721" s="11"/>
      <c r="AO721" s="11"/>
      <c r="AP721" s="11"/>
      <c r="AQ721" s="9">
        <f>AK721+AM721+AN721+AO721+AP721</f>
        <v>1169</v>
      </c>
      <c r="AR721" s="9">
        <f>AL721+AP721</f>
        <v>1169</v>
      </c>
      <c r="AS721" s="11"/>
      <c r="AT721" s="11"/>
      <c r="AU721" s="11"/>
      <c r="AV721" s="11"/>
      <c r="AW721" s="9">
        <f>AQ721+AS721+AT721+AU721+AV721</f>
        <v>1169</v>
      </c>
      <c r="AX721" s="9">
        <f>AR721+AV721</f>
        <v>1169</v>
      </c>
    </row>
    <row r="722" spans="1:50" ht="49.5" hidden="1">
      <c r="A722" s="38" t="s">
        <v>609</v>
      </c>
      <c r="B722" s="42">
        <v>913</v>
      </c>
      <c r="C722" s="26" t="s">
        <v>7</v>
      </c>
      <c r="D722" s="26" t="s">
        <v>8</v>
      </c>
      <c r="E722" s="26" t="s">
        <v>610</v>
      </c>
      <c r="F722" s="26"/>
      <c r="G722" s="9">
        <f t="shared" ref="G722:H723" si="1380">G723</f>
        <v>0</v>
      </c>
      <c r="H722" s="9">
        <f t="shared" si="1380"/>
        <v>0</v>
      </c>
      <c r="I722" s="84"/>
      <c r="J722" s="84"/>
      <c r="K722" s="84"/>
      <c r="L722" s="84"/>
      <c r="M722" s="84"/>
      <c r="N722" s="84"/>
      <c r="O722" s="11">
        <f>O723</f>
        <v>0</v>
      </c>
      <c r="P722" s="11">
        <f t="shared" ref="P722:AE723" si="1381">P723</f>
        <v>0</v>
      </c>
      <c r="Q722" s="11">
        <f t="shared" si="1381"/>
        <v>0</v>
      </c>
      <c r="R722" s="11">
        <f t="shared" si="1381"/>
        <v>15600</v>
      </c>
      <c r="S722" s="11">
        <f t="shared" si="1381"/>
        <v>15600</v>
      </c>
      <c r="T722" s="11">
        <f t="shared" si="1381"/>
        <v>15600</v>
      </c>
      <c r="U722" s="11">
        <f>U723</f>
        <v>0</v>
      </c>
      <c r="V722" s="11">
        <f t="shared" si="1381"/>
        <v>0</v>
      </c>
      <c r="W722" s="11">
        <f t="shared" si="1381"/>
        <v>0</v>
      </c>
      <c r="X722" s="11">
        <f t="shared" si="1381"/>
        <v>0</v>
      </c>
      <c r="Y722" s="11">
        <f t="shared" si="1381"/>
        <v>15600</v>
      </c>
      <c r="Z722" s="11">
        <f t="shared" si="1381"/>
        <v>15600</v>
      </c>
      <c r="AA722" s="11">
        <f>AA723</f>
        <v>0</v>
      </c>
      <c r="AB722" s="11">
        <f t="shared" si="1381"/>
        <v>0</v>
      </c>
      <c r="AC722" s="11">
        <f t="shared" si="1381"/>
        <v>0</v>
      </c>
      <c r="AD722" s="11">
        <f t="shared" si="1381"/>
        <v>69646</v>
      </c>
      <c r="AE722" s="11">
        <f t="shared" si="1381"/>
        <v>85246</v>
      </c>
      <c r="AF722" s="11">
        <f t="shared" ref="AB722:AF723" si="1382">AF723</f>
        <v>85246</v>
      </c>
      <c r="AG722" s="11">
        <f>AG723</f>
        <v>0</v>
      </c>
      <c r="AH722" s="11">
        <f t="shared" ref="AH722:AW723" si="1383">AH723</f>
        <v>0</v>
      </c>
      <c r="AI722" s="11">
        <f t="shared" si="1383"/>
        <v>0</v>
      </c>
      <c r="AJ722" s="11">
        <f t="shared" si="1383"/>
        <v>0</v>
      </c>
      <c r="AK722" s="11">
        <f t="shared" si="1383"/>
        <v>85246</v>
      </c>
      <c r="AL722" s="11">
        <f t="shared" si="1383"/>
        <v>85246</v>
      </c>
      <c r="AM722" s="11">
        <f>AM723</f>
        <v>0</v>
      </c>
      <c r="AN722" s="11">
        <f t="shared" si="1383"/>
        <v>0</v>
      </c>
      <c r="AO722" s="11">
        <f t="shared" si="1383"/>
        <v>0</v>
      </c>
      <c r="AP722" s="11">
        <f t="shared" si="1383"/>
        <v>0</v>
      </c>
      <c r="AQ722" s="11">
        <f t="shared" si="1383"/>
        <v>85246</v>
      </c>
      <c r="AR722" s="11">
        <f t="shared" si="1383"/>
        <v>85246</v>
      </c>
      <c r="AS722" s="11">
        <f>AS723</f>
        <v>0</v>
      </c>
      <c r="AT722" s="11">
        <f t="shared" si="1383"/>
        <v>0</v>
      </c>
      <c r="AU722" s="11">
        <f t="shared" si="1383"/>
        <v>0</v>
      </c>
      <c r="AV722" s="11">
        <f t="shared" si="1383"/>
        <v>0</v>
      </c>
      <c r="AW722" s="11">
        <f t="shared" si="1383"/>
        <v>85246</v>
      </c>
      <c r="AX722" s="11">
        <f t="shared" ref="AT722:AX723" si="1384">AX723</f>
        <v>85246</v>
      </c>
    </row>
    <row r="723" spans="1:50" ht="33" hidden="1">
      <c r="A723" s="25" t="s">
        <v>11</v>
      </c>
      <c r="B723" s="42">
        <v>913</v>
      </c>
      <c r="C723" s="26" t="s">
        <v>7</v>
      </c>
      <c r="D723" s="26" t="s">
        <v>8</v>
      </c>
      <c r="E723" s="26" t="s">
        <v>610</v>
      </c>
      <c r="F723" s="26" t="s">
        <v>12</v>
      </c>
      <c r="G723" s="9">
        <f t="shared" si="1380"/>
        <v>0</v>
      </c>
      <c r="H723" s="9">
        <f t="shared" si="1380"/>
        <v>0</v>
      </c>
      <c r="I723" s="84"/>
      <c r="J723" s="84"/>
      <c r="K723" s="84"/>
      <c r="L723" s="84"/>
      <c r="M723" s="84"/>
      <c r="N723" s="84"/>
      <c r="O723" s="11">
        <f>O724</f>
        <v>0</v>
      </c>
      <c r="P723" s="11">
        <f t="shared" si="1381"/>
        <v>0</v>
      </c>
      <c r="Q723" s="11">
        <f t="shared" si="1381"/>
        <v>0</v>
      </c>
      <c r="R723" s="11">
        <f t="shared" si="1381"/>
        <v>15600</v>
      </c>
      <c r="S723" s="11">
        <f t="shared" si="1381"/>
        <v>15600</v>
      </c>
      <c r="T723" s="11">
        <f t="shared" si="1381"/>
        <v>15600</v>
      </c>
      <c r="U723" s="11">
        <f>U724</f>
        <v>0</v>
      </c>
      <c r="V723" s="11">
        <f t="shared" si="1381"/>
        <v>0</v>
      </c>
      <c r="W723" s="11">
        <f t="shared" si="1381"/>
        <v>0</v>
      </c>
      <c r="X723" s="11">
        <f t="shared" si="1381"/>
        <v>0</v>
      </c>
      <c r="Y723" s="11">
        <f t="shared" si="1381"/>
        <v>15600</v>
      </c>
      <c r="Z723" s="11">
        <f t="shared" si="1381"/>
        <v>15600</v>
      </c>
      <c r="AA723" s="11">
        <f>AA724</f>
        <v>0</v>
      </c>
      <c r="AB723" s="11">
        <f t="shared" si="1382"/>
        <v>0</v>
      </c>
      <c r="AC723" s="11">
        <f t="shared" si="1382"/>
        <v>0</v>
      </c>
      <c r="AD723" s="11">
        <f t="shared" si="1382"/>
        <v>69646</v>
      </c>
      <c r="AE723" s="11">
        <f t="shared" si="1382"/>
        <v>85246</v>
      </c>
      <c r="AF723" s="11">
        <f t="shared" si="1382"/>
        <v>85246</v>
      </c>
      <c r="AG723" s="11">
        <f>AG724</f>
        <v>0</v>
      </c>
      <c r="AH723" s="11">
        <f t="shared" si="1383"/>
        <v>0</v>
      </c>
      <c r="AI723" s="11">
        <f t="shared" si="1383"/>
        <v>0</v>
      </c>
      <c r="AJ723" s="11">
        <f t="shared" si="1383"/>
        <v>0</v>
      </c>
      <c r="AK723" s="11">
        <f t="shared" si="1383"/>
        <v>85246</v>
      </c>
      <c r="AL723" s="11">
        <f t="shared" si="1383"/>
        <v>85246</v>
      </c>
      <c r="AM723" s="11">
        <f>AM724</f>
        <v>0</v>
      </c>
      <c r="AN723" s="11">
        <f t="shared" si="1383"/>
        <v>0</v>
      </c>
      <c r="AO723" s="11">
        <f t="shared" si="1383"/>
        <v>0</v>
      </c>
      <c r="AP723" s="11">
        <f t="shared" si="1383"/>
        <v>0</v>
      </c>
      <c r="AQ723" s="11">
        <f t="shared" si="1383"/>
        <v>85246</v>
      </c>
      <c r="AR723" s="11">
        <f t="shared" si="1383"/>
        <v>85246</v>
      </c>
      <c r="AS723" s="11">
        <f>AS724</f>
        <v>0</v>
      </c>
      <c r="AT723" s="11">
        <f t="shared" si="1384"/>
        <v>0</v>
      </c>
      <c r="AU723" s="11">
        <f t="shared" si="1384"/>
        <v>0</v>
      </c>
      <c r="AV723" s="11">
        <f t="shared" si="1384"/>
        <v>0</v>
      </c>
      <c r="AW723" s="11">
        <f t="shared" si="1384"/>
        <v>85246</v>
      </c>
      <c r="AX723" s="11">
        <f t="shared" si="1384"/>
        <v>85246</v>
      </c>
    </row>
    <row r="724" spans="1:50" ht="20.100000000000001" hidden="1" customHeight="1">
      <c r="A724" s="28" t="s">
        <v>13</v>
      </c>
      <c r="B724" s="26">
        <v>913</v>
      </c>
      <c r="C724" s="26" t="s">
        <v>7</v>
      </c>
      <c r="D724" s="26" t="s">
        <v>8</v>
      </c>
      <c r="E724" s="26" t="s">
        <v>610</v>
      </c>
      <c r="F724" s="26" t="s">
        <v>34</v>
      </c>
      <c r="G724" s="9"/>
      <c r="H724" s="9"/>
      <c r="I724" s="84"/>
      <c r="J724" s="84"/>
      <c r="K724" s="84"/>
      <c r="L724" s="84"/>
      <c r="M724" s="84"/>
      <c r="N724" s="84"/>
      <c r="O724" s="11"/>
      <c r="P724" s="11"/>
      <c r="Q724" s="11"/>
      <c r="R724" s="11">
        <v>15600</v>
      </c>
      <c r="S724" s="9">
        <f>M724+O724+P724+Q724+R724</f>
        <v>15600</v>
      </c>
      <c r="T724" s="9">
        <f>N724+R724</f>
        <v>15600</v>
      </c>
      <c r="U724" s="11"/>
      <c r="V724" s="11"/>
      <c r="W724" s="11"/>
      <c r="X724" s="11"/>
      <c r="Y724" s="9">
        <f>S724+U724+V724+W724+X724</f>
        <v>15600</v>
      </c>
      <c r="Z724" s="9">
        <f>T724+X724</f>
        <v>15600</v>
      </c>
      <c r="AA724" s="11"/>
      <c r="AB724" s="11"/>
      <c r="AC724" s="11"/>
      <c r="AD724" s="11">
        <v>69646</v>
      </c>
      <c r="AE724" s="9">
        <f>Y724+AA724+AB724+AC724+AD724</f>
        <v>85246</v>
      </c>
      <c r="AF724" s="9">
        <f>Z724+AD724</f>
        <v>85246</v>
      </c>
      <c r="AG724" s="11"/>
      <c r="AH724" s="11"/>
      <c r="AI724" s="11"/>
      <c r="AJ724" s="11"/>
      <c r="AK724" s="9">
        <f>AE724+AG724+AH724+AI724+AJ724</f>
        <v>85246</v>
      </c>
      <c r="AL724" s="9">
        <f>AF724+AJ724</f>
        <v>85246</v>
      </c>
      <c r="AM724" s="11"/>
      <c r="AN724" s="11"/>
      <c r="AO724" s="11"/>
      <c r="AP724" s="11"/>
      <c r="AQ724" s="9">
        <f>AK724+AM724+AN724+AO724+AP724</f>
        <v>85246</v>
      </c>
      <c r="AR724" s="9">
        <f>AL724+AP724</f>
        <v>85246</v>
      </c>
      <c r="AS724" s="11"/>
      <c r="AT724" s="11"/>
      <c r="AU724" s="11"/>
      <c r="AV724" s="11"/>
      <c r="AW724" s="9">
        <f>AQ724+AS724+AT724+AU724+AV724</f>
        <v>85246</v>
      </c>
      <c r="AX724" s="9">
        <f>AR724+AV724</f>
        <v>85246</v>
      </c>
    </row>
    <row r="725" spans="1:50" ht="49.5" hidden="1">
      <c r="A725" s="38" t="s">
        <v>612</v>
      </c>
      <c r="B725" s="42">
        <v>913</v>
      </c>
      <c r="C725" s="26" t="s">
        <v>7</v>
      </c>
      <c r="D725" s="26" t="s">
        <v>8</v>
      </c>
      <c r="E725" s="26" t="s">
        <v>611</v>
      </c>
      <c r="F725" s="26"/>
      <c r="G725" s="9">
        <f t="shared" ref="G725:H726" si="1385">G726</f>
        <v>0</v>
      </c>
      <c r="H725" s="9">
        <f t="shared" si="1385"/>
        <v>0</v>
      </c>
      <c r="I725" s="84"/>
      <c r="J725" s="84"/>
      <c r="K725" s="84"/>
      <c r="L725" s="84"/>
      <c r="M725" s="84"/>
      <c r="N725" s="84"/>
      <c r="O725" s="11">
        <f>O726</f>
        <v>0</v>
      </c>
      <c r="P725" s="11">
        <f t="shared" ref="P725:AE726" si="1386">P726</f>
        <v>0</v>
      </c>
      <c r="Q725" s="11">
        <f t="shared" si="1386"/>
        <v>0</v>
      </c>
      <c r="R725" s="11">
        <f t="shared" si="1386"/>
        <v>439671</v>
      </c>
      <c r="S725" s="11">
        <f t="shared" si="1386"/>
        <v>439671</v>
      </c>
      <c r="T725" s="11">
        <f t="shared" si="1386"/>
        <v>439671</v>
      </c>
      <c r="U725" s="11">
        <f>U726</f>
        <v>0</v>
      </c>
      <c r="V725" s="11">
        <f t="shared" si="1386"/>
        <v>0</v>
      </c>
      <c r="W725" s="11">
        <f t="shared" si="1386"/>
        <v>0</v>
      </c>
      <c r="X725" s="11">
        <f t="shared" si="1386"/>
        <v>0</v>
      </c>
      <c r="Y725" s="11">
        <f t="shared" si="1386"/>
        <v>439671</v>
      </c>
      <c r="Z725" s="11">
        <f t="shared" si="1386"/>
        <v>439671</v>
      </c>
      <c r="AA725" s="11">
        <f>AA726</f>
        <v>0</v>
      </c>
      <c r="AB725" s="11">
        <f t="shared" si="1386"/>
        <v>0</v>
      </c>
      <c r="AC725" s="11">
        <f t="shared" si="1386"/>
        <v>0</v>
      </c>
      <c r="AD725" s="11">
        <f t="shared" si="1386"/>
        <v>1788229</v>
      </c>
      <c r="AE725" s="11">
        <f t="shared" si="1386"/>
        <v>2227900</v>
      </c>
      <c r="AF725" s="11">
        <f t="shared" ref="AB725:AF726" si="1387">AF726</f>
        <v>2227900</v>
      </c>
      <c r="AG725" s="11">
        <f>AG726</f>
        <v>0</v>
      </c>
      <c r="AH725" s="11">
        <f t="shared" ref="AH725:AW726" si="1388">AH726</f>
        <v>0</v>
      </c>
      <c r="AI725" s="11">
        <f t="shared" si="1388"/>
        <v>0</v>
      </c>
      <c r="AJ725" s="11">
        <f t="shared" si="1388"/>
        <v>0</v>
      </c>
      <c r="AK725" s="11">
        <f t="shared" si="1388"/>
        <v>2227900</v>
      </c>
      <c r="AL725" s="11">
        <f t="shared" si="1388"/>
        <v>2227900</v>
      </c>
      <c r="AM725" s="11">
        <f>AM726</f>
        <v>0</v>
      </c>
      <c r="AN725" s="11">
        <f t="shared" si="1388"/>
        <v>0</v>
      </c>
      <c r="AO725" s="11">
        <f t="shared" si="1388"/>
        <v>0</v>
      </c>
      <c r="AP725" s="11">
        <f t="shared" si="1388"/>
        <v>0</v>
      </c>
      <c r="AQ725" s="11">
        <f t="shared" si="1388"/>
        <v>2227900</v>
      </c>
      <c r="AR725" s="11">
        <f t="shared" si="1388"/>
        <v>2227900</v>
      </c>
      <c r="AS725" s="11">
        <f>AS726</f>
        <v>0</v>
      </c>
      <c r="AT725" s="11">
        <f t="shared" si="1388"/>
        <v>0</v>
      </c>
      <c r="AU725" s="11">
        <f t="shared" si="1388"/>
        <v>0</v>
      </c>
      <c r="AV725" s="11">
        <f t="shared" si="1388"/>
        <v>0</v>
      </c>
      <c r="AW725" s="11">
        <f t="shared" si="1388"/>
        <v>2227900</v>
      </c>
      <c r="AX725" s="11">
        <f t="shared" ref="AT725:AX726" si="1389">AX726</f>
        <v>2227900</v>
      </c>
    </row>
    <row r="726" spans="1:50" ht="33" hidden="1">
      <c r="A726" s="25" t="s">
        <v>11</v>
      </c>
      <c r="B726" s="42">
        <v>913</v>
      </c>
      <c r="C726" s="26" t="s">
        <v>7</v>
      </c>
      <c r="D726" s="26" t="s">
        <v>8</v>
      </c>
      <c r="E726" s="26" t="s">
        <v>611</v>
      </c>
      <c r="F726" s="26" t="s">
        <v>12</v>
      </c>
      <c r="G726" s="9">
        <f t="shared" si="1385"/>
        <v>0</v>
      </c>
      <c r="H726" s="9">
        <f t="shared" si="1385"/>
        <v>0</v>
      </c>
      <c r="I726" s="84"/>
      <c r="J726" s="84"/>
      <c r="K726" s="84"/>
      <c r="L726" s="84"/>
      <c r="M726" s="84"/>
      <c r="N726" s="84"/>
      <c r="O726" s="11">
        <f>O727</f>
        <v>0</v>
      </c>
      <c r="P726" s="11">
        <f t="shared" si="1386"/>
        <v>0</v>
      </c>
      <c r="Q726" s="11">
        <f t="shared" si="1386"/>
        <v>0</v>
      </c>
      <c r="R726" s="11">
        <f t="shared" si="1386"/>
        <v>439671</v>
      </c>
      <c r="S726" s="11">
        <f t="shared" si="1386"/>
        <v>439671</v>
      </c>
      <c r="T726" s="11">
        <f t="shared" si="1386"/>
        <v>439671</v>
      </c>
      <c r="U726" s="11">
        <f>U727</f>
        <v>0</v>
      </c>
      <c r="V726" s="11">
        <f t="shared" si="1386"/>
        <v>0</v>
      </c>
      <c r="W726" s="11">
        <f t="shared" si="1386"/>
        <v>0</v>
      </c>
      <c r="X726" s="11">
        <f t="shared" si="1386"/>
        <v>0</v>
      </c>
      <c r="Y726" s="11">
        <f t="shared" si="1386"/>
        <v>439671</v>
      </c>
      <c r="Z726" s="11">
        <f t="shared" si="1386"/>
        <v>439671</v>
      </c>
      <c r="AA726" s="11">
        <f>AA727</f>
        <v>0</v>
      </c>
      <c r="AB726" s="11">
        <f t="shared" si="1387"/>
        <v>0</v>
      </c>
      <c r="AC726" s="11">
        <f t="shared" si="1387"/>
        <v>0</v>
      </c>
      <c r="AD726" s="11">
        <f t="shared" si="1387"/>
        <v>1788229</v>
      </c>
      <c r="AE726" s="11">
        <f t="shared" si="1387"/>
        <v>2227900</v>
      </c>
      <c r="AF726" s="11">
        <f t="shared" si="1387"/>
        <v>2227900</v>
      </c>
      <c r="AG726" s="11">
        <f>AG727</f>
        <v>0</v>
      </c>
      <c r="AH726" s="11">
        <f t="shared" si="1388"/>
        <v>0</v>
      </c>
      <c r="AI726" s="11">
        <f t="shared" si="1388"/>
        <v>0</v>
      </c>
      <c r="AJ726" s="11">
        <f t="shared" si="1388"/>
        <v>0</v>
      </c>
      <c r="AK726" s="11">
        <f t="shared" si="1388"/>
        <v>2227900</v>
      </c>
      <c r="AL726" s="11">
        <f t="shared" si="1388"/>
        <v>2227900</v>
      </c>
      <c r="AM726" s="11">
        <f>AM727</f>
        <v>0</v>
      </c>
      <c r="AN726" s="11">
        <f t="shared" si="1388"/>
        <v>0</v>
      </c>
      <c r="AO726" s="11">
        <f t="shared" si="1388"/>
        <v>0</v>
      </c>
      <c r="AP726" s="11">
        <f t="shared" si="1388"/>
        <v>0</v>
      </c>
      <c r="AQ726" s="11">
        <f t="shared" si="1388"/>
        <v>2227900</v>
      </c>
      <c r="AR726" s="11">
        <f t="shared" si="1388"/>
        <v>2227900</v>
      </c>
      <c r="AS726" s="11">
        <f>AS727</f>
        <v>0</v>
      </c>
      <c r="AT726" s="11">
        <f t="shared" si="1389"/>
        <v>0</v>
      </c>
      <c r="AU726" s="11">
        <f t="shared" si="1389"/>
        <v>0</v>
      </c>
      <c r="AV726" s="11">
        <f t="shared" si="1389"/>
        <v>0</v>
      </c>
      <c r="AW726" s="11">
        <f t="shared" si="1389"/>
        <v>2227900</v>
      </c>
      <c r="AX726" s="11">
        <f t="shared" si="1389"/>
        <v>2227900</v>
      </c>
    </row>
    <row r="727" spans="1:50" ht="20.100000000000001" hidden="1" customHeight="1">
      <c r="A727" s="28" t="s">
        <v>13</v>
      </c>
      <c r="B727" s="26">
        <v>913</v>
      </c>
      <c r="C727" s="26" t="s">
        <v>7</v>
      </c>
      <c r="D727" s="26" t="s">
        <v>8</v>
      </c>
      <c r="E727" s="26" t="s">
        <v>611</v>
      </c>
      <c r="F727" s="26" t="s">
        <v>34</v>
      </c>
      <c r="G727" s="9"/>
      <c r="H727" s="9"/>
      <c r="I727" s="84"/>
      <c r="J727" s="84"/>
      <c r="K727" s="84"/>
      <c r="L727" s="84"/>
      <c r="M727" s="84"/>
      <c r="N727" s="84"/>
      <c r="O727" s="11"/>
      <c r="P727" s="11"/>
      <c r="Q727" s="11"/>
      <c r="R727" s="11">
        <v>439671</v>
      </c>
      <c r="S727" s="9">
        <f>M727+O727+P727+Q727+R727</f>
        <v>439671</v>
      </c>
      <c r="T727" s="9">
        <f>N727+R727</f>
        <v>439671</v>
      </c>
      <c r="U727" s="11"/>
      <c r="V727" s="11"/>
      <c r="W727" s="11"/>
      <c r="X727" s="11"/>
      <c r="Y727" s="9">
        <f>S727+U727+V727+W727+X727</f>
        <v>439671</v>
      </c>
      <c r="Z727" s="9">
        <f>T727+X727</f>
        <v>439671</v>
      </c>
      <c r="AA727" s="11"/>
      <c r="AB727" s="11"/>
      <c r="AC727" s="11"/>
      <c r="AD727" s="11">
        <v>1788229</v>
      </c>
      <c r="AE727" s="9">
        <f>Y727+AA727+AB727+AC727+AD727</f>
        <v>2227900</v>
      </c>
      <c r="AF727" s="9">
        <f>Z727+AD727</f>
        <v>2227900</v>
      </c>
      <c r="AG727" s="11"/>
      <c r="AH727" s="11"/>
      <c r="AI727" s="11"/>
      <c r="AJ727" s="11"/>
      <c r="AK727" s="9">
        <f>AE727+AG727+AH727+AI727+AJ727</f>
        <v>2227900</v>
      </c>
      <c r="AL727" s="9">
        <f>AF727+AJ727</f>
        <v>2227900</v>
      </c>
      <c r="AM727" s="11"/>
      <c r="AN727" s="11"/>
      <c r="AO727" s="11"/>
      <c r="AP727" s="11"/>
      <c r="AQ727" s="9">
        <f>AK727+AM727+AN727+AO727+AP727</f>
        <v>2227900</v>
      </c>
      <c r="AR727" s="9">
        <f>AL727+AP727</f>
        <v>2227900</v>
      </c>
      <c r="AS727" s="11"/>
      <c r="AT727" s="11"/>
      <c r="AU727" s="11"/>
      <c r="AV727" s="11"/>
      <c r="AW727" s="9">
        <f>AQ727+AS727+AT727+AU727+AV727</f>
        <v>2227900</v>
      </c>
      <c r="AX727" s="9">
        <f>AR727+AV727</f>
        <v>2227900</v>
      </c>
    </row>
    <row r="728" spans="1:50" ht="66" hidden="1">
      <c r="A728" s="68" t="s">
        <v>767</v>
      </c>
      <c r="B728" s="26" t="s">
        <v>200</v>
      </c>
      <c r="C728" s="26" t="s">
        <v>7</v>
      </c>
      <c r="D728" s="26" t="s">
        <v>8</v>
      </c>
      <c r="E728" s="26" t="s">
        <v>702</v>
      </c>
      <c r="F728" s="26"/>
      <c r="G728" s="9">
        <f t="shared" ref="G728:H729" si="1390">G729</f>
        <v>0</v>
      </c>
      <c r="H728" s="9">
        <f t="shared" si="1390"/>
        <v>0</v>
      </c>
      <c r="I728" s="84"/>
      <c r="J728" s="84"/>
      <c r="K728" s="84"/>
      <c r="L728" s="84"/>
      <c r="M728" s="84"/>
      <c r="N728" s="84"/>
      <c r="O728" s="11"/>
      <c r="P728" s="11"/>
      <c r="Q728" s="11"/>
      <c r="R728" s="11"/>
      <c r="S728" s="11"/>
      <c r="T728" s="11"/>
      <c r="U728" s="11">
        <f>U729</f>
        <v>4452</v>
      </c>
      <c r="V728" s="11">
        <f t="shared" ref="V728:AK729" si="1391">V729</f>
        <v>0</v>
      </c>
      <c r="W728" s="11">
        <f t="shared" si="1391"/>
        <v>0</v>
      </c>
      <c r="X728" s="11">
        <f t="shared" si="1391"/>
        <v>25225</v>
      </c>
      <c r="Y728" s="11">
        <f t="shared" si="1391"/>
        <v>29677</v>
      </c>
      <c r="Z728" s="11">
        <f t="shared" si="1391"/>
        <v>25225</v>
      </c>
      <c r="AA728" s="11">
        <f>AA729</f>
        <v>0</v>
      </c>
      <c r="AB728" s="11">
        <f t="shared" si="1391"/>
        <v>0</v>
      </c>
      <c r="AC728" s="11">
        <f t="shared" si="1391"/>
        <v>0</v>
      </c>
      <c r="AD728" s="11">
        <f t="shared" si="1391"/>
        <v>2906</v>
      </c>
      <c r="AE728" s="11">
        <f t="shared" si="1391"/>
        <v>32583</v>
      </c>
      <c r="AF728" s="11">
        <f t="shared" si="1391"/>
        <v>28131</v>
      </c>
      <c r="AG728" s="11">
        <f>AG729</f>
        <v>0</v>
      </c>
      <c r="AH728" s="11">
        <f t="shared" si="1391"/>
        <v>0</v>
      </c>
      <c r="AI728" s="11">
        <f t="shared" si="1391"/>
        <v>0</v>
      </c>
      <c r="AJ728" s="11">
        <f t="shared" si="1391"/>
        <v>0</v>
      </c>
      <c r="AK728" s="11">
        <f t="shared" si="1391"/>
        <v>32583</v>
      </c>
      <c r="AL728" s="11">
        <f t="shared" ref="AH728:AL729" si="1392">AL729</f>
        <v>28131</v>
      </c>
      <c r="AM728" s="11">
        <f>AM729</f>
        <v>0</v>
      </c>
      <c r="AN728" s="11">
        <f t="shared" ref="AN728:AX729" si="1393">AN729</f>
        <v>0</v>
      </c>
      <c r="AO728" s="11">
        <f t="shared" si="1393"/>
        <v>0</v>
      </c>
      <c r="AP728" s="11">
        <f t="shared" si="1393"/>
        <v>0</v>
      </c>
      <c r="AQ728" s="11">
        <f t="shared" si="1393"/>
        <v>32583</v>
      </c>
      <c r="AR728" s="11">
        <f t="shared" si="1393"/>
        <v>28131</v>
      </c>
      <c r="AS728" s="11">
        <f>AS729</f>
        <v>0</v>
      </c>
      <c r="AT728" s="11">
        <f t="shared" si="1393"/>
        <v>0</v>
      </c>
      <c r="AU728" s="11">
        <f t="shared" si="1393"/>
        <v>0</v>
      </c>
      <c r="AV728" s="11">
        <f t="shared" si="1393"/>
        <v>0</v>
      </c>
      <c r="AW728" s="11">
        <f t="shared" si="1393"/>
        <v>32583</v>
      </c>
      <c r="AX728" s="11">
        <f t="shared" si="1393"/>
        <v>28131</v>
      </c>
    </row>
    <row r="729" spans="1:50" ht="33" hidden="1">
      <c r="A729" s="25" t="s">
        <v>11</v>
      </c>
      <c r="B729" s="26" t="s">
        <v>200</v>
      </c>
      <c r="C729" s="26" t="s">
        <v>7</v>
      </c>
      <c r="D729" s="26" t="s">
        <v>8</v>
      </c>
      <c r="E729" s="26" t="s">
        <v>702</v>
      </c>
      <c r="F729" s="26" t="s">
        <v>12</v>
      </c>
      <c r="G729" s="9">
        <f t="shared" si="1390"/>
        <v>0</v>
      </c>
      <c r="H729" s="9">
        <f t="shared" si="1390"/>
        <v>0</v>
      </c>
      <c r="I729" s="84"/>
      <c r="J729" s="84"/>
      <c r="K729" s="84"/>
      <c r="L729" s="84"/>
      <c r="M729" s="84"/>
      <c r="N729" s="84"/>
      <c r="O729" s="11"/>
      <c r="P729" s="11"/>
      <c r="Q729" s="11"/>
      <c r="R729" s="11"/>
      <c r="S729" s="11"/>
      <c r="T729" s="11"/>
      <c r="U729" s="11">
        <f>U730</f>
        <v>4452</v>
      </c>
      <c r="V729" s="11">
        <f t="shared" si="1391"/>
        <v>0</v>
      </c>
      <c r="W729" s="11">
        <f t="shared" si="1391"/>
        <v>0</v>
      </c>
      <c r="X729" s="11">
        <f t="shared" si="1391"/>
        <v>25225</v>
      </c>
      <c r="Y729" s="11">
        <f t="shared" si="1391"/>
        <v>29677</v>
      </c>
      <c r="Z729" s="11">
        <f t="shared" si="1391"/>
        <v>25225</v>
      </c>
      <c r="AA729" s="11">
        <f>AA730</f>
        <v>0</v>
      </c>
      <c r="AB729" s="11">
        <f t="shared" si="1391"/>
        <v>0</v>
      </c>
      <c r="AC729" s="11">
        <f t="shared" si="1391"/>
        <v>0</v>
      </c>
      <c r="AD729" s="11">
        <f t="shared" si="1391"/>
        <v>2906</v>
      </c>
      <c r="AE729" s="11">
        <f t="shared" si="1391"/>
        <v>32583</v>
      </c>
      <c r="AF729" s="11">
        <f t="shared" si="1391"/>
        <v>28131</v>
      </c>
      <c r="AG729" s="11">
        <f>AG730</f>
        <v>0</v>
      </c>
      <c r="AH729" s="11">
        <f t="shared" si="1392"/>
        <v>0</v>
      </c>
      <c r="AI729" s="11">
        <f t="shared" si="1392"/>
        <v>0</v>
      </c>
      <c r="AJ729" s="11">
        <f t="shared" si="1392"/>
        <v>0</v>
      </c>
      <c r="AK729" s="11">
        <f t="shared" si="1392"/>
        <v>32583</v>
      </c>
      <c r="AL729" s="11">
        <f t="shared" si="1392"/>
        <v>28131</v>
      </c>
      <c r="AM729" s="11">
        <f>AM730</f>
        <v>0</v>
      </c>
      <c r="AN729" s="11">
        <f t="shared" si="1393"/>
        <v>0</v>
      </c>
      <c r="AO729" s="11">
        <f t="shared" si="1393"/>
        <v>0</v>
      </c>
      <c r="AP729" s="11">
        <f t="shared" si="1393"/>
        <v>0</v>
      </c>
      <c r="AQ729" s="11">
        <f t="shared" si="1393"/>
        <v>32583</v>
      </c>
      <c r="AR729" s="11">
        <f t="shared" si="1393"/>
        <v>28131</v>
      </c>
      <c r="AS729" s="11">
        <f>AS730</f>
        <v>0</v>
      </c>
      <c r="AT729" s="11">
        <f t="shared" si="1393"/>
        <v>0</v>
      </c>
      <c r="AU729" s="11">
        <f t="shared" si="1393"/>
        <v>0</v>
      </c>
      <c r="AV729" s="11">
        <f t="shared" si="1393"/>
        <v>0</v>
      </c>
      <c r="AW729" s="11">
        <f t="shared" si="1393"/>
        <v>32583</v>
      </c>
      <c r="AX729" s="11">
        <f t="shared" si="1393"/>
        <v>28131</v>
      </c>
    </row>
    <row r="730" spans="1:50" ht="20.100000000000001" hidden="1" customHeight="1">
      <c r="A730" s="28" t="s">
        <v>13</v>
      </c>
      <c r="B730" s="26" t="s">
        <v>200</v>
      </c>
      <c r="C730" s="26" t="s">
        <v>7</v>
      </c>
      <c r="D730" s="26" t="s">
        <v>8</v>
      </c>
      <c r="E730" s="26" t="s">
        <v>702</v>
      </c>
      <c r="F730" s="26" t="s">
        <v>34</v>
      </c>
      <c r="G730" s="9"/>
      <c r="H730" s="9"/>
      <c r="I730" s="84"/>
      <c r="J730" s="84"/>
      <c r="K730" s="84"/>
      <c r="L730" s="84"/>
      <c r="M730" s="84"/>
      <c r="N730" s="84"/>
      <c r="O730" s="11"/>
      <c r="P730" s="11"/>
      <c r="Q730" s="11"/>
      <c r="R730" s="11"/>
      <c r="S730" s="9">
        <f>M730+O730+P730+Q730+R730</f>
        <v>0</v>
      </c>
      <c r="T730" s="9">
        <f>N730+R730</f>
        <v>0</v>
      </c>
      <c r="U730" s="11">
        <v>4452</v>
      </c>
      <c r="V730" s="11"/>
      <c r="W730" s="11"/>
      <c r="X730" s="11">
        <v>25225</v>
      </c>
      <c r="Y730" s="9">
        <f>S730+U730+V730+W730+X730</f>
        <v>29677</v>
      </c>
      <c r="Z730" s="9">
        <f>T730+X730</f>
        <v>25225</v>
      </c>
      <c r="AA730" s="11"/>
      <c r="AB730" s="11"/>
      <c r="AC730" s="11"/>
      <c r="AD730" s="11">
        <v>2906</v>
      </c>
      <c r="AE730" s="9">
        <f>Y730+AA730+AB730+AC730+AD730</f>
        <v>32583</v>
      </c>
      <c r="AF730" s="9">
        <f>Z730+AD730</f>
        <v>28131</v>
      </c>
      <c r="AG730" s="11"/>
      <c r="AH730" s="11"/>
      <c r="AI730" s="11"/>
      <c r="AJ730" s="11"/>
      <c r="AK730" s="9">
        <f>AE730+AG730+AH730+AI730+AJ730</f>
        <v>32583</v>
      </c>
      <c r="AL730" s="9">
        <f>AF730+AJ730</f>
        <v>28131</v>
      </c>
      <c r="AM730" s="11"/>
      <c r="AN730" s="11"/>
      <c r="AO730" s="11"/>
      <c r="AP730" s="11"/>
      <c r="AQ730" s="9">
        <f>AK730+AM730+AN730+AO730+AP730</f>
        <v>32583</v>
      </c>
      <c r="AR730" s="9">
        <f>AL730+AP730</f>
        <v>28131</v>
      </c>
      <c r="AS730" s="11"/>
      <c r="AT730" s="11"/>
      <c r="AU730" s="11"/>
      <c r="AV730" s="11"/>
      <c r="AW730" s="9">
        <f>AQ730+AS730+AT730+AU730+AV730</f>
        <v>32583</v>
      </c>
      <c r="AX730" s="9">
        <f>AR730+AV730</f>
        <v>28131</v>
      </c>
    </row>
    <row r="731" spans="1:50" ht="33" hidden="1">
      <c r="A731" s="25" t="s">
        <v>323</v>
      </c>
      <c r="B731" s="42">
        <v>913</v>
      </c>
      <c r="C731" s="26" t="s">
        <v>7</v>
      </c>
      <c r="D731" s="26" t="s">
        <v>8</v>
      </c>
      <c r="E731" s="26" t="s">
        <v>393</v>
      </c>
      <c r="F731" s="26"/>
      <c r="G731" s="9">
        <f t="shared" ref="G731" si="1394">G732+G736+G739</f>
        <v>1555</v>
      </c>
      <c r="H731" s="9">
        <f t="shared" ref="H731:N731" si="1395">H732+H736+H739</f>
        <v>0</v>
      </c>
      <c r="I731" s="9">
        <f t="shared" si="1395"/>
        <v>0</v>
      </c>
      <c r="J731" s="9">
        <f t="shared" si="1395"/>
        <v>0</v>
      </c>
      <c r="K731" s="9">
        <f t="shared" si="1395"/>
        <v>0</v>
      </c>
      <c r="L731" s="9">
        <f t="shared" si="1395"/>
        <v>0</v>
      </c>
      <c r="M731" s="9">
        <f t="shared" si="1395"/>
        <v>1555</v>
      </c>
      <c r="N731" s="9">
        <f t="shared" si="1395"/>
        <v>0</v>
      </c>
      <c r="O731" s="9">
        <f t="shared" ref="O731:T731" si="1396">O732+O736+O739</f>
        <v>0</v>
      </c>
      <c r="P731" s="9">
        <f t="shared" si="1396"/>
        <v>0</v>
      </c>
      <c r="Q731" s="9">
        <f t="shared" si="1396"/>
        <v>0</v>
      </c>
      <c r="R731" s="9">
        <f t="shared" si="1396"/>
        <v>0</v>
      </c>
      <c r="S731" s="9">
        <f t="shared" si="1396"/>
        <v>1555</v>
      </c>
      <c r="T731" s="9">
        <f t="shared" si="1396"/>
        <v>0</v>
      </c>
      <c r="U731" s="9">
        <f t="shared" ref="U731:Z731" si="1397">U732+U736+U739</f>
        <v>0</v>
      </c>
      <c r="V731" s="9">
        <f t="shared" si="1397"/>
        <v>0</v>
      </c>
      <c r="W731" s="9">
        <f t="shared" si="1397"/>
        <v>0</v>
      </c>
      <c r="X731" s="9">
        <f t="shared" si="1397"/>
        <v>0</v>
      </c>
      <c r="Y731" s="9">
        <f t="shared" si="1397"/>
        <v>1555</v>
      </c>
      <c r="Z731" s="9">
        <f t="shared" si="1397"/>
        <v>0</v>
      </c>
      <c r="AA731" s="9">
        <f t="shared" ref="AA731:AF731" si="1398">AA732+AA736+AA739</f>
        <v>0</v>
      </c>
      <c r="AB731" s="9">
        <f t="shared" si="1398"/>
        <v>1068</v>
      </c>
      <c r="AC731" s="9">
        <f t="shared" si="1398"/>
        <v>0</v>
      </c>
      <c r="AD731" s="9">
        <f t="shared" si="1398"/>
        <v>3784</v>
      </c>
      <c r="AE731" s="9">
        <f t="shared" si="1398"/>
        <v>6407</v>
      </c>
      <c r="AF731" s="9">
        <f t="shared" si="1398"/>
        <v>3784</v>
      </c>
      <c r="AG731" s="9">
        <f t="shared" ref="AG731:AL731" si="1399">AG732+AG736+AG739</f>
        <v>0</v>
      </c>
      <c r="AH731" s="9">
        <f t="shared" si="1399"/>
        <v>0</v>
      </c>
      <c r="AI731" s="9">
        <f t="shared" si="1399"/>
        <v>0</v>
      </c>
      <c r="AJ731" s="9">
        <f t="shared" si="1399"/>
        <v>0</v>
      </c>
      <c r="AK731" s="9">
        <f t="shared" si="1399"/>
        <v>6407</v>
      </c>
      <c r="AL731" s="9">
        <f t="shared" si="1399"/>
        <v>3784</v>
      </c>
      <c r="AM731" s="9">
        <f t="shared" ref="AM731:AR731" si="1400">AM732+AM736+AM739</f>
        <v>0</v>
      </c>
      <c r="AN731" s="9">
        <f t="shared" si="1400"/>
        <v>0</v>
      </c>
      <c r="AO731" s="9">
        <f t="shared" si="1400"/>
        <v>0</v>
      </c>
      <c r="AP731" s="9">
        <f t="shared" si="1400"/>
        <v>0</v>
      </c>
      <c r="AQ731" s="9">
        <f t="shared" si="1400"/>
        <v>6407</v>
      </c>
      <c r="AR731" s="9">
        <f t="shared" si="1400"/>
        <v>3784</v>
      </c>
      <c r="AS731" s="9">
        <f t="shared" ref="AS731:AX731" si="1401">AS732+AS736+AS739</f>
        <v>0</v>
      </c>
      <c r="AT731" s="9">
        <f t="shared" si="1401"/>
        <v>0</v>
      </c>
      <c r="AU731" s="9">
        <f t="shared" si="1401"/>
        <v>0</v>
      </c>
      <c r="AV731" s="9">
        <f t="shared" si="1401"/>
        <v>0</v>
      </c>
      <c r="AW731" s="9">
        <f t="shared" si="1401"/>
        <v>6407</v>
      </c>
      <c r="AX731" s="9">
        <f t="shared" si="1401"/>
        <v>3784</v>
      </c>
    </row>
    <row r="732" spans="1:50" ht="20.100000000000001" hidden="1" customHeight="1">
      <c r="A732" s="28" t="s">
        <v>14</v>
      </c>
      <c r="B732" s="26">
        <v>913</v>
      </c>
      <c r="C732" s="26" t="s">
        <v>7</v>
      </c>
      <c r="D732" s="26" t="s">
        <v>8</v>
      </c>
      <c r="E732" s="26" t="s">
        <v>394</v>
      </c>
      <c r="F732" s="26"/>
      <c r="G732" s="9">
        <f t="shared" ref="G732:V734" si="1402">G733</f>
        <v>1555</v>
      </c>
      <c r="H732" s="9">
        <f t="shared" si="1402"/>
        <v>0</v>
      </c>
      <c r="I732" s="9">
        <f t="shared" si="1402"/>
        <v>0</v>
      </c>
      <c r="J732" s="9">
        <f t="shared" si="1402"/>
        <v>0</v>
      </c>
      <c r="K732" s="9">
        <f t="shared" si="1402"/>
        <v>0</v>
      </c>
      <c r="L732" s="9">
        <f t="shared" si="1402"/>
        <v>0</v>
      </c>
      <c r="M732" s="9">
        <f t="shared" si="1402"/>
        <v>1555</v>
      </c>
      <c r="N732" s="9">
        <f t="shared" si="1402"/>
        <v>0</v>
      </c>
      <c r="O732" s="9">
        <f t="shared" si="1402"/>
        <v>0</v>
      </c>
      <c r="P732" s="9">
        <f t="shared" si="1402"/>
        <v>0</v>
      </c>
      <c r="Q732" s="9">
        <f t="shared" si="1402"/>
        <v>0</v>
      </c>
      <c r="R732" s="9">
        <f t="shared" si="1402"/>
        <v>0</v>
      </c>
      <c r="S732" s="9">
        <f t="shared" si="1402"/>
        <v>1555</v>
      </c>
      <c r="T732" s="9">
        <f t="shared" si="1402"/>
        <v>0</v>
      </c>
      <c r="U732" s="9">
        <f t="shared" si="1402"/>
        <v>0</v>
      </c>
      <c r="V732" s="9">
        <f t="shared" si="1402"/>
        <v>0</v>
      </c>
      <c r="W732" s="9">
        <f t="shared" ref="U732:AJ734" si="1403">W733</f>
        <v>0</v>
      </c>
      <c r="X732" s="9">
        <f t="shared" si="1403"/>
        <v>0</v>
      </c>
      <c r="Y732" s="9">
        <f t="shared" si="1403"/>
        <v>1555</v>
      </c>
      <c r="Z732" s="9">
        <f t="shared" si="1403"/>
        <v>0</v>
      </c>
      <c r="AA732" s="9">
        <f t="shared" si="1403"/>
        <v>0</v>
      </c>
      <c r="AB732" s="9">
        <f t="shared" si="1403"/>
        <v>0</v>
      </c>
      <c r="AC732" s="9">
        <f t="shared" si="1403"/>
        <v>0</v>
      </c>
      <c r="AD732" s="9">
        <f t="shared" si="1403"/>
        <v>0</v>
      </c>
      <c r="AE732" s="9">
        <f t="shared" si="1403"/>
        <v>1555</v>
      </c>
      <c r="AF732" s="9">
        <f t="shared" si="1403"/>
        <v>0</v>
      </c>
      <c r="AG732" s="9">
        <f t="shared" si="1403"/>
        <v>0</v>
      </c>
      <c r="AH732" s="9">
        <f t="shared" si="1403"/>
        <v>0</v>
      </c>
      <c r="AI732" s="9">
        <f t="shared" si="1403"/>
        <v>0</v>
      </c>
      <c r="AJ732" s="9">
        <f t="shared" si="1403"/>
        <v>0</v>
      </c>
      <c r="AK732" s="9">
        <f t="shared" ref="AG732:AV734" si="1404">AK733</f>
        <v>1555</v>
      </c>
      <c r="AL732" s="9">
        <f t="shared" si="1404"/>
        <v>0</v>
      </c>
      <c r="AM732" s="9">
        <f t="shared" si="1404"/>
        <v>0</v>
      </c>
      <c r="AN732" s="9">
        <f t="shared" si="1404"/>
        <v>0</v>
      </c>
      <c r="AO732" s="9">
        <f t="shared" si="1404"/>
        <v>0</v>
      </c>
      <c r="AP732" s="9">
        <f t="shared" si="1404"/>
        <v>0</v>
      </c>
      <c r="AQ732" s="9">
        <f t="shared" si="1404"/>
        <v>1555</v>
      </c>
      <c r="AR732" s="9">
        <f t="shared" si="1404"/>
        <v>0</v>
      </c>
      <c r="AS732" s="9">
        <f t="shared" si="1404"/>
        <v>0</v>
      </c>
      <c r="AT732" s="9">
        <f t="shared" si="1404"/>
        <v>0</v>
      </c>
      <c r="AU732" s="9">
        <f t="shared" si="1404"/>
        <v>0</v>
      </c>
      <c r="AV732" s="9">
        <f t="shared" si="1404"/>
        <v>0</v>
      </c>
      <c r="AW732" s="9">
        <f t="shared" ref="AS732:AX734" si="1405">AW733</f>
        <v>1555</v>
      </c>
      <c r="AX732" s="9">
        <f t="shared" si="1405"/>
        <v>0</v>
      </c>
    </row>
    <row r="733" spans="1:50" ht="20.100000000000001" hidden="1" customHeight="1">
      <c r="A733" s="28" t="s">
        <v>207</v>
      </c>
      <c r="B733" s="26">
        <v>913</v>
      </c>
      <c r="C733" s="26" t="s">
        <v>7</v>
      </c>
      <c r="D733" s="26" t="s">
        <v>8</v>
      </c>
      <c r="E733" s="26" t="s">
        <v>488</v>
      </c>
      <c r="F733" s="26"/>
      <c r="G733" s="9">
        <f t="shared" si="1402"/>
        <v>1555</v>
      </c>
      <c r="H733" s="9">
        <f t="shared" si="1402"/>
        <v>0</v>
      </c>
      <c r="I733" s="9">
        <f t="shared" si="1402"/>
        <v>0</v>
      </c>
      <c r="J733" s="9">
        <f t="shared" si="1402"/>
        <v>0</v>
      </c>
      <c r="K733" s="9">
        <f t="shared" si="1402"/>
        <v>0</v>
      </c>
      <c r="L733" s="9">
        <f t="shared" si="1402"/>
        <v>0</v>
      </c>
      <c r="M733" s="9">
        <f t="shared" si="1402"/>
        <v>1555</v>
      </c>
      <c r="N733" s="9">
        <f t="shared" si="1402"/>
        <v>0</v>
      </c>
      <c r="O733" s="9">
        <f t="shared" si="1402"/>
        <v>0</v>
      </c>
      <c r="P733" s="9">
        <f t="shared" si="1402"/>
        <v>0</v>
      </c>
      <c r="Q733" s="9">
        <f t="shared" si="1402"/>
        <v>0</v>
      </c>
      <c r="R733" s="9">
        <f t="shared" si="1402"/>
        <v>0</v>
      </c>
      <c r="S733" s="9">
        <f t="shared" si="1402"/>
        <v>1555</v>
      </c>
      <c r="T733" s="9">
        <f t="shared" si="1402"/>
        <v>0</v>
      </c>
      <c r="U733" s="9">
        <f t="shared" si="1403"/>
        <v>0</v>
      </c>
      <c r="V733" s="9">
        <f t="shared" si="1403"/>
        <v>0</v>
      </c>
      <c r="W733" s="9">
        <f t="shared" si="1403"/>
        <v>0</v>
      </c>
      <c r="X733" s="9">
        <f t="shared" si="1403"/>
        <v>0</v>
      </c>
      <c r="Y733" s="9">
        <f t="shared" si="1403"/>
        <v>1555</v>
      </c>
      <c r="Z733" s="9">
        <f t="shared" si="1403"/>
        <v>0</v>
      </c>
      <c r="AA733" s="9">
        <f t="shared" si="1403"/>
        <v>0</v>
      </c>
      <c r="AB733" s="9">
        <f t="shared" si="1403"/>
        <v>0</v>
      </c>
      <c r="AC733" s="9">
        <f t="shared" si="1403"/>
        <v>0</v>
      </c>
      <c r="AD733" s="9">
        <f t="shared" si="1403"/>
        <v>0</v>
      </c>
      <c r="AE733" s="9">
        <f t="shared" si="1403"/>
        <v>1555</v>
      </c>
      <c r="AF733" s="9">
        <f t="shared" si="1403"/>
        <v>0</v>
      </c>
      <c r="AG733" s="9">
        <f t="shared" si="1404"/>
        <v>0</v>
      </c>
      <c r="AH733" s="9">
        <f t="shared" si="1404"/>
        <v>0</v>
      </c>
      <c r="AI733" s="9">
        <f t="shared" si="1404"/>
        <v>0</v>
      </c>
      <c r="AJ733" s="9">
        <f t="shared" si="1404"/>
        <v>0</v>
      </c>
      <c r="AK733" s="9">
        <f t="shared" si="1404"/>
        <v>1555</v>
      </c>
      <c r="AL733" s="9">
        <f t="shared" si="1404"/>
        <v>0</v>
      </c>
      <c r="AM733" s="9">
        <f t="shared" si="1404"/>
        <v>0</v>
      </c>
      <c r="AN733" s="9">
        <f t="shared" si="1404"/>
        <v>0</v>
      </c>
      <c r="AO733" s="9">
        <f t="shared" si="1404"/>
        <v>0</v>
      </c>
      <c r="AP733" s="9">
        <f t="shared" si="1404"/>
        <v>0</v>
      </c>
      <c r="AQ733" s="9">
        <f t="shared" si="1404"/>
        <v>1555</v>
      </c>
      <c r="AR733" s="9">
        <f t="shared" si="1404"/>
        <v>0</v>
      </c>
      <c r="AS733" s="9">
        <f t="shared" si="1405"/>
        <v>0</v>
      </c>
      <c r="AT733" s="9">
        <f t="shared" si="1405"/>
        <v>0</v>
      </c>
      <c r="AU733" s="9">
        <f t="shared" si="1405"/>
        <v>0</v>
      </c>
      <c r="AV733" s="9">
        <f t="shared" si="1405"/>
        <v>0</v>
      </c>
      <c r="AW733" s="9">
        <f t="shared" si="1405"/>
        <v>1555</v>
      </c>
      <c r="AX733" s="9">
        <f t="shared" si="1405"/>
        <v>0</v>
      </c>
    </row>
    <row r="734" spans="1:50" ht="33" hidden="1">
      <c r="A734" s="25" t="s">
        <v>11</v>
      </c>
      <c r="B734" s="42">
        <v>913</v>
      </c>
      <c r="C734" s="26" t="s">
        <v>7</v>
      </c>
      <c r="D734" s="26" t="s">
        <v>8</v>
      </c>
      <c r="E734" s="26" t="s">
        <v>488</v>
      </c>
      <c r="F734" s="26" t="s">
        <v>12</v>
      </c>
      <c r="G734" s="9">
        <f t="shared" si="1402"/>
        <v>1555</v>
      </c>
      <c r="H734" s="9">
        <f t="shared" si="1402"/>
        <v>0</v>
      </c>
      <c r="I734" s="9">
        <f t="shared" si="1402"/>
        <v>0</v>
      </c>
      <c r="J734" s="9">
        <f t="shared" si="1402"/>
        <v>0</v>
      </c>
      <c r="K734" s="9">
        <f t="shared" si="1402"/>
        <v>0</v>
      </c>
      <c r="L734" s="9">
        <f t="shared" si="1402"/>
        <v>0</v>
      </c>
      <c r="M734" s="9">
        <f t="shared" si="1402"/>
        <v>1555</v>
      </c>
      <c r="N734" s="9">
        <f t="shared" si="1402"/>
        <v>0</v>
      </c>
      <c r="O734" s="9">
        <f t="shared" si="1402"/>
        <v>0</v>
      </c>
      <c r="P734" s="9">
        <f t="shared" si="1402"/>
        <v>0</v>
      </c>
      <c r="Q734" s="9">
        <f t="shared" si="1402"/>
        <v>0</v>
      </c>
      <c r="R734" s="9">
        <f t="shared" si="1402"/>
        <v>0</v>
      </c>
      <c r="S734" s="9">
        <f t="shared" si="1402"/>
        <v>1555</v>
      </c>
      <c r="T734" s="9">
        <f t="shared" si="1402"/>
        <v>0</v>
      </c>
      <c r="U734" s="9">
        <f t="shared" si="1403"/>
        <v>0</v>
      </c>
      <c r="V734" s="9">
        <f t="shared" si="1403"/>
        <v>0</v>
      </c>
      <c r="W734" s="9">
        <f t="shared" si="1403"/>
        <v>0</v>
      </c>
      <c r="X734" s="9">
        <f t="shared" si="1403"/>
        <v>0</v>
      </c>
      <c r="Y734" s="9">
        <f t="shared" si="1403"/>
        <v>1555</v>
      </c>
      <c r="Z734" s="9">
        <f t="shared" si="1403"/>
        <v>0</v>
      </c>
      <c r="AA734" s="9">
        <f t="shared" si="1403"/>
        <v>0</v>
      </c>
      <c r="AB734" s="9">
        <f t="shared" si="1403"/>
        <v>0</v>
      </c>
      <c r="AC734" s="9">
        <f t="shared" si="1403"/>
        <v>0</v>
      </c>
      <c r="AD734" s="9">
        <f t="shared" si="1403"/>
        <v>0</v>
      </c>
      <c r="AE734" s="9">
        <f t="shared" si="1403"/>
        <v>1555</v>
      </c>
      <c r="AF734" s="9">
        <f t="shared" si="1403"/>
        <v>0</v>
      </c>
      <c r="AG734" s="9">
        <f t="shared" si="1404"/>
        <v>0</v>
      </c>
      <c r="AH734" s="9">
        <f t="shared" si="1404"/>
        <v>0</v>
      </c>
      <c r="AI734" s="9">
        <f t="shared" si="1404"/>
        <v>0</v>
      </c>
      <c r="AJ734" s="9">
        <f t="shared" si="1404"/>
        <v>0</v>
      </c>
      <c r="AK734" s="9">
        <f t="shared" si="1404"/>
        <v>1555</v>
      </c>
      <c r="AL734" s="9">
        <f t="shared" si="1404"/>
        <v>0</v>
      </c>
      <c r="AM734" s="9">
        <f t="shared" si="1404"/>
        <v>0</v>
      </c>
      <c r="AN734" s="9">
        <f t="shared" si="1404"/>
        <v>0</v>
      </c>
      <c r="AO734" s="9">
        <f t="shared" si="1404"/>
        <v>0</v>
      </c>
      <c r="AP734" s="9">
        <f t="shared" si="1404"/>
        <v>0</v>
      </c>
      <c r="AQ734" s="9">
        <f t="shared" si="1404"/>
        <v>1555</v>
      </c>
      <c r="AR734" s="9">
        <f t="shared" si="1404"/>
        <v>0</v>
      </c>
      <c r="AS734" s="9">
        <f t="shared" si="1405"/>
        <v>0</v>
      </c>
      <c r="AT734" s="9">
        <f t="shared" si="1405"/>
        <v>0</v>
      </c>
      <c r="AU734" s="9">
        <f t="shared" si="1405"/>
        <v>0</v>
      </c>
      <c r="AV734" s="9">
        <f t="shared" si="1405"/>
        <v>0</v>
      </c>
      <c r="AW734" s="9">
        <f t="shared" si="1405"/>
        <v>1555</v>
      </c>
      <c r="AX734" s="9">
        <f t="shared" si="1405"/>
        <v>0</v>
      </c>
    </row>
    <row r="735" spans="1:50" ht="20.100000000000001" hidden="1" customHeight="1">
      <c r="A735" s="28" t="s">
        <v>13</v>
      </c>
      <c r="B735" s="26">
        <v>913</v>
      </c>
      <c r="C735" s="26" t="s">
        <v>7</v>
      </c>
      <c r="D735" s="26" t="s">
        <v>8</v>
      </c>
      <c r="E735" s="26" t="s">
        <v>488</v>
      </c>
      <c r="F735" s="26" t="s">
        <v>34</v>
      </c>
      <c r="G735" s="9">
        <v>1555</v>
      </c>
      <c r="H735" s="9"/>
      <c r="I735" s="84"/>
      <c r="J735" s="84"/>
      <c r="K735" s="84"/>
      <c r="L735" s="84"/>
      <c r="M735" s="9">
        <f>G735+I735+J735+K735+L735</f>
        <v>1555</v>
      </c>
      <c r="N735" s="9">
        <f>H735+L735</f>
        <v>0</v>
      </c>
      <c r="O735" s="85"/>
      <c r="P735" s="85"/>
      <c r="Q735" s="85"/>
      <c r="R735" s="85"/>
      <c r="S735" s="9">
        <f>M735+O735+P735+Q735+R735</f>
        <v>1555</v>
      </c>
      <c r="T735" s="9">
        <f>N735+R735</f>
        <v>0</v>
      </c>
      <c r="U735" s="85"/>
      <c r="V735" s="85"/>
      <c r="W735" s="85"/>
      <c r="X735" s="85"/>
      <c r="Y735" s="9">
        <f>S735+U735+V735+W735+X735</f>
        <v>1555</v>
      </c>
      <c r="Z735" s="9">
        <f>T735+X735</f>
        <v>0</v>
      </c>
      <c r="AA735" s="85"/>
      <c r="AB735" s="85"/>
      <c r="AC735" s="85"/>
      <c r="AD735" s="85"/>
      <c r="AE735" s="9">
        <f>Y735+AA735+AB735+AC735+AD735</f>
        <v>1555</v>
      </c>
      <c r="AF735" s="9">
        <f>Z735+AD735</f>
        <v>0</v>
      </c>
      <c r="AG735" s="85"/>
      <c r="AH735" s="85"/>
      <c r="AI735" s="85"/>
      <c r="AJ735" s="85"/>
      <c r="AK735" s="9">
        <f>AE735+AG735+AH735+AI735+AJ735</f>
        <v>1555</v>
      </c>
      <c r="AL735" s="9">
        <f>AF735+AJ735</f>
        <v>0</v>
      </c>
      <c r="AM735" s="85"/>
      <c r="AN735" s="85"/>
      <c r="AO735" s="85"/>
      <c r="AP735" s="85"/>
      <c r="AQ735" s="9">
        <f>AK735+AM735+AN735+AO735+AP735</f>
        <v>1555</v>
      </c>
      <c r="AR735" s="9">
        <f>AL735+AP735</f>
        <v>0</v>
      </c>
      <c r="AS735" s="85"/>
      <c r="AT735" s="85"/>
      <c r="AU735" s="85"/>
      <c r="AV735" s="85"/>
      <c r="AW735" s="9">
        <f>AQ735+AS735+AT735+AU735+AV735</f>
        <v>1555</v>
      </c>
      <c r="AX735" s="9">
        <f>AR735+AV735</f>
        <v>0</v>
      </c>
    </row>
    <row r="736" spans="1:50" ht="66" hidden="1">
      <c r="A736" s="25" t="s">
        <v>505</v>
      </c>
      <c r="B736" s="26" t="s">
        <v>200</v>
      </c>
      <c r="C736" s="26" t="s">
        <v>7</v>
      </c>
      <c r="D736" s="26" t="s">
        <v>8</v>
      </c>
      <c r="E736" s="26" t="s">
        <v>504</v>
      </c>
      <c r="F736" s="26"/>
      <c r="G736" s="9">
        <f t="shared" ref="G736:H737" si="1406">G737</f>
        <v>0</v>
      </c>
      <c r="H736" s="9">
        <f t="shared" si="1406"/>
        <v>0</v>
      </c>
      <c r="I736" s="84"/>
      <c r="J736" s="84"/>
      <c r="K736" s="84"/>
      <c r="L736" s="84"/>
      <c r="M736" s="84"/>
      <c r="N736" s="84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>
        <f>AA737</f>
        <v>0</v>
      </c>
      <c r="AB736" s="9">
        <f t="shared" ref="AB736:AQ737" si="1407">AB737</f>
        <v>1068</v>
      </c>
      <c r="AC736" s="9">
        <f t="shared" si="1407"/>
        <v>0</v>
      </c>
      <c r="AD736" s="9">
        <f t="shared" si="1407"/>
        <v>3784</v>
      </c>
      <c r="AE736" s="9">
        <f t="shared" si="1407"/>
        <v>4852</v>
      </c>
      <c r="AF736" s="9">
        <f t="shared" si="1407"/>
        <v>3784</v>
      </c>
      <c r="AG736" s="85">
        <f>AG737</f>
        <v>0</v>
      </c>
      <c r="AH736" s="9">
        <f t="shared" si="1407"/>
        <v>0</v>
      </c>
      <c r="AI736" s="9">
        <f t="shared" si="1407"/>
        <v>0</v>
      </c>
      <c r="AJ736" s="9">
        <f t="shared" si="1407"/>
        <v>0</v>
      </c>
      <c r="AK736" s="9">
        <f t="shared" si="1407"/>
        <v>4852</v>
      </c>
      <c r="AL736" s="9">
        <f t="shared" si="1407"/>
        <v>3784</v>
      </c>
      <c r="AM736" s="85">
        <f>AM737</f>
        <v>0</v>
      </c>
      <c r="AN736" s="9">
        <f t="shared" si="1407"/>
        <v>0</v>
      </c>
      <c r="AO736" s="9">
        <f t="shared" si="1407"/>
        <v>0</v>
      </c>
      <c r="AP736" s="9">
        <f t="shared" si="1407"/>
        <v>0</v>
      </c>
      <c r="AQ736" s="9">
        <f t="shared" si="1407"/>
        <v>4852</v>
      </c>
      <c r="AR736" s="9">
        <f t="shared" ref="AN736:AR737" si="1408">AR737</f>
        <v>3784</v>
      </c>
      <c r="AS736" s="85">
        <f>AS737</f>
        <v>0</v>
      </c>
      <c r="AT736" s="9">
        <f t="shared" ref="AT736:AX737" si="1409">AT737</f>
        <v>0</v>
      </c>
      <c r="AU736" s="9">
        <f t="shared" si="1409"/>
        <v>0</v>
      </c>
      <c r="AV736" s="9">
        <f t="shared" si="1409"/>
        <v>0</v>
      </c>
      <c r="AW736" s="9">
        <f t="shared" si="1409"/>
        <v>4852</v>
      </c>
      <c r="AX736" s="9">
        <f t="shared" si="1409"/>
        <v>3784</v>
      </c>
    </row>
    <row r="737" spans="1:50" ht="33" hidden="1">
      <c r="A737" s="25" t="s">
        <v>11</v>
      </c>
      <c r="B737" s="26" t="s">
        <v>200</v>
      </c>
      <c r="C737" s="26" t="s">
        <v>7</v>
      </c>
      <c r="D737" s="26" t="s">
        <v>8</v>
      </c>
      <c r="E737" s="26" t="s">
        <v>504</v>
      </c>
      <c r="F737" s="26" t="s">
        <v>12</v>
      </c>
      <c r="G737" s="9">
        <f t="shared" si="1406"/>
        <v>0</v>
      </c>
      <c r="H737" s="9">
        <f t="shared" si="1406"/>
        <v>0</v>
      </c>
      <c r="I737" s="84"/>
      <c r="J737" s="84"/>
      <c r="K737" s="84"/>
      <c r="L737" s="84"/>
      <c r="M737" s="84"/>
      <c r="N737" s="84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>
        <f>AA738</f>
        <v>0</v>
      </c>
      <c r="AB737" s="9">
        <f t="shared" si="1407"/>
        <v>1068</v>
      </c>
      <c r="AC737" s="9">
        <f t="shared" si="1407"/>
        <v>0</v>
      </c>
      <c r="AD737" s="9">
        <f t="shared" si="1407"/>
        <v>3784</v>
      </c>
      <c r="AE737" s="9">
        <f t="shared" si="1407"/>
        <v>4852</v>
      </c>
      <c r="AF737" s="9">
        <f t="shared" si="1407"/>
        <v>3784</v>
      </c>
      <c r="AG737" s="85">
        <f>AG738</f>
        <v>0</v>
      </c>
      <c r="AH737" s="9">
        <f t="shared" si="1407"/>
        <v>0</v>
      </c>
      <c r="AI737" s="9">
        <f t="shared" si="1407"/>
        <v>0</v>
      </c>
      <c r="AJ737" s="9">
        <f t="shared" si="1407"/>
        <v>0</v>
      </c>
      <c r="AK737" s="9">
        <f t="shared" si="1407"/>
        <v>4852</v>
      </c>
      <c r="AL737" s="9">
        <f t="shared" si="1407"/>
        <v>3784</v>
      </c>
      <c r="AM737" s="85">
        <f>AM738</f>
        <v>0</v>
      </c>
      <c r="AN737" s="9">
        <f t="shared" si="1408"/>
        <v>0</v>
      </c>
      <c r="AO737" s="9">
        <f t="shared" si="1408"/>
        <v>0</v>
      </c>
      <c r="AP737" s="9">
        <f t="shared" si="1408"/>
        <v>0</v>
      </c>
      <c r="AQ737" s="9">
        <f t="shared" si="1408"/>
        <v>4852</v>
      </c>
      <c r="AR737" s="9">
        <f t="shared" si="1408"/>
        <v>3784</v>
      </c>
      <c r="AS737" s="85">
        <f>AS738</f>
        <v>0</v>
      </c>
      <c r="AT737" s="9">
        <f t="shared" si="1409"/>
        <v>0</v>
      </c>
      <c r="AU737" s="9">
        <f t="shared" si="1409"/>
        <v>0</v>
      </c>
      <c r="AV737" s="9">
        <f t="shared" si="1409"/>
        <v>0</v>
      </c>
      <c r="AW737" s="9">
        <f t="shared" si="1409"/>
        <v>4852</v>
      </c>
      <c r="AX737" s="9">
        <f t="shared" si="1409"/>
        <v>3784</v>
      </c>
    </row>
    <row r="738" spans="1:50" ht="20.100000000000001" hidden="1" customHeight="1">
      <c r="A738" s="28" t="s">
        <v>13</v>
      </c>
      <c r="B738" s="26" t="s">
        <v>200</v>
      </c>
      <c r="C738" s="26" t="s">
        <v>7</v>
      </c>
      <c r="D738" s="26" t="s">
        <v>8</v>
      </c>
      <c r="E738" s="26" t="s">
        <v>504</v>
      </c>
      <c r="F738" s="26" t="s">
        <v>34</v>
      </c>
      <c r="G738" s="9"/>
      <c r="H738" s="9"/>
      <c r="I738" s="84"/>
      <c r="J738" s="84"/>
      <c r="K738" s="84"/>
      <c r="L738" s="84"/>
      <c r="M738" s="84"/>
      <c r="N738" s="84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9">
        <v>1068</v>
      </c>
      <c r="AC738" s="9"/>
      <c r="AD738" s="9">
        <v>3784</v>
      </c>
      <c r="AE738" s="9">
        <f>Y738+AA738+AB738+AC738+AD738</f>
        <v>4852</v>
      </c>
      <c r="AF738" s="9">
        <f>Z738+AD738</f>
        <v>3784</v>
      </c>
      <c r="AG738" s="85"/>
      <c r="AH738" s="9"/>
      <c r="AI738" s="9"/>
      <c r="AJ738" s="9"/>
      <c r="AK738" s="9">
        <f>AE738+AG738+AH738+AI738+AJ738</f>
        <v>4852</v>
      </c>
      <c r="AL738" s="9">
        <f>AF738+AJ738</f>
        <v>3784</v>
      </c>
      <c r="AM738" s="85"/>
      <c r="AN738" s="9"/>
      <c r="AO738" s="9"/>
      <c r="AP738" s="9"/>
      <c r="AQ738" s="9">
        <f>AK738+AM738+AN738+AO738+AP738</f>
        <v>4852</v>
      </c>
      <c r="AR738" s="9">
        <f>AL738+AP738</f>
        <v>3784</v>
      </c>
      <c r="AS738" s="85"/>
      <c r="AT738" s="9"/>
      <c r="AU738" s="9"/>
      <c r="AV738" s="9"/>
      <c r="AW738" s="9">
        <f>AQ738+AS738+AT738+AU738+AV738</f>
        <v>4852</v>
      </c>
      <c r="AX738" s="9">
        <f>AR738+AV738</f>
        <v>3784</v>
      </c>
    </row>
    <row r="739" spans="1:50" ht="20.100000000000001" hidden="1" customHeight="1">
      <c r="A739" s="28" t="s">
        <v>692</v>
      </c>
      <c r="B739" s="26" t="s">
        <v>200</v>
      </c>
      <c r="C739" s="26" t="s">
        <v>7</v>
      </c>
      <c r="D739" s="26" t="s">
        <v>8</v>
      </c>
      <c r="E739" s="26" t="s">
        <v>701</v>
      </c>
      <c r="F739" s="26"/>
      <c r="G739" s="9">
        <f>G740</f>
        <v>0</v>
      </c>
      <c r="H739" s="9">
        <f>H740</f>
        <v>0</v>
      </c>
      <c r="I739" s="84"/>
      <c r="J739" s="84"/>
      <c r="K739" s="84"/>
      <c r="L739" s="84"/>
      <c r="M739" s="84"/>
      <c r="N739" s="84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</row>
    <row r="740" spans="1:50" ht="33" hidden="1">
      <c r="A740" s="25" t="s">
        <v>11</v>
      </c>
      <c r="B740" s="26" t="s">
        <v>200</v>
      </c>
      <c r="C740" s="26" t="s">
        <v>7</v>
      </c>
      <c r="D740" s="26" t="s">
        <v>8</v>
      </c>
      <c r="E740" s="26" t="s">
        <v>701</v>
      </c>
      <c r="F740" s="26" t="s">
        <v>12</v>
      </c>
      <c r="G740" s="9">
        <f>G741</f>
        <v>0</v>
      </c>
      <c r="H740" s="9">
        <f>H741</f>
        <v>0</v>
      </c>
      <c r="I740" s="84"/>
      <c r="J740" s="84"/>
      <c r="K740" s="84"/>
      <c r="L740" s="84"/>
      <c r="M740" s="84"/>
      <c r="N740" s="84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</row>
    <row r="741" spans="1:50" ht="20.100000000000001" hidden="1" customHeight="1">
      <c r="A741" s="28" t="s">
        <v>13</v>
      </c>
      <c r="B741" s="26" t="s">
        <v>200</v>
      </c>
      <c r="C741" s="26" t="s">
        <v>7</v>
      </c>
      <c r="D741" s="26" t="s">
        <v>8</v>
      </c>
      <c r="E741" s="26" t="s">
        <v>701</v>
      </c>
      <c r="F741" s="26" t="s">
        <v>34</v>
      </c>
      <c r="G741" s="9"/>
      <c r="H741" s="9"/>
      <c r="I741" s="84"/>
      <c r="J741" s="84"/>
      <c r="K741" s="84"/>
      <c r="L741" s="84"/>
      <c r="M741" s="84"/>
      <c r="N741" s="84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</row>
    <row r="742" spans="1:50" hidden="1">
      <c r="A742" s="38"/>
      <c r="B742" s="42"/>
      <c r="C742" s="26"/>
      <c r="D742" s="26"/>
      <c r="E742" s="26"/>
      <c r="F742" s="26"/>
      <c r="G742" s="9"/>
      <c r="H742" s="9"/>
      <c r="I742" s="84"/>
      <c r="J742" s="84"/>
      <c r="K742" s="84"/>
      <c r="L742" s="84"/>
      <c r="M742" s="84"/>
      <c r="N742" s="84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</row>
    <row r="743" spans="1:50" ht="18.75" hidden="1">
      <c r="A743" s="51" t="s">
        <v>432</v>
      </c>
      <c r="B743" s="24" t="s">
        <v>200</v>
      </c>
      <c r="C743" s="24" t="s">
        <v>7</v>
      </c>
      <c r="D743" s="24" t="s">
        <v>79</v>
      </c>
      <c r="E743" s="24"/>
      <c r="F743" s="54"/>
      <c r="G743" s="15">
        <f>G744+G770+G775</f>
        <v>321017</v>
      </c>
      <c r="H743" s="15">
        <f t="shared" ref="H743:N743" si="1410">H744+H770+H775</f>
        <v>123199</v>
      </c>
      <c r="I743" s="15">
        <f t="shared" si="1410"/>
        <v>0</v>
      </c>
      <c r="J743" s="15">
        <f t="shared" si="1410"/>
        <v>0</v>
      </c>
      <c r="K743" s="15">
        <f t="shared" si="1410"/>
        <v>0</v>
      </c>
      <c r="L743" s="15">
        <f t="shared" si="1410"/>
        <v>0</v>
      </c>
      <c r="M743" s="15">
        <f t="shared" si="1410"/>
        <v>321017</v>
      </c>
      <c r="N743" s="15">
        <f t="shared" si="1410"/>
        <v>123199</v>
      </c>
      <c r="O743" s="15">
        <f t="shared" ref="O743:T743" si="1411">O744+O770+O775</f>
        <v>0</v>
      </c>
      <c r="P743" s="15">
        <f t="shared" si="1411"/>
        <v>0</v>
      </c>
      <c r="Q743" s="15">
        <f t="shared" si="1411"/>
        <v>0</v>
      </c>
      <c r="R743" s="15">
        <f t="shared" si="1411"/>
        <v>15022</v>
      </c>
      <c r="S743" s="15">
        <f t="shared" si="1411"/>
        <v>336039</v>
      </c>
      <c r="T743" s="15">
        <f t="shared" si="1411"/>
        <v>138221</v>
      </c>
      <c r="U743" s="15">
        <f t="shared" ref="U743:Z743" si="1412">U744+U770+U775</f>
        <v>0</v>
      </c>
      <c r="V743" s="15">
        <f t="shared" si="1412"/>
        <v>0</v>
      </c>
      <c r="W743" s="15">
        <f t="shared" si="1412"/>
        <v>0</v>
      </c>
      <c r="X743" s="15">
        <f t="shared" si="1412"/>
        <v>0</v>
      </c>
      <c r="Y743" s="15">
        <f t="shared" si="1412"/>
        <v>336039</v>
      </c>
      <c r="Z743" s="15">
        <f t="shared" si="1412"/>
        <v>138221</v>
      </c>
      <c r="AA743" s="15">
        <f t="shared" ref="AA743:AF743" si="1413">AA744+AA770+AA775</f>
        <v>0</v>
      </c>
      <c r="AB743" s="15">
        <f t="shared" si="1413"/>
        <v>0</v>
      </c>
      <c r="AC743" s="15">
        <f t="shared" si="1413"/>
        <v>0</v>
      </c>
      <c r="AD743" s="15">
        <f t="shared" si="1413"/>
        <v>56954</v>
      </c>
      <c r="AE743" s="15">
        <f t="shared" si="1413"/>
        <v>392993</v>
      </c>
      <c r="AF743" s="15">
        <f t="shared" si="1413"/>
        <v>195175</v>
      </c>
      <c r="AG743" s="15">
        <f t="shared" ref="AG743:AL743" si="1414">AG744+AG770+AG775</f>
        <v>0</v>
      </c>
      <c r="AH743" s="15">
        <f t="shared" si="1414"/>
        <v>0</v>
      </c>
      <c r="AI743" s="15">
        <f t="shared" si="1414"/>
        <v>0</v>
      </c>
      <c r="AJ743" s="15">
        <f t="shared" si="1414"/>
        <v>0</v>
      </c>
      <c r="AK743" s="15">
        <f t="shared" si="1414"/>
        <v>392993</v>
      </c>
      <c r="AL743" s="15">
        <f t="shared" si="1414"/>
        <v>195175</v>
      </c>
      <c r="AM743" s="15">
        <f t="shared" ref="AM743:AR743" si="1415">AM744+AM770+AM775</f>
        <v>0</v>
      </c>
      <c r="AN743" s="15">
        <f t="shared" si="1415"/>
        <v>0</v>
      </c>
      <c r="AO743" s="15">
        <f t="shared" si="1415"/>
        <v>0</v>
      </c>
      <c r="AP743" s="15">
        <f t="shared" si="1415"/>
        <v>0</v>
      </c>
      <c r="AQ743" s="15">
        <f t="shared" si="1415"/>
        <v>392993</v>
      </c>
      <c r="AR743" s="15">
        <f t="shared" si="1415"/>
        <v>195175</v>
      </c>
      <c r="AS743" s="15">
        <f t="shared" ref="AS743:AX743" si="1416">AS744+AS770+AS775</f>
        <v>310</v>
      </c>
      <c r="AT743" s="15">
        <f t="shared" si="1416"/>
        <v>0</v>
      </c>
      <c r="AU743" s="15">
        <f t="shared" si="1416"/>
        <v>0</v>
      </c>
      <c r="AV743" s="15">
        <f t="shared" si="1416"/>
        <v>0</v>
      </c>
      <c r="AW743" s="15">
        <f t="shared" si="1416"/>
        <v>393303</v>
      </c>
      <c r="AX743" s="15">
        <f t="shared" si="1416"/>
        <v>195175</v>
      </c>
    </row>
    <row r="744" spans="1:50" ht="33" hidden="1">
      <c r="A744" s="28" t="s">
        <v>570</v>
      </c>
      <c r="B744" s="26">
        <v>913</v>
      </c>
      <c r="C744" s="26" t="s">
        <v>7</v>
      </c>
      <c r="D744" s="26" t="s">
        <v>79</v>
      </c>
      <c r="E744" s="26" t="s">
        <v>184</v>
      </c>
      <c r="F744" s="26"/>
      <c r="G744" s="9">
        <f>G745+G749+G753+G760+G764+G767</f>
        <v>321017</v>
      </c>
      <c r="H744" s="9">
        <f t="shared" ref="H744:N744" si="1417">H745+H749+H753+H760+H764+H767</f>
        <v>123199</v>
      </c>
      <c r="I744" s="9">
        <f t="shared" si="1417"/>
        <v>0</v>
      </c>
      <c r="J744" s="9">
        <f t="shared" si="1417"/>
        <v>0</v>
      </c>
      <c r="K744" s="9">
        <f t="shared" si="1417"/>
        <v>0</v>
      </c>
      <c r="L744" s="9">
        <f t="shared" si="1417"/>
        <v>0</v>
      </c>
      <c r="M744" s="9">
        <f t="shared" si="1417"/>
        <v>321017</v>
      </c>
      <c r="N744" s="9">
        <f t="shared" si="1417"/>
        <v>123199</v>
      </c>
      <c r="O744" s="9">
        <f t="shared" ref="O744:T744" si="1418">O745+O749+O753+O760+O764+O767</f>
        <v>0</v>
      </c>
      <c r="P744" s="9">
        <f t="shared" si="1418"/>
        <v>0</v>
      </c>
      <c r="Q744" s="9">
        <f t="shared" si="1418"/>
        <v>0</v>
      </c>
      <c r="R744" s="9">
        <f t="shared" si="1418"/>
        <v>15022</v>
      </c>
      <c r="S744" s="9">
        <f t="shared" si="1418"/>
        <v>336039</v>
      </c>
      <c r="T744" s="9">
        <f t="shared" si="1418"/>
        <v>138221</v>
      </c>
      <c r="U744" s="9">
        <f t="shared" ref="U744:Z744" si="1419">U745+U749+U753+U760+U764+U767</f>
        <v>0</v>
      </c>
      <c r="V744" s="9">
        <f t="shared" si="1419"/>
        <v>0</v>
      </c>
      <c r="W744" s="9">
        <f t="shared" si="1419"/>
        <v>0</v>
      </c>
      <c r="X744" s="9">
        <f t="shared" si="1419"/>
        <v>0</v>
      </c>
      <c r="Y744" s="9">
        <f t="shared" si="1419"/>
        <v>336039</v>
      </c>
      <c r="Z744" s="9">
        <f t="shared" si="1419"/>
        <v>138221</v>
      </c>
      <c r="AA744" s="9">
        <f t="shared" ref="AA744:AF744" si="1420">AA745+AA749+AA753+AA760+AA764+AA767</f>
        <v>0</v>
      </c>
      <c r="AB744" s="9">
        <f t="shared" si="1420"/>
        <v>0</v>
      </c>
      <c r="AC744" s="9">
        <f t="shared" si="1420"/>
        <v>0</v>
      </c>
      <c r="AD744" s="9">
        <f t="shared" si="1420"/>
        <v>56954</v>
      </c>
      <c r="AE744" s="9">
        <f t="shared" si="1420"/>
        <v>392993</v>
      </c>
      <c r="AF744" s="9">
        <f t="shared" si="1420"/>
        <v>195175</v>
      </c>
      <c r="AG744" s="9">
        <f t="shared" ref="AG744:AL744" si="1421">AG745+AG749+AG753+AG760+AG764+AG767</f>
        <v>0</v>
      </c>
      <c r="AH744" s="9">
        <f t="shared" si="1421"/>
        <v>0</v>
      </c>
      <c r="AI744" s="9">
        <f t="shared" si="1421"/>
        <v>0</v>
      </c>
      <c r="AJ744" s="9">
        <f t="shared" si="1421"/>
        <v>0</v>
      </c>
      <c r="AK744" s="9">
        <f t="shared" si="1421"/>
        <v>392993</v>
      </c>
      <c r="AL744" s="9">
        <f t="shared" si="1421"/>
        <v>195175</v>
      </c>
      <c r="AM744" s="9">
        <f t="shared" ref="AM744:AR744" si="1422">AM745+AM749+AM753+AM760+AM764+AM767</f>
        <v>0</v>
      </c>
      <c r="AN744" s="9">
        <f t="shared" si="1422"/>
        <v>0</v>
      </c>
      <c r="AO744" s="9">
        <f t="shared" si="1422"/>
        <v>0</v>
      </c>
      <c r="AP744" s="9">
        <f t="shared" si="1422"/>
        <v>0</v>
      </c>
      <c r="AQ744" s="9">
        <f t="shared" si="1422"/>
        <v>392993</v>
      </c>
      <c r="AR744" s="9">
        <f t="shared" si="1422"/>
        <v>195175</v>
      </c>
      <c r="AS744" s="9">
        <f t="shared" ref="AS744:AX744" si="1423">AS745+AS749+AS753+AS760+AS764+AS767</f>
        <v>310</v>
      </c>
      <c r="AT744" s="9">
        <f t="shared" si="1423"/>
        <v>0</v>
      </c>
      <c r="AU744" s="9">
        <f t="shared" si="1423"/>
        <v>0</v>
      </c>
      <c r="AV744" s="9">
        <f t="shared" si="1423"/>
        <v>0</v>
      </c>
      <c r="AW744" s="9">
        <f t="shared" si="1423"/>
        <v>393303</v>
      </c>
      <c r="AX744" s="9">
        <f t="shared" si="1423"/>
        <v>195175</v>
      </c>
    </row>
    <row r="745" spans="1:50" ht="33" hidden="1">
      <c r="A745" s="38" t="s">
        <v>9</v>
      </c>
      <c r="B745" s="26">
        <f>B744</f>
        <v>913</v>
      </c>
      <c r="C745" s="26" t="s">
        <v>7</v>
      </c>
      <c r="D745" s="26" t="s">
        <v>79</v>
      </c>
      <c r="E745" s="26" t="s">
        <v>195</v>
      </c>
      <c r="F745" s="26"/>
      <c r="G745" s="8">
        <f t="shared" ref="G745:V747" si="1424">G746</f>
        <v>196384</v>
      </c>
      <c r="H745" s="8">
        <f t="shared" si="1424"/>
        <v>0</v>
      </c>
      <c r="I745" s="8">
        <f t="shared" si="1424"/>
        <v>0</v>
      </c>
      <c r="J745" s="8">
        <f t="shared" si="1424"/>
        <v>0</v>
      </c>
      <c r="K745" s="8">
        <f t="shared" si="1424"/>
        <v>0</v>
      </c>
      <c r="L745" s="8">
        <f t="shared" si="1424"/>
        <v>0</v>
      </c>
      <c r="M745" s="8">
        <f t="shared" si="1424"/>
        <v>196384</v>
      </c>
      <c r="N745" s="8">
        <f t="shared" si="1424"/>
        <v>0</v>
      </c>
      <c r="O745" s="8">
        <f t="shared" si="1424"/>
        <v>0</v>
      </c>
      <c r="P745" s="8">
        <f t="shared" si="1424"/>
        <v>0</v>
      </c>
      <c r="Q745" s="8">
        <f t="shared" si="1424"/>
        <v>0</v>
      </c>
      <c r="R745" s="8">
        <f t="shared" si="1424"/>
        <v>0</v>
      </c>
      <c r="S745" s="8">
        <f t="shared" si="1424"/>
        <v>196384</v>
      </c>
      <c r="T745" s="8">
        <f t="shared" si="1424"/>
        <v>0</v>
      </c>
      <c r="U745" s="8">
        <f t="shared" si="1424"/>
        <v>0</v>
      </c>
      <c r="V745" s="8">
        <f t="shared" si="1424"/>
        <v>0</v>
      </c>
      <c r="W745" s="8">
        <f t="shared" ref="U745:AJ747" si="1425">W746</f>
        <v>0</v>
      </c>
      <c r="X745" s="8">
        <f t="shared" si="1425"/>
        <v>0</v>
      </c>
      <c r="Y745" s="8">
        <f t="shared" si="1425"/>
        <v>196384</v>
      </c>
      <c r="Z745" s="8">
        <f t="shared" si="1425"/>
        <v>0</v>
      </c>
      <c r="AA745" s="8">
        <f t="shared" si="1425"/>
        <v>0</v>
      </c>
      <c r="AB745" s="8">
        <f t="shared" si="1425"/>
        <v>0</v>
      </c>
      <c r="AC745" s="8">
        <f t="shared" si="1425"/>
        <v>0</v>
      </c>
      <c r="AD745" s="8">
        <f t="shared" si="1425"/>
        <v>0</v>
      </c>
      <c r="AE745" s="8">
        <f t="shared" si="1425"/>
        <v>196384</v>
      </c>
      <c r="AF745" s="8">
        <f t="shared" si="1425"/>
        <v>0</v>
      </c>
      <c r="AG745" s="8">
        <f t="shared" si="1425"/>
        <v>0</v>
      </c>
      <c r="AH745" s="8">
        <f t="shared" si="1425"/>
        <v>0</v>
      </c>
      <c r="AI745" s="8">
        <f t="shared" si="1425"/>
        <v>0</v>
      </c>
      <c r="AJ745" s="8">
        <f t="shared" si="1425"/>
        <v>0</v>
      </c>
      <c r="AK745" s="8">
        <f t="shared" ref="AG745:AV747" si="1426">AK746</f>
        <v>196384</v>
      </c>
      <c r="AL745" s="8">
        <f t="shared" si="1426"/>
        <v>0</v>
      </c>
      <c r="AM745" s="8">
        <f t="shared" si="1426"/>
        <v>0</v>
      </c>
      <c r="AN745" s="8">
        <f t="shared" si="1426"/>
        <v>0</v>
      </c>
      <c r="AO745" s="8">
        <f t="shared" si="1426"/>
        <v>0</v>
      </c>
      <c r="AP745" s="8">
        <f t="shared" si="1426"/>
        <v>0</v>
      </c>
      <c r="AQ745" s="8">
        <f t="shared" si="1426"/>
        <v>196384</v>
      </c>
      <c r="AR745" s="8">
        <f t="shared" si="1426"/>
        <v>0</v>
      </c>
      <c r="AS745" s="8">
        <f t="shared" si="1426"/>
        <v>0</v>
      </c>
      <c r="AT745" s="8">
        <f t="shared" si="1426"/>
        <v>0</v>
      </c>
      <c r="AU745" s="8">
        <f t="shared" si="1426"/>
        <v>0</v>
      </c>
      <c r="AV745" s="8">
        <f t="shared" si="1426"/>
        <v>0</v>
      </c>
      <c r="AW745" s="8">
        <f t="shared" ref="AS745:AX747" si="1427">AW746</f>
        <v>196384</v>
      </c>
      <c r="AX745" s="8">
        <f t="shared" si="1427"/>
        <v>0</v>
      </c>
    </row>
    <row r="746" spans="1:50" ht="20.100000000000001" hidden="1" customHeight="1">
      <c r="A746" s="28" t="s">
        <v>10</v>
      </c>
      <c r="B746" s="26">
        <f>B744</f>
        <v>913</v>
      </c>
      <c r="C746" s="26" t="s">
        <v>7</v>
      </c>
      <c r="D746" s="26" t="s">
        <v>79</v>
      </c>
      <c r="E746" s="26" t="s">
        <v>206</v>
      </c>
      <c r="F746" s="26"/>
      <c r="G746" s="9">
        <f t="shared" si="1424"/>
        <v>196384</v>
      </c>
      <c r="H746" s="9">
        <f t="shared" si="1424"/>
        <v>0</v>
      </c>
      <c r="I746" s="9">
        <f t="shared" si="1424"/>
        <v>0</v>
      </c>
      <c r="J746" s="9">
        <f t="shared" si="1424"/>
        <v>0</v>
      </c>
      <c r="K746" s="9">
        <f t="shared" si="1424"/>
        <v>0</v>
      </c>
      <c r="L746" s="9">
        <f t="shared" si="1424"/>
        <v>0</v>
      </c>
      <c r="M746" s="9">
        <f t="shared" si="1424"/>
        <v>196384</v>
      </c>
      <c r="N746" s="9">
        <f t="shared" si="1424"/>
        <v>0</v>
      </c>
      <c r="O746" s="9">
        <f t="shared" si="1424"/>
        <v>0</v>
      </c>
      <c r="P746" s="9">
        <f t="shared" si="1424"/>
        <v>0</v>
      </c>
      <c r="Q746" s="9">
        <f t="shared" si="1424"/>
        <v>0</v>
      </c>
      <c r="R746" s="9">
        <f t="shared" si="1424"/>
        <v>0</v>
      </c>
      <c r="S746" s="9">
        <f t="shared" si="1424"/>
        <v>196384</v>
      </c>
      <c r="T746" s="9">
        <f t="shared" si="1424"/>
        <v>0</v>
      </c>
      <c r="U746" s="9">
        <f t="shared" si="1425"/>
        <v>0</v>
      </c>
      <c r="V746" s="9">
        <f t="shared" si="1425"/>
        <v>0</v>
      </c>
      <c r="W746" s="9">
        <f t="shared" si="1425"/>
        <v>0</v>
      </c>
      <c r="X746" s="9">
        <f t="shared" si="1425"/>
        <v>0</v>
      </c>
      <c r="Y746" s="9">
        <f t="shared" si="1425"/>
        <v>196384</v>
      </c>
      <c r="Z746" s="9">
        <f t="shared" si="1425"/>
        <v>0</v>
      </c>
      <c r="AA746" s="9">
        <f t="shared" si="1425"/>
        <v>0</v>
      </c>
      <c r="AB746" s="9">
        <f t="shared" si="1425"/>
        <v>0</v>
      </c>
      <c r="AC746" s="9">
        <f t="shared" si="1425"/>
        <v>0</v>
      </c>
      <c r="AD746" s="9">
        <f t="shared" si="1425"/>
        <v>0</v>
      </c>
      <c r="AE746" s="9">
        <f t="shared" si="1425"/>
        <v>196384</v>
      </c>
      <c r="AF746" s="9">
        <f t="shared" si="1425"/>
        <v>0</v>
      </c>
      <c r="AG746" s="9">
        <f t="shared" si="1426"/>
        <v>0</v>
      </c>
      <c r="AH746" s="9">
        <f t="shared" si="1426"/>
        <v>0</v>
      </c>
      <c r="AI746" s="9">
        <f t="shared" si="1426"/>
        <v>0</v>
      </c>
      <c r="AJ746" s="9">
        <f t="shared" si="1426"/>
        <v>0</v>
      </c>
      <c r="AK746" s="9">
        <f t="shared" si="1426"/>
        <v>196384</v>
      </c>
      <c r="AL746" s="9">
        <f t="shared" si="1426"/>
        <v>0</v>
      </c>
      <c r="AM746" s="9">
        <f t="shared" si="1426"/>
        <v>0</v>
      </c>
      <c r="AN746" s="9">
        <f t="shared" si="1426"/>
        <v>0</v>
      </c>
      <c r="AO746" s="9">
        <f t="shared" si="1426"/>
        <v>0</v>
      </c>
      <c r="AP746" s="9">
        <f t="shared" si="1426"/>
        <v>0</v>
      </c>
      <c r="AQ746" s="9">
        <f t="shared" si="1426"/>
        <v>196384</v>
      </c>
      <c r="AR746" s="9">
        <f t="shared" si="1426"/>
        <v>0</v>
      </c>
      <c r="AS746" s="9">
        <f t="shared" si="1427"/>
        <v>0</v>
      </c>
      <c r="AT746" s="9">
        <f t="shared" si="1427"/>
        <v>0</v>
      </c>
      <c r="AU746" s="9">
        <f t="shared" si="1427"/>
        <v>0</v>
      </c>
      <c r="AV746" s="9">
        <f t="shared" si="1427"/>
        <v>0</v>
      </c>
      <c r="AW746" s="9">
        <f t="shared" si="1427"/>
        <v>196384</v>
      </c>
      <c r="AX746" s="9">
        <f t="shared" si="1427"/>
        <v>0</v>
      </c>
    </row>
    <row r="747" spans="1:50" ht="33" hidden="1">
      <c r="A747" s="25" t="s">
        <v>11</v>
      </c>
      <c r="B747" s="26">
        <f>B746</f>
        <v>913</v>
      </c>
      <c r="C747" s="26" t="s">
        <v>7</v>
      </c>
      <c r="D747" s="26" t="s">
        <v>79</v>
      </c>
      <c r="E747" s="26" t="s">
        <v>206</v>
      </c>
      <c r="F747" s="26" t="s">
        <v>12</v>
      </c>
      <c r="G747" s="8">
        <f t="shared" si="1424"/>
        <v>196384</v>
      </c>
      <c r="H747" s="8">
        <f t="shared" si="1424"/>
        <v>0</v>
      </c>
      <c r="I747" s="8">
        <f t="shared" si="1424"/>
        <v>0</v>
      </c>
      <c r="J747" s="8">
        <f t="shared" si="1424"/>
        <v>0</v>
      </c>
      <c r="K747" s="8">
        <f t="shared" si="1424"/>
        <v>0</v>
      </c>
      <c r="L747" s="8">
        <f t="shared" si="1424"/>
        <v>0</v>
      </c>
      <c r="M747" s="8">
        <f t="shared" si="1424"/>
        <v>196384</v>
      </c>
      <c r="N747" s="8">
        <f t="shared" si="1424"/>
        <v>0</v>
      </c>
      <c r="O747" s="8">
        <f t="shared" si="1424"/>
        <v>0</v>
      </c>
      <c r="P747" s="8">
        <f t="shared" si="1424"/>
        <v>0</v>
      </c>
      <c r="Q747" s="8">
        <f t="shared" si="1424"/>
        <v>0</v>
      </c>
      <c r="R747" s="8">
        <f t="shared" si="1424"/>
        <v>0</v>
      </c>
      <c r="S747" s="8">
        <f t="shared" si="1424"/>
        <v>196384</v>
      </c>
      <c r="T747" s="8">
        <f t="shared" si="1424"/>
        <v>0</v>
      </c>
      <c r="U747" s="8">
        <f t="shared" si="1425"/>
        <v>0</v>
      </c>
      <c r="V747" s="8">
        <f t="shared" si="1425"/>
        <v>0</v>
      </c>
      <c r="W747" s="8">
        <f t="shared" si="1425"/>
        <v>0</v>
      </c>
      <c r="X747" s="8">
        <f t="shared" si="1425"/>
        <v>0</v>
      </c>
      <c r="Y747" s="8">
        <f t="shared" si="1425"/>
        <v>196384</v>
      </c>
      <c r="Z747" s="8">
        <f t="shared" si="1425"/>
        <v>0</v>
      </c>
      <c r="AA747" s="8">
        <f t="shared" si="1425"/>
        <v>0</v>
      </c>
      <c r="AB747" s="8">
        <f t="shared" si="1425"/>
        <v>0</v>
      </c>
      <c r="AC747" s="8">
        <f t="shared" si="1425"/>
        <v>0</v>
      </c>
      <c r="AD747" s="8">
        <f t="shared" si="1425"/>
        <v>0</v>
      </c>
      <c r="AE747" s="8">
        <f t="shared" si="1425"/>
        <v>196384</v>
      </c>
      <c r="AF747" s="8">
        <f t="shared" si="1425"/>
        <v>0</v>
      </c>
      <c r="AG747" s="8">
        <f t="shared" si="1426"/>
        <v>0</v>
      </c>
      <c r="AH747" s="8">
        <f t="shared" si="1426"/>
        <v>0</v>
      </c>
      <c r="AI747" s="8">
        <f t="shared" si="1426"/>
        <v>0</v>
      </c>
      <c r="AJ747" s="8">
        <f t="shared" si="1426"/>
        <v>0</v>
      </c>
      <c r="AK747" s="8">
        <f t="shared" si="1426"/>
        <v>196384</v>
      </c>
      <c r="AL747" s="8">
        <f t="shared" si="1426"/>
        <v>0</v>
      </c>
      <c r="AM747" s="8">
        <f t="shared" si="1426"/>
        <v>0</v>
      </c>
      <c r="AN747" s="8">
        <f t="shared" si="1426"/>
        <v>0</v>
      </c>
      <c r="AO747" s="8">
        <f t="shared" si="1426"/>
        <v>0</v>
      </c>
      <c r="AP747" s="8">
        <f t="shared" si="1426"/>
        <v>0</v>
      </c>
      <c r="AQ747" s="8">
        <f t="shared" si="1426"/>
        <v>196384</v>
      </c>
      <c r="AR747" s="8">
        <f t="shared" si="1426"/>
        <v>0</v>
      </c>
      <c r="AS747" s="8">
        <f t="shared" si="1427"/>
        <v>0</v>
      </c>
      <c r="AT747" s="8">
        <f t="shared" si="1427"/>
        <v>0</v>
      </c>
      <c r="AU747" s="8">
        <f t="shared" si="1427"/>
        <v>0</v>
      </c>
      <c r="AV747" s="8">
        <f t="shared" si="1427"/>
        <v>0</v>
      </c>
      <c r="AW747" s="8">
        <f t="shared" si="1427"/>
        <v>196384</v>
      </c>
      <c r="AX747" s="8">
        <f t="shared" si="1427"/>
        <v>0</v>
      </c>
    </row>
    <row r="748" spans="1:50" ht="20.100000000000001" hidden="1" customHeight="1">
      <c r="A748" s="28" t="s">
        <v>13</v>
      </c>
      <c r="B748" s="26">
        <f>B747</f>
        <v>913</v>
      </c>
      <c r="C748" s="26" t="s">
        <v>7</v>
      </c>
      <c r="D748" s="26" t="s">
        <v>79</v>
      </c>
      <c r="E748" s="26" t="s">
        <v>206</v>
      </c>
      <c r="F748" s="26">
        <v>610</v>
      </c>
      <c r="G748" s="9">
        <f>177515+18869</f>
        <v>196384</v>
      </c>
      <c r="H748" s="9"/>
      <c r="I748" s="84"/>
      <c r="J748" s="84"/>
      <c r="K748" s="84"/>
      <c r="L748" s="84"/>
      <c r="M748" s="9">
        <f>G748+I748+J748+K748+L748</f>
        <v>196384</v>
      </c>
      <c r="N748" s="9">
        <f>H748+L748</f>
        <v>0</v>
      </c>
      <c r="O748" s="85"/>
      <c r="P748" s="85"/>
      <c r="Q748" s="85"/>
      <c r="R748" s="85"/>
      <c r="S748" s="9">
        <f>M748+O748+P748+Q748+R748</f>
        <v>196384</v>
      </c>
      <c r="T748" s="9">
        <f>N748+R748</f>
        <v>0</v>
      </c>
      <c r="U748" s="85"/>
      <c r="V748" s="85"/>
      <c r="W748" s="85"/>
      <c r="X748" s="85"/>
      <c r="Y748" s="9">
        <f>S748+U748+V748+W748+X748</f>
        <v>196384</v>
      </c>
      <c r="Z748" s="9">
        <f>T748+X748</f>
        <v>0</v>
      </c>
      <c r="AA748" s="85"/>
      <c r="AB748" s="85"/>
      <c r="AC748" s="85"/>
      <c r="AD748" s="85"/>
      <c r="AE748" s="9">
        <f>Y748+AA748+AB748+AC748+AD748</f>
        <v>196384</v>
      </c>
      <c r="AF748" s="9">
        <f>Z748+AD748</f>
        <v>0</v>
      </c>
      <c r="AG748" s="85"/>
      <c r="AH748" s="85"/>
      <c r="AI748" s="85"/>
      <c r="AJ748" s="85"/>
      <c r="AK748" s="9">
        <f>AE748+AG748+AH748+AI748+AJ748</f>
        <v>196384</v>
      </c>
      <c r="AL748" s="9">
        <f>AF748+AJ748</f>
        <v>0</v>
      </c>
      <c r="AM748" s="85"/>
      <c r="AN748" s="85"/>
      <c r="AO748" s="85"/>
      <c r="AP748" s="85"/>
      <c r="AQ748" s="9">
        <f>AK748+AM748+AN748+AO748+AP748</f>
        <v>196384</v>
      </c>
      <c r="AR748" s="9">
        <f>AL748+AP748</f>
        <v>0</v>
      </c>
      <c r="AS748" s="85"/>
      <c r="AT748" s="85"/>
      <c r="AU748" s="85"/>
      <c r="AV748" s="85"/>
      <c r="AW748" s="9">
        <f>AQ748+AS748+AT748+AU748+AV748</f>
        <v>196384</v>
      </c>
      <c r="AX748" s="9">
        <f>AR748+AV748</f>
        <v>0</v>
      </c>
    </row>
    <row r="749" spans="1:50" ht="20.100000000000001" hidden="1" customHeight="1">
      <c r="A749" s="28" t="s">
        <v>14</v>
      </c>
      <c r="B749" s="26">
        <v>913</v>
      </c>
      <c r="C749" s="26" t="s">
        <v>7</v>
      </c>
      <c r="D749" s="26" t="s">
        <v>79</v>
      </c>
      <c r="E749" s="26" t="s">
        <v>185</v>
      </c>
      <c r="F749" s="26"/>
      <c r="G749" s="9">
        <f t="shared" ref="G749:V751" si="1428">G750</f>
        <v>1434</v>
      </c>
      <c r="H749" s="9">
        <f t="shared" si="1428"/>
        <v>0</v>
      </c>
      <c r="I749" s="9">
        <f t="shared" si="1428"/>
        <v>0</v>
      </c>
      <c r="J749" s="9">
        <f t="shared" si="1428"/>
        <v>0</v>
      </c>
      <c r="K749" s="9">
        <f t="shared" si="1428"/>
        <v>0</v>
      </c>
      <c r="L749" s="9">
        <f t="shared" si="1428"/>
        <v>0</v>
      </c>
      <c r="M749" s="9">
        <f t="shared" si="1428"/>
        <v>1434</v>
      </c>
      <c r="N749" s="9">
        <f t="shared" si="1428"/>
        <v>0</v>
      </c>
      <c r="O749" s="9">
        <f t="shared" si="1428"/>
        <v>0</v>
      </c>
      <c r="P749" s="9">
        <f t="shared" si="1428"/>
        <v>0</v>
      </c>
      <c r="Q749" s="9">
        <f t="shared" si="1428"/>
        <v>0</v>
      </c>
      <c r="R749" s="9">
        <f t="shared" si="1428"/>
        <v>0</v>
      </c>
      <c r="S749" s="9">
        <f t="shared" si="1428"/>
        <v>1434</v>
      </c>
      <c r="T749" s="9">
        <f t="shared" si="1428"/>
        <v>0</v>
      </c>
      <c r="U749" s="9">
        <f t="shared" si="1428"/>
        <v>0</v>
      </c>
      <c r="V749" s="9">
        <f t="shared" si="1428"/>
        <v>0</v>
      </c>
      <c r="W749" s="9">
        <f t="shared" ref="U749:AJ751" si="1429">W750</f>
        <v>0</v>
      </c>
      <c r="X749" s="9">
        <f t="shared" si="1429"/>
        <v>0</v>
      </c>
      <c r="Y749" s="9">
        <f t="shared" si="1429"/>
        <v>1434</v>
      </c>
      <c r="Z749" s="9">
        <f t="shared" si="1429"/>
        <v>0</v>
      </c>
      <c r="AA749" s="9">
        <f t="shared" si="1429"/>
        <v>0</v>
      </c>
      <c r="AB749" s="9">
        <f t="shared" si="1429"/>
        <v>0</v>
      </c>
      <c r="AC749" s="9">
        <f t="shared" si="1429"/>
        <v>0</v>
      </c>
      <c r="AD749" s="9">
        <f t="shared" si="1429"/>
        <v>0</v>
      </c>
      <c r="AE749" s="9">
        <f t="shared" si="1429"/>
        <v>1434</v>
      </c>
      <c r="AF749" s="9">
        <f t="shared" si="1429"/>
        <v>0</v>
      </c>
      <c r="AG749" s="9">
        <f t="shared" si="1429"/>
        <v>0</v>
      </c>
      <c r="AH749" s="9">
        <f t="shared" si="1429"/>
        <v>0</v>
      </c>
      <c r="AI749" s="9">
        <f t="shared" si="1429"/>
        <v>0</v>
      </c>
      <c r="AJ749" s="9">
        <f t="shared" si="1429"/>
        <v>0</v>
      </c>
      <c r="AK749" s="9">
        <f t="shared" ref="AG749:AV751" si="1430">AK750</f>
        <v>1434</v>
      </c>
      <c r="AL749" s="9">
        <f t="shared" si="1430"/>
        <v>0</v>
      </c>
      <c r="AM749" s="9">
        <f t="shared" si="1430"/>
        <v>0</v>
      </c>
      <c r="AN749" s="9">
        <f t="shared" si="1430"/>
        <v>0</v>
      </c>
      <c r="AO749" s="9">
        <f t="shared" si="1430"/>
        <v>0</v>
      </c>
      <c r="AP749" s="9">
        <f t="shared" si="1430"/>
        <v>0</v>
      </c>
      <c r="AQ749" s="9">
        <f t="shared" si="1430"/>
        <v>1434</v>
      </c>
      <c r="AR749" s="9">
        <f t="shared" si="1430"/>
        <v>0</v>
      </c>
      <c r="AS749" s="9">
        <f t="shared" si="1430"/>
        <v>310</v>
      </c>
      <c r="AT749" s="9">
        <f t="shared" si="1430"/>
        <v>0</v>
      </c>
      <c r="AU749" s="9">
        <f t="shared" si="1430"/>
        <v>0</v>
      </c>
      <c r="AV749" s="9">
        <f t="shared" si="1430"/>
        <v>0</v>
      </c>
      <c r="AW749" s="9">
        <f t="shared" ref="AS749:AX751" si="1431">AW750</f>
        <v>1744</v>
      </c>
      <c r="AX749" s="9">
        <f t="shared" si="1431"/>
        <v>0</v>
      </c>
    </row>
    <row r="750" spans="1:50" ht="20.100000000000001" hidden="1" customHeight="1">
      <c r="A750" s="28" t="s">
        <v>15</v>
      </c>
      <c r="B750" s="26">
        <v>913</v>
      </c>
      <c r="C750" s="26" t="s">
        <v>7</v>
      </c>
      <c r="D750" s="26" t="s">
        <v>79</v>
      </c>
      <c r="E750" s="26" t="s">
        <v>209</v>
      </c>
      <c r="F750" s="26"/>
      <c r="G750" s="9">
        <f t="shared" si="1428"/>
        <v>1434</v>
      </c>
      <c r="H750" s="9">
        <f t="shared" si="1428"/>
        <v>0</v>
      </c>
      <c r="I750" s="9">
        <f t="shared" si="1428"/>
        <v>0</v>
      </c>
      <c r="J750" s="9">
        <f t="shared" si="1428"/>
        <v>0</v>
      </c>
      <c r="K750" s="9">
        <f t="shared" si="1428"/>
        <v>0</v>
      </c>
      <c r="L750" s="9">
        <f t="shared" si="1428"/>
        <v>0</v>
      </c>
      <c r="M750" s="9">
        <f t="shared" si="1428"/>
        <v>1434</v>
      </c>
      <c r="N750" s="9">
        <f t="shared" si="1428"/>
        <v>0</v>
      </c>
      <c r="O750" s="9">
        <f t="shared" si="1428"/>
        <v>0</v>
      </c>
      <c r="P750" s="9">
        <f t="shared" si="1428"/>
        <v>0</v>
      </c>
      <c r="Q750" s="9">
        <f t="shared" si="1428"/>
        <v>0</v>
      </c>
      <c r="R750" s="9">
        <f t="shared" si="1428"/>
        <v>0</v>
      </c>
      <c r="S750" s="9">
        <f t="shared" si="1428"/>
        <v>1434</v>
      </c>
      <c r="T750" s="9">
        <f t="shared" si="1428"/>
        <v>0</v>
      </c>
      <c r="U750" s="9">
        <f t="shared" si="1429"/>
        <v>0</v>
      </c>
      <c r="V750" s="9">
        <f t="shared" si="1429"/>
        <v>0</v>
      </c>
      <c r="W750" s="9">
        <f t="shared" si="1429"/>
        <v>0</v>
      </c>
      <c r="X750" s="9">
        <f t="shared" si="1429"/>
        <v>0</v>
      </c>
      <c r="Y750" s="9">
        <f t="shared" si="1429"/>
        <v>1434</v>
      </c>
      <c r="Z750" s="9">
        <f t="shared" si="1429"/>
        <v>0</v>
      </c>
      <c r="AA750" s="9">
        <f t="shared" si="1429"/>
        <v>0</v>
      </c>
      <c r="AB750" s="9">
        <f t="shared" si="1429"/>
        <v>0</v>
      </c>
      <c r="AC750" s="9">
        <f t="shared" si="1429"/>
        <v>0</v>
      </c>
      <c r="AD750" s="9">
        <f t="shared" si="1429"/>
        <v>0</v>
      </c>
      <c r="AE750" s="9">
        <f t="shared" si="1429"/>
        <v>1434</v>
      </c>
      <c r="AF750" s="9">
        <f t="shared" si="1429"/>
        <v>0</v>
      </c>
      <c r="AG750" s="9">
        <f t="shared" si="1430"/>
        <v>0</v>
      </c>
      <c r="AH750" s="9">
        <f t="shared" si="1430"/>
        <v>0</v>
      </c>
      <c r="AI750" s="9">
        <f t="shared" si="1430"/>
        <v>0</v>
      </c>
      <c r="AJ750" s="9">
        <f t="shared" si="1430"/>
        <v>0</v>
      </c>
      <c r="AK750" s="9">
        <f t="shared" si="1430"/>
        <v>1434</v>
      </c>
      <c r="AL750" s="9">
        <f t="shared" si="1430"/>
        <v>0</v>
      </c>
      <c r="AM750" s="9">
        <f t="shared" si="1430"/>
        <v>0</v>
      </c>
      <c r="AN750" s="9">
        <f t="shared" si="1430"/>
        <v>0</v>
      </c>
      <c r="AO750" s="9">
        <f t="shared" si="1430"/>
        <v>0</v>
      </c>
      <c r="AP750" s="9">
        <f t="shared" si="1430"/>
        <v>0</v>
      </c>
      <c r="AQ750" s="9">
        <f t="shared" si="1430"/>
        <v>1434</v>
      </c>
      <c r="AR750" s="9">
        <f t="shared" si="1430"/>
        <v>0</v>
      </c>
      <c r="AS750" s="9">
        <f t="shared" si="1431"/>
        <v>310</v>
      </c>
      <c r="AT750" s="9">
        <f t="shared" si="1431"/>
        <v>0</v>
      </c>
      <c r="AU750" s="9">
        <f t="shared" si="1431"/>
        <v>0</v>
      </c>
      <c r="AV750" s="9">
        <f t="shared" si="1431"/>
        <v>0</v>
      </c>
      <c r="AW750" s="9">
        <f t="shared" si="1431"/>
        <v>1744</v>
      </c>
      <c r="AX750" s="9">
        <f t="shared" si="1431"/>
        <v>0</v>
      </c>
    </row>
    <row r="751" spans="1:50" ht="33" hidden="1">
      <c r="A751" s="25" t="s">
        <v>11</v>
      </c>
      <c r="B751" s="26">
        <v>913</v>
      </c>
      <c r="C751" s="26" t="s">
        <v>7</v>
      </c>
      <c r="D751" s="26" t="s">
        <v>79</v>
      </c>
      <c r="E751" s="26" t="s">
        <v>209</v>
      </c>
      <c r="F751" s="26" t="s">
        <v>12</v>
      </c>
      <c r="G751" s="8">
        <f t="shared" si="1428"/>
        <v>1434</v>
      </c>
      <c r="H751" s="8">
        <f t="shared" si="1428"/>
        <v>0</v>
      </c>
      <c r="I751" s="8">
        <f t="shared" si="1428"/>
        <v>0</v>
      </c>
      <c r="J751" s="8">
        <f t="shared" si="1428"/>
        <v>0</v>
      </c>
      <c r="K751" s="8">
        <f t="shared" si="1428"/>
        <v>0</v>
      </c>
      <c r="L751" s="8">
        <f t="shared" si="1428"/>
        <v>0</v>
      </c>
      <c r="M751" s="8">
        <f t="shared" si="1428"/>
        <v>1434</v>
      </c>
      <c r="N751" s="8">
        <f t="shared" si="1428"/>
        <v>0</v>
      </c>
      <c r="O751" s="8">
        <f t="shared" si="1428"/>
        <v>0</v>
      </c>
      <c r="P751" s="8">
        <f t="shared" si="1428"/>
        <v>0</v>
      </c>
      <c r="Q751" s="8">
        <f t="shared" si="1428"/>
        <v>0</v>
      </c>
      <c r="R751" s="8">
        <f t="shared" si="1428"/>
        <v>0</v>
      </c>
      <c r="S751" s="8">
        <f t="shared" si="1428"/>
        <v>1434</v>
      </c>
      <c r="T751" s="8">
        <f t="shared" si="1428"/>
        <v>0</v>
      </c>
      <c r="U751" s="8">
        <f t="shared" si="1429"/>
        <v>0</v>
      </c>
      <c r="V751" s="8">
        <f t="shared" si="1429"/>
        <v>0</v>
      </c>
      <c r="W751" s="8">
        <f t="shared" si="1429"/>
        <v>0</v>
      </c>
      <c r="X751" s="8">
        <f t="shared" si="1429"/>
        <v>0</v>
      </c>
      <c r="Y751" s="8">
        <f t="shared" si="1429"/>
        <v>1434</v>
      </c>
      <c r="Z751" s="8">
        <f t="shared" si="1429"/>
        <v>0</v>
      </c>
      <c r="AA751" s="8">
        <f t="shared" si="1429"/>
        <v>0</v>
      </c>
      <c r="AB751" s="8">
        <f t="shared" si="1429"/>
        <v>0</v>
      </c>
      <c r="AC751" s="8">
        <f t="shared" si="1429"/>
        <v>0</v>
      </c>
      <c r="AD751" s="8">
        <f t="shared" si="1429"/>
        <v>0</v>
      </c>
      <c r="AE751" s="8">
        <f t="shared" si="1429"/>
        <v>1434</v>
      </c>
      <c r="AF751" s="8">
        <f t="shared" si="1429"/>
        <v>0</v>
      </c>
      <c r="AG751" s="8">
        <f t="shared" si="1430"/>
        <v>0</v>
      </c>
      <c r="AH751" s="8">
        <f t="shared" si="1430"/>
        <v>0</v>
      </c>
      <c r="AI751" s="8">
        <f t="shared" si="1430"/>
        <v>0</v>
      </c>
      <c r="AJ751" s="8">
        <f t="shared" si="1430"/>
        <v>0</v>
      </c>
      <c r="AK751" s="8">
        <f t="shared" si="1430"/>
        <v>1434</v>
      </c>
      <c r="AL751" s="8">
        <f t="shared" si="1430"/>
        <v>0</v>
      </c>
      <c r="AM751" s="8">
        <f t="shared" si="1430"/>
        <v>0</v>
      </c>
      <c r="AN751" s="8">
        <f t="shared" si="1430"/>
        <v>0</v>
      </c>
      <c r="AO751" s="8">
        <f t="shared" si="1430"/>
        <v>0</v>
      </c>
      <c r="AP751" s="8">
        <f t="shared" si="1430"/>
        <v>0</v>
      </c>
      <c r="AQ751" s="8">
        <f t="shared" si="1430"/>
        <v>1434</v>
      </c>
      <c r="AR751" s="8">
        <f t="shared" si="1430"/>
        <v>0</v>
      </c>
      <c r="AS751" s="8">
        <f t="shared" si="1431"/>
        <v>310</v>
      </c>
      <c r="AT751" s="8">
        <f t="shared" si="1431"/>
        <v>0</v>
      </c>
      <c r="AU751" s="8">
        <f t="shared" si="1431"/>
        <v>0</v>
      </c>
      <c r="AV751" s="8">
        <f t="shared" si="1431"/>
        <v>0</v>
      </c>
      <c r="AW751" s="8">
        <f t="shared" si="1431"/>
        <v>1744</v>
      </c>
      <c r="AX751" s="8">
        <f t="shared" si="1431"/>
        <v>0</v>
      </c>
    </row>
    <row r="752" spans="1:50" ht="20.100000000000001" hidden="1" customHeight="1">
      <c r="A752" s="28" t="s">
        <v>13</v>
      </c>
      <c r="B752" s="26">
        <v>913</v>
      </c>
      <c r="C752" s="26" t="s">
        <v>7</v>
      </c>
      <c r="D752" s="26" t="s">
        <v>79</v>
      </c>
      <c r="E752" s="26" t="s">
        <v>209</v>
      </c>
      <c r="F752" s="26">
        <v>610</v>
      </c>
      <c r="G752" s="9">
        <f>815+619</f>
        <v>1434</v>
      </c>
      <c r="H752" s="9"/>
      <c r="I752" s="84"/>
      <c r="J752" s="84"/>
      <c r="K752" s="84"/>
      <c r="L752" s="84"/>
      <c r="M752" s="9">
        <f>G752+I752+J752+K752+L752</f>
        <v>1434</v>
      </c>
      <c r="N752" s="9">
        <f>H752+L752</f>
        <v>0</v>
      </c>
      <c r="O752" s="85"/>
      <c r="P752" s="85"/>
      <c r="Q752" s="85"/>
      <c r="R752" s="85"/>
      <c r="S752" s="9">
        <f>M752+O752+P752+Q752+R752</f>
        <v>1434</v>
      </c>
      <c r="T752" s="9">
        <f>N752+R752</f>
        <v>0</v>
      </c>
      <c r="U752" s="85"/>
      <c r="V752" s="85"/>
      <c r="W752" s="85"/>
      <c r="X752" s="85"/>
      <c r="Y752" s="9">
        <f>S752+U752+V752+W752+X752</f>
        <v>1434</v>
      </c>
      <c r="Z752" s="9">
        <f>T752+X752</f>
        <v>0</v>
      </c>
      <c r="AA752" s="85"/>
      <c r="AB752" s="85"/>
      <c r="AC752" s="85"/>
      <c r="AD752" s="85"/>
      <c r="AE752" s="9">
        <f>Y752+AA752+AB752+AC752+AD752</f>
        <v>1434</v>
      </c>
      <c r="AF752" s="9">
        <f>Z752+AD752</f>
        <v>0</v>
      </c>
      <c r="AG752" s="85"/>
      <c r="AH752" s="85"/>
      <c r="AI752" s="85"/>
      <c r="AJ752" s="85"/>
      <c r="AK752" s="9">
        <f>AE752+AG752+AH752+AI752+AJ752</f>
        <v>1434</v>
      </c>
      <c r="AL752" s="9">
        <f>AF752+AJ752</f>
        <v>0</v>
      </c>
      <c r="AM752" s="85"/>
      <c r="AN752" s="85"/>
      <c r="AO752" s="85"/>
      <c r="AP752" s="85"/>
      <c r="AQ752" s="9">
        <f>AK752+AM752+AN752+AO752+AP752</f>
        <v>1434</v>
      </c>
      <c r="AR752" s="9">
        <f>AL752+AP752</f>
        <v>0</v>
      </c>
      <c r="AS752" s="9">
        <v>310</v>
      </c>
      <c r="AT752" s="85"/>
      <c r="AU752" s="85"/>
      <c r="AV752" s="85"/>
      <c r="AW752" s="9">
        <f>AQ752+AS752+AT752+AU752+AV752</f>
        <v>1744</v>
      </c>
      <c r="AX752" s="9">
        <f>AR752+AV752</f>
        <v>0</v>
      </c>
    </row>
    <row r="753" spans="1:50" ht="20.100000000000001" hidden="1" customHeight="1">
      <c r="A753" s="28" t="s">
        <v>571</v>
      </c>
      <c r="B753" s="26">
        <v>913</v>
      </c>
      <c r="C753" s="26" t="s">
        <v>7</v>
      </c>
      <c r="D753" s="26" t="s">
        <v>79</v>
      </c>
      <c r="E753" s="26" t="s">
        <v>604</v>
      </c>
      <c r="F753" s="26"/>
      <c r="G753" s="9">
        <f t="shared" ref="G753:H753" si="1432">G754+G757</f>
        <v>0</v>
      </c>
      <c r="H753" s="9">
        <f t="shared" si="1432"/>
        <v>0</v>
      </c>
      <c r="I753" s="84"/>
      <c r="J753" s="84"/>
      <c r="K753" s="84"/>
      <c r="L753" s="84"/>
      <c r="M753" s="84"/>
      <c r="N753" s="84"/>
      <c r="O753" s="11">
        <f>O754+O757</f>
        <v>0</v>
      </c>
      <c r="P753" s="11">
        <f t="shared" ref="P753:S753" si="1433">P754+P757</f>
        <v>0</v>
      </c>
      <c r="Q753" s="11">
        <f t="shared" si="1433"/>
        <v>0</v>
      </c>
      <c r="R753" s="11">
        <f t="shared" si="1433"/>
        <v>15022</v>
      </c>
      <c r="S753" s="11">
        <f t="shared" si="1433"/>
        <v>15022</v>
      </c>
      <c r="T753" s="11">
        <f>T754+T757</f>
        <v>15022</v>
      </c>
      <c r="U753" s="11">
        <f>U754+U757</f>
        <v>0</v>
      </c>
      <c r="V753" s="11">
        <f t="shared" ref="V753:Y753" si="1434">V754+V757</f>
        <v>0</v>
      </c>
      <c r="W753" s="11">
        <f t="shared" si="1434"/>
        <v>0</v>
      </c>
      <c r="X753" s="11">
        <f t="shared" si="1434"/>
        <v>0</v>
      </c>
      <c r="Y753" s="11">
        <f t="shared" si="1434"/>
        <v>15022</v>
      </c>
      <c r="Z753" s="11">
        <f>Z754+Z757</f>
        <v>15022</v>
      </c>
      <c r="AA753" s="11">
        <f>AA754+AA757</f>
        <v>0</v>
      </c>
      <c r="AB753" s="11">
        <f t="shared" ref="AB753:AE753" si="1435">AB754+AB757</f>
        <v>0</v>
      </c>
      <c r="AC753" s="11">
        <f t="shared" si="1435"/>
        <v>0</v>
      </c>
      <c r="AD753" s="11">
        <f t="shared" si="1435"/>
        <v>56954</v>
      </c>
      <c r="AE753" s="11">
        <f t="shared" si="1435"/>
        <v>71976</v>
      </c>
      <c r="AF753" s="11">
        <f>AF754+AF757</f>
        <v>71976</v>
      </c>
      <c r="AG753" s="11">
        <f>AG754+AG757</f>
        <v>0</v>
      </c>
      <c r="AH753" s="11">
        <f t="shared" ref="AH753:AK753" si="1436">AH754+AH757</f>
        <v>0</v>
      </c>
      <c r="AI753" s="11">
        <f t="shared" si="1436"/>
        <v>0</v>
      </c>
      <c r="AJ753" s="11">
        <f t="shared" si="1436"/>
        <v>0</v>
      </c>
      <c r="AK753" s="11">
        <f t="shared" si="1436"/>
        <v>71976</v>
      </c>
      <c r="AL753" s="11">
        <f>AL754+AL757</f>
        <v>71976</v>
      </c>
      <c r="AM753" s="11">
        <f>AM754+AM757</f>
        <v>0</v>
      </c>
      <c r="AN753" s="11">
        <f t="shared" ref="AN753:AQ753" si="1437">AN754+AN757</f>
        <v>0</v>
      </c>
      <c r="AO753" s="11">
        <f t="shared" si="1437"/>
        <v>0</v>
      </c>
      <c r="AP753" s="11">
        <f t="shared" si="1437"/>
        <v>0</v>
      </c>
      <c r="AQ753" s="11">
        <f t="shared" si="1437"/>
        <v>71976</v>
      </c>
      <c r="AR753" s="11">
        <f>AR754+AR757</f>
        <v>71976</v>
      </c>
      <c r="AS753" s="11">
        <f>AS754+AS757</f>
        <v>0</v>
      </c>
      <c r="AT753" s="11">
        <f t="shared" ref="AT753:AW753" si="1438">AT754+AT757</f>
        <v>0</v>
      </c>
      <c r="AU753" s="11">
        <f t="shared" si="1438"/>
        <v>0</v>
      </c>
      <c r="AV753" s="11">
        <f t="shared" si="1438"/>
        <v>0</v>
      </c>
      <c r="AW753" s="11">
        <f t="shared" si="1438"/>
        <v>71976</v>
      </c>
      <c r="AX753" s="11">
        <f>AX754+AX757</f>
        <v>71976</v>
      </c>
    </row>
    <row r="754" spans="1:50" ht="49.5" hidden="1">
      <c r="A754" s="38" t="s">
        <v>613</v>
      </c>
      <c r="B754" s="42">
        <v>913</v>
      </c>
      <c r="C754" s="26" t="s">
        <v>7</v>
      </c>
      <c r="D754" s="26" t="s">
        <v>79</v>
      </c>
      <c r="E754" s="26" t="s">
        <v>614</v>
      </c>
      <c r="F754" s="26"/>
      <c r="G754" s="9">
        <f t="shared" ref="G754:H755" si="1439">G755</f>
        <v>0</v>
      </c>
      <c r="H754" s="9">
        <f t="shared" si="1439"/>
        <v>0</v>
      </c>
      <c r="I754" s="84"/>
      <c r="J754" s="84"/>
      <c r="K754" s="84"/>
      <c r="L754" s="84"/>
      <c r="M754" s="84"/>
      <c r="N754" s="84"/>
      <c r="O754" s="11">
        <f>O755</f>
        <v>0</v>
      </c>
      <c r="P754" s="11">
        <f t="shared" ref="P754:AE755" si="1440">P755</f>
        <v>0</v>
      </c>
      <c r="Q754" s="11">
        <f t="shared" si="1440"/>
        <v>0</v>
      </c>
      <c r="R754" s="11">
        <f t="shared" si="1440"/>
        <v>14138</v>
      </c>
      <c r="S754" s="11">
        <f t="shared" si="1440"/>
        <v>14138</v>
      </c>
      <c r="T754" s="11">
        <f t="shared" si="1440"/>
        <v>14138</v>
      </c>
      <c r="U754" s="11">
        <f>U755</f>
        <v>0</v>
      </c>
      <c r="V754" s="11">
        <f t="shared" si="1440"/>
        <v>0</v>
      </c>
      <c r="W754" s="11">
        <f t="shared" si="1440"/>
        <v>0</v>
      </c>
      <c r="X754" s="11">
        <f t="shared" si="1440"/>
        <v>0</v>
      </c>
      <c r="Y754" s="11">
        <f t="shared" si="1440"/>
        <v>14138</v>
      </c>
      <c r="Z754" s="11">
        <f t="shared" si="1440"/>
        <v>14138</v>
      </c>
      <c r="AA754" s="11">
        <f>AA755</f>
        <v>0</v>
      </c>
      <c r="AB754" s="11">
        <f t="shared" si="1440"/>
        <v>0</v>
      </c>
      <c r="AC754" s="11">
        <f t="shared" si="1440"/>
        <v>0</v>
      </c>
      <c r="AD754" s="11">
        <f t="shared" si="1440"/>
        <v>53949</v>
      </c>
      <c r="AE754" s="11">
        <f t="shared" si="1440"/>
        <v>68087</v>
      </c>
      <c r="AF754" s="11">
        <f t="shared" ref="AB754:AF755" si="1441">AF755</f>
        <v>68087</v>
      </c>
      <c r="AG754" s="11">
        <f>AG755</f>
        <v>0</v>
      </c>
      <c r="AH754" s="11">
        <f t="shared" ref="AH754:AW755" si="1442">AH755</f>
        <v>0</v>
      </c>
      <c r="AI754" s="11">
        <f t="shared" si="1442"/>
        <v>0</v>
      </c>
      <c r="AJ754" s="11">
        <f t="shared" si="1442"/>
        <v>0</v>
      </c>
      <c r="AK754" s="11">
        <f t="shared" si="1442"/>
        <v>68087</v>
      </c>
      <c r="AL754" s="11">
        <f t="shared" si="1442"/>
        <v>68087</v>
      </c>
      <c r="AM754" s="11">
        <f>AM755</f>
        <v>0</v>
      </c>
      <c r="AN754" s="11">
        <f t="shared" si="1442"/>
        <v>0</v>
      </c>
      <c r="AO754" s="11">
        <f t="shared" si="1442"/>
        <v>0</v>
      </c>
      <c r="AP754" s="11">
        <f t="shared" si="1442"/>
        <v>0</v>
      </c>
      <c r="AQ754" s="11">
        <f t="shared" si="1442"/>
        <v>68087</v>
      </c>
      <c r="AR754" s="11">
        <f t="shared" si="1442"/>
        <v>68087</v>
      </c>
      <c r="AS754" s="11">
        <f>AS755</f>
        <v>0</v>
      </c>
      <c r="AT754" s="11">
        <f t="shared" si="1442"/>
        <v>0</v>
      </c>
      <c r="AU754" s="11">
        <f t="shared" si="1442"/>
        <v>0</v>
      </c>
      <c r="AV754" s="11">
        <f t="shared" si="1442"/>
        <v>0</v>
      </c>
      <c r="AW754" s="11">
        <f t="shared" si="1442"/>
        <v>68087</v>
      </c>
      <c r="AX754" s="11">
        <f t="shared" ref="AT754:AX755" si="1443">AX755</f>
        <v>68087</v>
      </c>
    </row>
    <row r="755" spans="1:50" ht="33" hidden="1">
      <c r="A755" s="25" t="s">
        <v>11</v>
      </c>
      <c r="B755" s="42">
        <v>913</v>
      </c>
      <c r="C755" s="26" t="s">
        <v>7</v>
      </c>
      <c r="D755" s="26" t="s">
        <v>79</v>
      </c>
      <c r="E755" s="26" t="s">
        <v>614</v>
      </c>
      <c r="F755" s="26" t="s">
        <v>12</v>
      </c>
      <c r="G755" s="9">
        <f t="shared" si="1439"/>
        <v>0</v>
      </c>
      <c r="H755" s="9">
        <f t="shared" si="1439"/>
        <v>0</v>
      </c>
      <c r="I755" s="84"/>
      <c r="J755" s="84"/>
      <c r="K755" s="84"/>
      <c r="L755" s="84"/>
      <c r="M755" s="84"/>
      <c r="N755" s="84"/>
      <c r="O755" s="11">
        <f>O756</f>
        <v>0</v>
      </c>
      <c r="P755" s="11">
        <f t="shared" si="1440"/>
        <v>0</v>
      </c>
      <c r="Q755" s="11">
        <f t="shared" si="1440"/>
        <v>0</v>
      </c>
      <c r="R755" s="11">
        <f t="shared" si="1440"/>
        <v>14138</v>
      </c>
      <c r="S755" s="11">
        <f t="shared" si="1440"/>
        <v>14138</v>
      </c>
      <c r="T755" s="11">
        <f t="shared" si="1440"/>
        <v>14138</v>
      </c>
      <c r="U755" s="11">
        <f>U756</f>
        <v>0</v>
      </c>
      <c r="V755" s="11">
        <f t="shared" si="1440"/>
        <v>0</v>
      </c>
      <c r="W755" s="11">
        <f t="shared" si="1440"/>
        <v>0</v>
      </c>
      <c r="X755" s="11">
        <f t="shared" si="1440"/>
        <v>0</v>
      </c>
      <c r="Y755" s="11">
        <f t="shared" si="1440"/>
        <v>14138</v>
      </c>
      <c r="Z755" s="11">
        <f t="shared" si="1440"/>
        <v>14138</v>
      </c>
      <c r="AA755" s="11">
        <f>AA756</f>
        <v>0</v>
      </c>
      <c r="AB755" s="11">
        <f t="shared" si="1441"/>
        <v>0</v>
      </c>
      <c r="AC755" s="11">
        <f t="shared" si="1441"/>
        <v>0</v>
      </c>
      <c r="AD755" s="11">
        <f t="shared" si="1441"/>
        <v>53949</v>
      </c>
      <c r="AE755" s="11">
        <f t="shared" si="1441"/>
        <v>68087</v>
      </c>
      <c r="AF755" s="11">
        <f t="shared" si="1441"/>
        <v>68087</v>
      </c>
      <c r="AG755" s="11">
        <f>AG756</f>
        <v>0</v>
      </c>
      <c r="AH755" s="11">
        <f t="shared" si="1442"/>
        <v>0</v>
      </c>
      <c r="AI755" s="11">
        <f t="shared" si="1442"/>
        <v>0</v>
      </c>
      <c r="AJ755" s="11">
        <f t="shared" si="1442"/>
        <v>0</v>
      </c>
      <c r="AK755" s="11">
        <f t="shared" si="1442"/>
        <v>68087</v>
      </c>
      <c r="AL755" s="11">
        <f t="shared" si="1442"/>
        <v>68087</v>
      </c>
      <c r="AM755" s="11">
        <f>AM756</f>
        <v>0</v>
      </c>
      <c r="AN755" s="11">
        <f t="shared" si="1442"/>
        <v>0</v>
      </c>
      <c r="AO755" s="11">
        <f t="shared" si="1442"/>
        <v>0</v>
      </c>
      <c r="AP755" s="11">
        <f t="shared" si="1442"/>
        <v>0</v>
      </c>
      <c r="AQ755" s="11">
        <f t="shared" si="1442"/>
        <v>68087</v>
      </c>
      <c r="AR755" s="11">
        <f t="shared" si="1442"/>
        <v>68087</v>
      </c>
      <c r="AS755" s="11">
        <f>AS756</f>
        <v>0</v>
      </c>
      <c r="AT755" s="11">
        <f t="shared" si="1443"/>
        <v>0</v>
      </c>
      <c r="AU755" s="11">
        <f t="shared" si="1443"/>
        <v>0</v>
      </c>
      <c r="AV755" s="11">
        <f t="shared" si="1443"/>
        <v>0</v>
      </c>
      <c r="AW755" s="11">
        <f t="shared" si="1443"/>
        <v>68087</v>
      </c>
      <c r="AX755" s="11">
        <f t="shared" si="1443"/>
        <v>68087</v>
      </c>
    </row>
    <row r="756" spans="1:50" ht="20.100000000000001" hidden="1" customHeight="1">
      <c r="A756" s="28" t="s">
        <v>13</v>
      </c>
      <c r="B756" s="26">
        <v>913</v>
      </c>
      <c r="C756" s="26" t="s">
        <v>7</v>
      </c>
      <c r="D756" s="26" t="s">
        <v>79</v>
      </c>
      <c r="E756" s="26" t="s">
        <v>614</v>
      </c>
      <c r="F756" s="26" t="s">
        <v>34</v>
      </c>
      <c r="G756" s="9"/>
      <c r="H756" s="9"/>
      <c r="I756" s="84"/>
      <c r="J756" s="84"/>
      <c r="K756" s="84"/>
      <c r="L756" s="84"/>
      <c r="M756" s="84"/>
      <c r="N756" s="84"/>
      <c r="O756" s="11"/>
      <c r="P756" s="11"/>
      <c r="Q756" s="11"/>
      <c r="R756" s="11">
        <v>14138</v>
      </c>
      <c r="S756" s="9">
        <f>M756+O756+P756+Q756+R756</f>
        <v>14138</v>
      </c>
      <c r="T756" s="9">
        <f>N756+R756</f>
        <v>14138</v>
      </c>
      <c r="U756" s="11"/>
      <c r="V756" s="11"/>
      <c r="W756" s="11"/>
      <c r="X756" s="11"/>
      <c r="Y756" s="9">
        <f>S756+U756+V756+W756+X756</f>
        <v>14138</v>
      </c>
      <c r="Z756" s="9">
        <f>T756+X756</f>
        <v>14138</v>
      </c>
      <c r="AA756" s="11"/>
      <c r="AB756" s="11"/>
      <c r="AC756" s="11"/>
      <c r="AD756" s="11">
        <v>53949</v>
      </c>
      <c r="AE756" s="9">
        <f>Y756+AA756+AB756+AC756+AD756</f>
        <v>68087</v>
      </c>
      <c r="AF756" s="9">
        <f>Z756+AD756</f>
        <v>68087</v>
      </c>
      <c r="AG756" s="11"/>
      <c r="AH756" s="11"/>
      <c r="AI756" s="11"/>
      <c r="AJ756" s="11"/>
      <c r="AK756" s="9">
        <f>AE756+AG756+AH756+AI756+AJ756</f>
        <v>68087</v>
      </c>
      <c r="AL756" s="9">
        <f>AF756+AJ756</f>
        <v>68087</v>
      </c>
      <c r="AM756" s="11"/>
      <c r="AN756" s="11"/>
      <c r="AO756" s="11"/>
      <c r="AP756" s="11"/>
      <c r="AQ756" s="9">
        <f>AK756+AM756+AN756+AO756+AP756</f>
        <v>68087</v>
      </c>
      <c r="AR756" s="9">
        <f>AL756+AP756</f>
        <v>68087</v>
      </c>
      <c r="AS756" s="11"/>
      <c r="AT756" s="11"/>
      <c r="AU756" s="11"/>
      <c r="AV756" s="11"/>
      <c r="AW756" s="9">
        <f>AQ756+AS756+AT756+AU756+AV756</f>
        <v>68087</v>
      </c>
      <c r="AX756" s="9">
        <f>AR756+AV756</f>
        <v>68087</v>
      </c>
    </row>
    <row r="757" spans="1:50" ht="82.5" hidden="1">
      <c r="A757" s="38" t="s">
        <v>645</v>
      </c>
      <c r="B757" s="42">
        <v>913</v>
      </c>
      <c r="C757" s="26" t="s">
        <v>7</v>
      </c>
      <c r="D757" s="26" t="s">
        <v>79</v>
      </c>
      <c r="E757" s="26" t="s">
        <v>646</v>
      </c>
      <c r="F757" s="26"/>
      <c r="G757" s="9">
        <f t="shared" ref="G757:H758" si="1444">G758</f>
        <v>0</v>
      </c>
      <c r="H757" s="9">
        <f t="shared" si="1444"/>
        <v>0</v>
      </c>
      <c r="I757" s="84"/>
      <c r="J757" s="84"/>
      <c r="K757" s="84"/>
      <c r="L757" s="84"/>
      <c r="M757" s="84"/>
      <c r="N757" s="84"/>
      <c r="O757" s="11">
        <f>O758</f>
        <v>0</v>
      </c>
      <c r="P757" s="11">
        <f t="shared" ref="P757:AE758" si="1445">P758</f>
        <v>0</v>
      </c>
      <c r="Q757" s="11">
        <f t="shared" si="1445"/>
        <v>0</v>
      </c>
      <c r="R757" s="11">
        <f t="shared" si="1445"/>
        <v>884</v>
      </c>
      <c r="S757" s="11">
        <f t="shared" si="1445"/>
        <v>884</v>
      </c>
      <c r="T757" s="11">
        <f t="shared" si="1445"/>
        <v>884</v>
      </c>
      <c r="U757" s="11">
        <f>U758</f>
        <v>0</v>
      </c>
      <c r="V757" s="11">
        <f t="shared" si="1445"/>
        <v>0</v>
      </c>
      <c r="W757" s="11">
        <f t="shared" si="1445"/>
        <v>0</v>
      </c>
      <c r="X757" s="11">
        <f t="shared" si="1445"/>
        <v>0</v>
      </c>
      <c r="Y757" s="11">
        <f t="shared" si="1445"/>
        <v>884</v>
      </c>
      <c r="Z757" s="11">
        <f t="shared" si="1445"/>
        <v>884</v>
      </c>
      <c r="AA757" s="11">
        <f>AA758</f>
        <v>0</v>
      </c>
      <c r="AB757" s="11">
        <f t="shared" si="1445"/>
        <v>0</v>
      </c>
      <c r="AC757" s="11">
        <f t="shared" si="1445"/>
        <v>0</v>
      </c>
      <c r="AD757" s="11">
        <f t="shared" si="1445"/>
        <v>3005</v>
      </c>
      <c r="AE757" s="11">
        <f t="shared" si="1445"/>
        <v>3889</v>
      </c>
      <c r="AF757" s="11">
        <f t="shared" ref="AB757:AF758" si="1446">AF758</f>
        <v>3889</v>
      </c>
      <c r="AG757" s="11">
        <f>AG758</f>
        <v>0</v>
      </c>
      <c r="AH757" s="11">
        <f t="shared" ref="AH757:AW758" si="1447">AH758</f>
        <v>0</v>
      </c>
      <c r="AI757" s="11">
        <f t="shared" si="1447"/>
        <v>0</v>
      </c>
      <c r="AJ757" s="11">
        <f t="shared" si="1447"/>
        <v>0</v>
      </c>
      <c r="AK757" s="11">
        <f t="shared" si="1447"/>
        <v>3889</v>
      </c>
      <c r="AL757" s="11">
        <f t="shared" si="1447"/>
        <v>3889</v>
      </c>
      <c r="AM757" s="11">
        <f>AM758</f>
        <v>0</v>
      </c>
      <c r="AN757" s="11">
        <f t="shared" si="1447"/>
        <v>0</v>
      </c>
      <c r="AO757" s="11">
        <f t="shared" si="1447"/>
        <v>0</v>
      </c>
      <c r="AP757" s="11">
        <f t="shared" si="1447"/>
        <v>0</v>
      </c>
      <c r="AQ757" s="11">
        <f t="shared" si="1447"/>
        <v>3889</v>
      </c>
      <c r="AR757" s="11">
        <f t="shared" si="1447"/>
        <v>3889</v>
      </c>
      <c r="AS757" s="11">
        <f>AS758</f>
        <v>0</v>
      </c>
      <c r="AT757" s="11">
        <f t="shared" si="1447"/>
        <v>0</v>
      </c>
      <c r="AU757" s="11">
        <f t="shared" si="1447"/>
        <v>0</v>
      </c>
      <c r="AV757" s="11">
        <f t="shared" si="1447"/>
        <v>0</v>
      </c>
      <c r="AW757" s="11">
        <f t="shared" si="1447"/>
        <v>3889</v>
      </c>
      <c r="AX757" s="11">
        <f t="shared" ref="AT757:AX758" si="1448">AX758</f>
        <v>3889</v>
      </c>
    </row>
    <row r="758" spans="1:50" ht="33" hidden="1">
      <c r="A758" s="25" t="s">
        <v>11</v>
      </c>
      <c r="B758" s="42">
        <v>913</v>
      </c>
      <c r="C758" s="26" t="s">
        <v>7</v>
      </c>
      <c r="D758" s="26" t="s">
        <v>79</v>
      </c>
      <c r="E758" s="26" t="s">
        <v>646</v>
      </c>
      <c r="F758" s="26" t="s">
        <v>12</v>
      </c>
      <c r="G758" s="9">
        <f t="shared" si="1444"/>
        <v>0</v>
      </c>
      <c r="H758" s="9">
        <f t="shared" si="1444"/>
        <v>0</v>
      </c>
      <c r="I758" s="84"/>
      <c r="J758" s="84"/>
      <c r="K758" s="84"/>
      <c r="L758" s="84"/>
      <c r="M758" s="84"/>
      <c r="N758" s="84"/>
      <c r="O758" s="11">
        <f>O759</f>
        <v>0</v>
      </c>
      <c r="P758" s="11">
        <f t="shared" si="1445"/>
        <v>0</v>
      </c>
      <c r="Q758" s="11">
        <f t="shared" si="1445"/>
        <v>0</v>
      </c>
      <c r="R758" s="11">
        <f t="shared" si="1445"/>
        <v>884</v>
      </c>
      <c r="S758" s="11">
        <f t="shared" si="1445"/>
        <v>884</v>
      </c>
      <c r="T758" s="11">
        <f t="shared" si="1445"/>
        <v>884</v>
      </c>
      <c r="U758" s="11">
        <f>U759</f>
        <v>0</v>
      </c>
      <c r="V758" s="11">
        <f t="shared" si="1445"/>
        <v>0</v>
      </c>
      <c r="W758" s="11">
        <f t="shared" si="1445"/>
        <v>0</v>
      </c>
      <c r="X758" s="11">
        <f t="shared" si="1445"/>
        <v>0</v>
      </c>
      <c r="Y758" s="11">
        <f t="shared" si="1445"/>
        <v>884</v>
      </c>
      <c r="Z758" s="11">
        <f t="shared" si="1445"/>
        <v>884</v>
      </c>
      <c r="AA758" s="11">
        <f>AA759</f>
        <v>0</v>
      </c>
      <c r="AB758" s="11">
        <f t="shared" si="1446"/>
        <v>0</v>
      </c>
      <c r="AC758" s="11">
        <f t="shared" si="1446"/>
        <v>0</v>
      </c>
      <c r="AD758" s="11">
        <f t="shared" si="1446"/>
        <v>3005</v>
      </c>
      <c r="AE758" s="11">
        <f t="shared" si="1446"/>
        <v>3889</v>
      </c>
      <c r="AF758" s="11">
        <f t="shared" si="1446"/>
        <v>3889</v>
      </c>
      <c r="AG758" s="11">
        <f>AG759</f>
        <v>0</v>
      </c>
      <c r="AH758" s="11">
        <f t="shared" si="1447"/>
        <v>0</v>
      </c>
      <c r="AI758" s="11">
        <f t="shared" si="1447"/>
        <v>0</v>
      </c>
      <c r="AJ758" s="11">
        <f t="shared" si="1447"/>
        <v>0</v>
      </c>
      <c r="AK758" s="11">
        <f t="shared" si="1447"/>
        <v>3889</v>
      </c>
      <c r="AL758" s="11">
        <f t="shared" si="1447"/>
        <v>3889</v>
      </c>
      <c r="AM758" s="11">
        <f>AM759</f>
        <v>0</v>
      </c>
      <c r="AN758" s="11">
        <f t="shared" si="1447"/>
        <v>0</v>
      </c>
      <c r="AO758" s="11">
        <f t="shared" si="1447"/>
        <v>0</v>
      </c>
      <c r="AP758" s="11">
        <f t="shared" si="1447"/>
        <v>0</v>
      </c>
      <c r="AQ758" s="11">
        <f t="shared" si="1447"/>
        <v>3889</v>
      </c>
      <c r="AR758" s="11">
        <f t="shared" si="1447"/>
        <v>3889</v>
      </c>
      <c r="AS758" s="11">
        <f>AS759</f>
        <v>0</v>
      </c>
      <c r="AT758" s="11">
        <f t="shared" si="1448"/>
        <v>0</v>
      </c>
      <c r="AU758" s="11">
        <f t="shared" si="1448"/>
        <v>0</v>
      </c>
      <c r="AV758" s="11">
        <f t="shared" si="1448"/>
        <v>0</v>
      </c>
      <c r="AW758" s="11">
        <f t="shared" si="1448"/>
        <v>3889</v>
      </c>
      <c r="AX758" s="11">
        <f t="shared" si="1448"/>
        <v>3889</v>
      </c>
    </row>
    <row r="759" spans="1:50" ht="20.100000000000001" hidden="1" customHeight="1">
      <c r="A759" s="28" t="s">
        <v>13</v>
      </c>
      <c r="B759" s="26">
        <v>913</v>
      </c>
      <c r="C759" s="26" t="s">
        <v>7</v>
      </c>
      <c r="D759" s="26" t="s">
        <v>79</v>
      </c>
      <c r="E759" s="26" t="s">
        <v>646</v>
      </c>
      <c r="F759" s="26" t="s">
        <v>34</v>
      </c>
      <c r="G759" s="9"/>
      <c r="H759" s="9"/>
      <c r="I759" s="84"/>
      <c r="J759" s="84"/>
      <c r="K759" s="84"/>
      <c r="L759" s="84"/>
      <c r="M759" s="84"/>
      <c r="N759" s="84"/>
      <c r="O759" s="11"/>
      <c r="P759" s="11"/>
      <c r="Q759" s="11"/>
      <c r="R759" s="11">
        <v>884</v>
      </c>
      <c r="S759" s="9">
        <f>M759+O759+P759+Q759+R759</f>
        <v>884</v>
      </c>
      <c r="T759" s="9">
        <f>N759+R759</f>
        <v>884</v>
      </c>
      <c r="U759" s="11"/>
      <c r="V759" s="11"/>
      <c r="W759" s="11"/>
      <c r="X759" s="11"/>
      <c r="Y759" s="9">
        <f>S759+U759+V759+W759+X759</f>
        <v>884</v>
      </c>
      <c r="Z759" s="9">
        <f>T759+X759</f>
        <v>884</v>
      </c>
      <c r="AA759" s="11"/>
      <c r="AB759" s="11"/>
      <c r="AC759" s="11"/>
      <c r="AD759" s="11">
        <v>3005</v>
      </c>
      <c r="AE759" s="9">
        <f>Y759+AA759+AB759+AC759+AD759</f>
        <v>3889</v>
      </c>
      <c r="AF759" s="9">
        <f>Z759+AD759</f>
        <v>3889</v>
      </c>
      <c r="AG759" s="11"/>
      <c r="AH759" s="11"/>
      <c r="AI759" s="11"/>
      <c r="AJ759" s="11"/>
      <c r="AK759" s="9">
        <f>AE759+AG759+AH759+AI759+AJ759</f>
        <v>3889</v>
      </c>
      <c r="AL759" s="9">
        <f>AF759+AJ759</f>
        <v>3889</v>
      </c>
      <c r="AM759" s="11"/>
      <c r="AN759" s="11"/>
      <c r="AO759" s="11"/>
      <c r="AP759" s="11"/>
      <c r="AQ759" s="9">
        <f>AK759+AM759+AN759+AO759+AP759</f>
        <v>3889</v>
      </c>
      <c r="AR759" s="9">
        <f>AL759+AP759</f>
        <v>3889</v>
      </c>
      <c r="AS759" s="11"/>
      <c r="AT759" s="11"/>
      <c r="AU759" s="11"/>
      <c r="AV759" s="11"/>
      <c r="AW759" s="9">
        <f>AQ759+AS759+AT759+AU759+AV759</f>
        <v>3889</v>
      </c>
      <c r="AX759" s="9">
        <f>AR759+AV759</f>
        <v>3889</v>
      </c>
    </row>
    <row r="760" spans="1:50" ht="33" hidden="1">
      <c r="A760" s="38" t="s">
        <v>397</v>
      </c>
      <c r="B760" s="26">
        <v>913</v>
      </c>
      <c r="C760" s="26" t="s">
        <v>7</v>
      </c>
      <c r="D760" s="26" t="s">
        <v>79</v>
      </c>
      <c r="E760" s="30" t="s">
        <v>619</v>
      </c>
      <c r="F760" s="31"/>
      <c r="G760" s="9">
        <f t="shared" ref="G760:V762" si="1449">G761</f>
        <v>123199</v>
      </c>
      <c r="H760" s="9">
        <f t="shared" si="1449"/>
        <v>123199</v>
      </c>
      <c r="I760" s="9">
        <f t="shared" si="1449"/>
        <v>0</v>
      </c>
      <c r="J760" s="9">
        <f t="shared" si="1449"/>
        <v>0</v>
      </c>
      <c r="K760" s="9">
        <f t="shared" si="1449"/>
        <v>0</v>
      </c>
      <c r="L760" s="9">
        <f t="shared" si="1449"/>
        <v>0</v>
      </c>
      <c r="M760" s="9">
        <f t="shared" si="1449"/>
        <v>123199</v>
      </c>
      <c r="N760" s="9">
        <f t="shared" si="1449"/>
        <v>123199</v>
      </c>
      <c r="O760" s="9">
        <f t="shared" si="1449"/>
        <v>0</v>
      </c>
      <c r="P760" s="9">
        <f t="shared" si="1449"/>
        <v>0</v>
      </c>
      <c r="Q760" s="9">
        <f t="shared" si="1449"/>
        <v>0</v>
      </c>
      <c r="R760" s="9">
        <f t="shared" si="1449"/>
        <v>0</v>
      </c>
      <c r="S760" s="9">
        <f t="shared" si="1449"/>
        <v>123199</v>
      </c>
      <c r="T760" s="9">
        <f t="shared" si="1449"/>
        <v>123199</v>
      </c>
      <c r="U760" s="9">
        <f t="shared" si="1449"/>
        <v>0</v>
      </c>
      <c r="V760" s="9">
        <f t="shared" si="1449"/>
        <v>0</v>
      </c>
      <c r="W760" s="9">
        <f t="shared" ref="U760:AJ762" si="1450">W761</f>
        <v>0</v>
      </c>
      <c r="X760" s="9">
        <f t="shared" si="1450"/>
        <v>0</v>
      </c>
      <c r="Y760" s="9">
        <f t="shared" si="1450"/>
        <v>123199</v>
      </c>
      <c r="Z760" s="9">
        <f t="shared" si="1450"/>
        <v>123199</v>
      </c>
      <c r="AA760" s="9">
        <f t="shared" si="1450"/>
        <v>0</v>
      </c>
      <c r="AB760" s="9">
        <f t="shared" si="1450"/>
        <v>0</v>
      </c>
      <c r="AC760" s="9">
        <f t="shared" si="1450"/>
        <v>0</v>
      </c>
      <c r="AD760" s="9">
        <f t="shared" si="1450"/>
        <v>0</v>
      </c>
      <c r="AE760" s="9">
        <f t="shared" si="1450"/>
        <v>123199</v>
      </c>
      <c r="AF760" s="9">
        <f t="shared" si="1450"/>
        <v>123199</v>
      </c>
      <c r="AG760" s="9">
        <f t="shared" si="1450"/>
        <v>0</v>
      </c>
      <c r="AH760" s="9">
        <f t="shared" si="1450"/>
        <v>0</v>
      </c>
      <c r="AI760" s="9">
        <f t="shared" si="1450"/>
        <v>0</v>
      </c>
      <c r="AJ760" s="9">
        <f t="shared" si="1450"/>
        <v>0</v>
      </c>
      <c r="AK760" s="9">
        <f t="shared" ref="AG760:AV762" si="1451">AK761</f>
        <v>123199</v>
      </c>
      <c r="AL760" s="9">
        <f t="shared" si="1451"/>
        <v>123199</v>
      </c>
      <c r="AM760" s="9">
        <f t="shared" si="1451"/>
        <v>0</v>
      </c>
      <c r="AN760" s="9">
        <f t="shared" si="1451"/>
        <v>0</v>
      </c>
      <c r="AO760" s="9">
        <f t="shared" si="1451"/>
        <v>0</v>
      </c>
      <c r="AP760" s="9">
        <f t="shared" si="1451"/>
        <v>0</v>
      </c>
      <c r="AQ760" s="9">
        <f t="shared" si="1451"/>
        <v>123199</v>
      </c>
      <c r="AR760" s="9">
        <f t="shared" si="1451"/>
        <v>123199</v>
      </c>
      <c r="AS760" s="9">
        <f t="shared" si="1451"/>
        <v>0</v>
      </c>
      <c r="AT760" s="9">
        <f t="shared" si="1451"/>
        <v>0</v>
      </c>
      <c r="AU760" s="9">
        <f t="shared" si="1451"/>
        <v>0</v>
      </c>
      <c r="AV760" s="9">
        <f t="shared" si="1451"/>
        <v>0</v>
      </c>
      <c r="AW760" s="9">
        <f t="shared" ref="AS760:AX762" si="1452">AW761</f>
        <v>123199</v>
      </c>
      <c r="AX760" s="9">
        <f t="shared" si="1452"/>
        <v>123199</v>
      </c>
    </row>
    <row r="761" spans="1:50" ht="33" hidden="1">
      <c r="A761" s="38" t="s">
        <v>398</v>
      </c>
      <c r="B761" s="26">
        <v>913</v>
      </c>
      <c r="C761" s="26" t="s">
        <v>7</v>
      </c>
      <c r="D761" s="26" t="s">
        <v>79</v>
      </c>
      <c r="E761" s="30" t="s">
        <v>620</v>
      </c>
      <c r="F761" s="31"/>
      <c r="G761" s="9">
        <f t="shared" si="1449"/>
        <v>123199</v>
      </c>
      <c r="H761" s="9">
        <f t="shared" si="1449"/>
        <v>123199</v>
      </c>
      <c r="I761" s="9">
        <f t="shared" si="1449"/>
        <v>0</v>
      </c>
      <c r="J761" s="9">
        <f t="shared" si="1449"/>
        <v>0</v>
      </c>
      <c r="K761" s="9">
        <f t="shared" si="1449"/>
        <v>0</v>
      </c>
      <c r="L761" s="9">
        <f t="shared" si="1449"/>
        <v>0</v>
      </c>
      <c r="M761" s="9">
        <f t="shared" si="1449"/>
        <v>123199</v>
      </c>
      <c r="N761" s="9">
        <f t="shared" si="1449"/>
        <v>123199</v>
      </c>
      <c r="O761" s="9">
        <f t="shared" si="1449"/>
        <v>0</v>
      </c>
      <c r="P761" s="9">
        <f t="shared" si="1449"/>
        <v>0</v>
      </c>
      <c r="Q761" s="9">
        <f t="shared" si="1449"/>
        <v>0</v>
      </c>
      <c r="R761" s="9">
        <f t="shared" si="1449"/>
        <v>0</v>
      </c>
      <c r="S761" s="9">
        <f t="shared" si="1449"/>
        <v>123199</v>
      </c>
      <c r="T761" s="9">
        <f t="shared" si="1449"/>
        <v>123199</v>
      </c>
      <c r="U761" s="9">
        <f t="shared" si="1450"/>
        <v>0</v>
      </c>
      <c r="V761" s="9">
        <f t="shared" si="1450"/>
        <v>0</v>
      </c>
      <c r="W761" s="9">
        <f t="shared" si="1450"/>
        <v>0</v>
      </c>
      <c r="X761" s="9">
        <f t="shared" si="1450"/>
        <v>0</v>
      </c>
      <c r="Y761" s="9">
        <f t="shared" si="1450"/>
        <v>123199</v>
      </c>
      <c r="Z761" s="9">
        <f t="shared" si="1450"/>
        <v>123199</v>
      </c>
      <c r="AA761" s="9">
        <f t="shared" si="1450"/>
        <v>0</v>
      </c>
      <c r="AB761" s="9">
        <f t="shared" si="1450"/>
        <v>0</v>
      </c>
      <c r="AC761" s="9">
        <f t="shared" si="1450"/>
        <v>0</v>
      </c>
      <c r="AD761" s="9">
        <f t="shared" si="1450"/>
        <v>0</v>
      </c>
      <c r="AE761" s="9">
        <f t="shared" si="1450"/>
        <v>123199</v>
      </c>
      <c r="AF761" s="9">
        <f t="shared" si="1450"/>
        <v>123199</v>
      </c>
      <c r="AG761" s="9">
        <f t="shared" si="1451"/>
        <v>0</v>
      </c>
      <c r="AH761" s="9">
        <f t="shared" si="1451"/>
        <v>0</v>
      </c>
      <c r="AI761" s="9">
        <f t="shared" si="1451"/>
        <v>0</v>
      </c>
      <c r="AJ761" s="9">
        <f t="shared" si="1451"/>
        <v>0</v>
      </c>
      <c r="AK761" s="9">
        <f t="shared" si="1451"/>
        <v>123199</v>
      </c>
      <c r="AL761" s="9">
        <f t="shared" si="1451"/>
        <v>123199</v>
      </c>
      <c r="AM761" s="9">
        <f t="shared" si="1451"/>
        <v>0</v>
      </c>
      <c r="AN761" s="9">
        <f t="shared" si="1451"/>
        <v>0</v>
      </c>
      <c r="AO761" s="9">
        <f t="shared" si="1451"/>
        <v>0</v>
      </c>
      <c r="AP761" s="9">
        <f t="shared" si="1451"/>
        <v>0</v>
      </c>
      <c r="AQ761" s="9">
        <f t="shared" si="1451"/>
        <v>123199</v>
      </c>
      <c r="AR761" s="9">
        <f t="shared" si="1451"/>
        <v>123199</v>
      </c>
      <c r="AS761" s="9">
        <f t="shared" si="1452"/>
        <v>0</v>
      </c>
      <c r="AT761" s="9">
        <f t="shared" si="1452"/>
        <v>0</v>
      </c>
      <c r="AU761" s="9">
        <f t="shared" si="1452"/>
        <v>0</v>
      </c>
      <c r="AV761" s="9">
        <f t="shared" si="1452"/>
        <v>0</v>
      </c>
      <c r="AW761" s="9">
        <f t="shared" si="1452"/>
        <v>123199</v>
      </c>
      <c r="AX761" s="9">
        <f t="shared" si="1452"/>
        <v>123199</v>
      </c>
    </row>
    <row r="762" spans="1:50" ht="33" hidden="1">
      <c r="A762" s="25" t="s">
        <v>11</v>
      </c>
      <c r="B762" s="26">
        <v>913</v>
      </c>
      <c r="C762" s="26" t="s">
        <v>7</v>
      </c>
      <c r="D762" s="26" t="s">
        <v>79</v>
      </c>
      <c r="E762" s="30" t="s">
        <v>620</v>
      </c>
      <c r="F762" s="31">
        <v>600</v>
      </c>
      <c r="G762" s="9">
        <f t="shared" si="1449"/>
        <v>123199</v>
      </c>
      <c r="H762" s="9">
        <f t="shared" si="1449"/>
        <v>123199</v>
      </c>
      <c r="I762" s="9">
        <f t="shared" si="1449"/>
        <v>0</v>
      </c>
      <c r="J762" s="9">
        <f t="shared" si="1449"/>
        <v>0</v>
      </c>
      <c r="K762" s="9">
        <f t="shared" si="1449"/>
        <v>0</v>
      </c>
      <c r="L762" s="9">
        <f t="shared" si="1449"/>
        <v>0</v>
      </c>
      <c r="M762" s="9">
        <f t="shared" si="1449"/>
        <v>123199</v>
      </c>
      <c r="N762" s="9">
        <f t="shared" si="1449"/>
        <v>123199</v>
      </c>
      <c r="O762" s="9">
        <f t="shared" si="1449"/>
        <v>0</v>
      </c>
      <c r="P762" s="9">
        <f t="shared" si="1449"/>
        <v>0</v>
      </c>
      <c r="Q762" s="9">
        <f t="shared" si="1449"/>
        <v>0</v>
      </c>
      <c r="R762" s="9">
        <f t="shared" si="1449"/>
        <v>0</v>
      </c>
      <c r="S762" s="9">
        <f t="shared" si="1449"/>
        <v>123199</v>
      </c>
      <c r="T762" s="9">
        <f t="shared" si="1449"/>
        <v>123199</v>
      </c>
      <c r="U762" s="9">
        <f t="shared" si="1450"/>
        <v>0</v>
      </c>
      <c r="V762" s="9">
        <f t="shared" si="1450"/>
        <v>0</v>
      </c>
      <c r="W762" s="9">
        <f t="shared" si="1450"/>
        <v>0</v>
      </c>
      <c r="X762" s="9">
        <f t="shared" si="1450"/>
        <v>0</v>
      </c>
      <c r="Y762" s="9">
        <f t="shared" si="1450"/>
        <v>123199</v>
      </c>
      <c r="Z762" s="9">
        <f t="shared" si="1450"/>
        <v>123199</v>
      </c>
      <c r="AA762" s="9">
        <f t="shared" si="1450"/>
        <v>0</v>
      </c>
      <c r="AB762" s="9">
        <f t="shared" si="1450"/>
        <v>0</v>
      </c>
      <c r="AC762" s="9">
        <f t="shared" si="1450"/>
        <v>0</v>
      </c>
      <c r="AD762" s="9">
        <f t="shared" si="1450"/>
        <v>0</v>
      </c>
      <c r="AE762" s="9">
        <f t="shared" si="1450"/>
        <v>123199</v>
      </c>
      <c r="AF762" s="9">
        <f t="shared" si="1450"/>
        <v>123199</v>
      </c>
      <c r="AG762" s="9">
        <f t="shared" si="1451"/>
        <v>0</v>
      </c>
      <c r="AH762" s="9">
        <f t="shared" si="1451"/>
        <v>0</v>
      </c>
      <c r="AI762" s="9">
        <f t="shared" si="1451"/>
        <v>0</v>
      </c>
      <c r="AJ762" s="9">
        <f t="shared" si="1451"/>
        <v>0</v>
      </c>
      <c r="AK762" s="9">
        <f t="shared" si="1451"/>
        <v>123199</v>
      </c>
      <c r="AL762" s="9">
        <f t="shared" si="1451"/>
        <v>123199</v>
      </c>
      <c r="AM762" s="9">
        <f t="shared" si="1451"/>
        <v>0</v>
      </c>
      <c r="AN762" s="9">
        <f t="shared" si="1451"/>
        <v>0</v>
      </c>
      <c r="AO762" s="9">
        <f t="shared" si="1451"/>
        <v>0</v>
      </c>
      <c r="AP762" s="9">
        <f t="shared" si="1451"/>
        <v>0</v>
      </c>
      <c r="AQ762" s="9">
        <f t="shared" si="1451"/>
        <v>123199</v>
      </c>
      <c r="AR762" s="9">
        <f t="shared" si="1451"/>
        <v>123199</v>
      </c>
      <c r="AS762" s="9">
        <f t="shared" si="1452"/>
        <v>0</v>
      </c>
      <c r="AT762" s="9">
        <f t="shared" si="1452"/>
        <v>0</v>
      </c>
      <c r="AU762" s="9">
        <f t="shared" si="1452"/>
        <v>0</v>
      </c>
      <c r="AV762" s="9">
        <f t="shared" si="1452"/>
        <v>0</v>
      </c>
      <c r="AW762" s="9">
        <f t="shared" si="1452"/>
        <v>123199</v>
      </c>
      <c r="AX762" s="9">
        <f t="shared" si="1452"/>
        <v>123199</v>
      </c>
    </row>
    <row r="763" spans="1:50" hidden="1">
      <c r="A763" s="38" t="s">
        <v>13</v>
      </c>
      <c r="B763" s="26">
        <v>913</v>
      </c>
      <c r="C763" s="26" t="s">
        <v>7</v>
      </c>
      <c r="D763" s="26" t="s">
        <v>79</v>
      </c>
      <c r="E763" s="30" t="s">
        <v>620</v>
      </c>
      <c r="F763" s="31">
        <v>610</v>
      </c>
      <c r="G763" s="9">
        <v>123199</v>
      </c>
      <c r="H763" s="9">
        <v>123199</v>
      </c>
      <c r="I763" s="84"/>
      <c r="J763" s="84"/>
      <c r="K763" s="84"/>
      <c r="L763" s="84"/>
      <c r="M763" s="9">
        <f>G763+I763+J763+K763+L763</f>
        <v>123199</v>
      </c>
      <c r="N763" s="9">
        <f>H763+L763</f>
        <v>123199</v>
      </c>
      <c r="O763" s="85"/>
      <c r="P763" s="85"/>
      <c r="Q763" s="85"/>
      <c r="R763" s="85"/>
      <c r="S763" s="9">
        <f>M763+O763+P763+Q763+R763</f>
        <v>123199</v>
      </c>
      <c r="T763" s="9">
        <f>N763+R763</f>
        <v>123199</v>
      </c>
      <c r="U763" s="85"/>
      <c r="V763" s="85"/>
      <c r="W763" s="85"/>
      <c r="X763" s="85"/>
      <c r="Y763" s="9">
        <f>S763+U763+V763+W763+X763</f>
        <v>123199</v>
      </c>
      <c r="Z763" s="9">
        <f>T763+X763</f>
        <v>123199</v>
      </c>
      <c r="AA763" s="85"/>
      <c r="AB763" s="85"/>
      <c r="AC763" s="85"/>
      <c r="AD763" s="85"/>
      <c r="AE763" s="9">
        <f>Y763+AA763+AB763+AC763+AD763</f>
        <v>123199</v>
      </c>
      <c r="AF763" s="9">
        <f>Z763+AD763</f>
        <v>123199</v>
      </c>
      <c r="AG763" s="85"/>
      <c r="AH763" s="85"/>
      <c r="AI763" s="85"/>
      <c r="AJ763" s="85"/>
      <c r="AK763" s="9">
        <f>AE763+AG763+AH763+AI763+AJ763</f>
        <v>123199</v>
      </c>
      <c r="AL763" s="9">
        <f>AF763+AJ763</f>
        <v>123199</v>
      </c>
      <c r="AM763" s="85"/>
      <c r="AN763" s="85"/>
      <c r="AO763" s="85"/>
      <c r="AP763" s="85"/>
      <c r="AQ763" s="9">
        <f>AK763+AM763+AN763+AO763+AP763</f>
        <v>123199</v>
      </c>
      <c r="AR763" s="9">
        <f>AL763+AP763</f>
        <v>123199</v>
      </c>
      <c r="AS763" s="85"/>
      <c r="AT763" s="85"/>
      <c r="AU763" s="85"/>
      <c r="AV763" s="85"/>
      <c r="AW763" s="9">
        <f>AQ763+AS763+AT763+AU763+AV763</f>
        <v>123199</v>
      </c>
      <c r="AX763" s="9">
        <f>AR763+AV763</f>
        <v>123199</v>
      </c>
    </row>
    <row r="764" spans="1:50" ht="51" hidden="1">
      <c r="A764" s="68" t="s">
        <v>648</v>
      </c>
      <c r="B764" s="59" t="s">
        <v>200</v>
      </c>
      <c r="C764" s="59" t="s">
        <v>7</v>
      </c>
      <c r="D764" s="26" t="s">
        <v>79</v>
      </c>
      <c r="E764" s="59" t="s">
        <v>649</v>
      </c>
      <c r="F764" s="26"/>
      <c r="G764" s="9">
        <f t="shared" ref="G764:H765" si="1453">G765</f>
        <v>0</v>
      </c>
      <c r="H764" s="9">
        <f t="shared" si="1453"/>
        <v>0</v>
      </c>
      <c r="I764" s="84"/>
      <c r="J764" s="84"/>
      <c r="K764" s="84"/>
      <c r="L764" s="84"/>
      <c r="M764" s="84"/>
      <c r="N764" s="84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  <c r="AS764" s="85"/>
      <c r="AT764" s="85"/>
      <c r="AU764" s="85"/>
      <c r="AV764" s="85"/>
      <c r="AW764" s="85"/>
      <c r="AX764" s="85"/>
    </row>
    <row r="765" spans="1:50" ht="33" hidden="1">
      <c r="A765" s="38" t="s">
        <v>11</v>
      </c>
      <c r="B765" s="59" t="s">
        <v>200</v>
      </c>
      <c r="C765" s="59" t="s">
        <v>7</v>
      </c>
      <c r="D765" s="26" t="s">
        <v>79</v>
      </c>
      <c r="E765" s="59" t="s">
        <v>649</v>
      </c>
      <c r="F765" s="59" t="s">
        <v>12</v>
      </c>
      <c r="G765" s="9">
        <f t="shared" si="1453"/>
        <v>0</v>
      </c>
      <c r="H765" s="9">
        <f t="shared" si="1453"/>
        <v>0</v>
      </c>
      <c r="I765" s="84"/>
      <c r="J765" s="84"/>
      <c r="K765" s="84"/>
      <c r="L765" s="84"/>
      <c r="M765" s="84"/>
      <c r="N765" s="84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  <c r="AN765" s="85"/>
      <c r="AO765" s="85"/>
      <c r="AP765" s="85"/>
      <c r="AQ765" s="85"/>
      <c r="AR765" s="85"/>
      <c r="AS765" s="85"/>
      <c r="AT765" s="85"/>
      <c r="AU765" s="85"/>
      <c r="AV765" s="85"/>
      <c r="AW765" s="85"/>
      <c r="AX765" s="85"/>
    </row>
    <row r="766" spans="1:50" ht="20.100000000000001" hidden="1" customHeight="1">
      <c r="A766" s="28" t="s">
        <v>13</v>
      </c>
      <c r="B766" s="26" t="s">
        <v>200</v>
      </c>
      <c r="C766" s="26" t="s">
        <v>7</v>
      </c>
      <c r="D766" s="26" t="s">
        <v>79</v>
      </c>
      <c r="E766" s="26" t="s">
        <v>649</v>
      </c>
      <c r="F766" s="26" t="s">
        <v>34</v>
      </c>
      <c r="G766" s="9"/>
      <c r="H766" s="9"/>
      <c r="I766" s="84"/>
      <c r="J766" s="84"/>
      <c r="K766" s="84"/>
      <c r="L766" s="84"/>
      <c r="M766" s="84"/>
      <c r="N766" s="84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  <c r="AN766" s="85"/>
      <c r="AO766" s="85"/>
      <c r="AP766" s="85"/>
      <c r="AQ766" s="85"/>
      <c r="AR766" s="85"/>
      <c r="AS766" s="85"/>
      <c r="AT766" s="85"/>
      <c r="AU766" s="85"/>
      <c r="AV766" s="85"/>
      <c r="AW766" s="85"/>
      <c r="AX766" s="85"/>
    </row>
    <row r="767" spans="1:50" ht="49.5" hidden="1">
      <c r="A767" s="68" t="s">
        <v>651</v>
      </c>
      <c r="B767" s="59" t="s">
        <v>200</v>
      </c>
      <c r="C767" s="59" t="s">
        <v>7</v>
      </c>
      <c r="D767" s="26" t="s">
        <v>79</v>
      </c>
      <c r="E767" s="59" t="s">
        <v>650</v>
      </c>
      <c r="F767" s="26"/>
      <c r="G767" s="9">
        <f t="shared" ref="G767:H768" si="1454">G768</f>
        <v>0</v>
      </c>
      <c r="H767" s="9">
        <f t="shared" si="1454"/>
        <v>0</v>
      </c>
      <c r="I767" s="84"/>
      <c r="J767" s="84"/>
      <c r="K767" s="84"/>
      <c r="L767" s="84"/>
      <c r="M767" s="84"/>
      <c r="N767" s="84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  <c r="AN767" s="85"/>
      <c r="AO767" s="85"/>
      <c r="AP767" s="85"/>
      <c r="AQ767" s="85"/>
      <c r="AR767" s="85"/>
      <c r="AS767" s="85"/>
      <c r="AT767" s="85"/>
      <c r="AU767" s="85"/>
      <c r="AV767" s="85"/>
      <c r="AW767" s="85"/>
      <c r="AX767" s="85"/>
    </row>
    <row r="768" spans="1:50" ht="33" hidden="1">
      <c r="A768" s="38" t="s">
        <v>11</v>
      </c>
      <c r="B768" s="59" t="s">
        <v>200</v>
      </c>
      <c r="C768" s="59" t="s">
        <v>7</v>
      </c>
      <c r="D768" s="26" t="s">
        <v>79</v>
      </c>
      <c r="E768" s="59" t="s">
        <v>650</v>
      </c>
      <c r="F768" s="59" t="s">
        <v>12</v>
      </c>
      <c r="G768" s="9">
        <f t="shared" si="1454"/>
        <v>0</v>
      </c>
      <c r="H768" s="9">
        <f t="shared" si="1454"/>
        <v>0</v>
      </c>
      <c r="I768" s="84"/>
      <c r="J768" s="84"/>
      <c r="K768" s="84"/>
      <c r="L768" s="84"/>
      <c r="M768" s="84"/>
      <c r="N768" s="84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</row>
    <row r="769" spans="1:50" ht="20.100000000000001" hidden="1" customHeight="1">
      <c r="A769" s="28" t="s">
        <v>13</v>
      </c>
      <c r="B769" s="26" t="s">
        <v>200</v>
      </c>
      <c r="C769" s="26" t="s">
        <v>7</v>
      </c>
      <c r="D769" s="26" t="s">
        <v>79</v>
      </c>
      <c r="E769" s="26" t="s">
        <v>650</v>
      </c>
      <c r="F769" s="26" t="s">
        <v>34</v>
      </c>
      <c r="G769" s="9"/>
      <c r="H769" s="9"/>
      <c r="I769" s="84"/>
      <c r="J769" s="84"/>
      <c r="K769" s="84"/>
      <c r="L769" s="84"/>
      <c r="M769" s="84"/>
      <c r="N769" s="84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  <c r="AN769" s="85"/>
      <c r="AO769" s="85"/>
      <c r="AP769" s="85"/>
      <c r="AQ769" s="85"/>
      <c r="AR769" s="85"/>
      <c r="AS769" s="85"/>
      <c r="AT769" s="85"/>
      <c r="AU769" s="85"/>
      <c r="AV769" s="85"/>
      <c r="AW769" s="85"/>
      <c r="AX769" s="85"/>
    </row>
    <row r="770" spans="1:50" ht="33" hidden="1">
      <c r="A770" s="47" t="s">
        <v>323</v>
      </c>
      <c r="B770" s="42">
        <v>913</v>
      </c>
      <c r="C770" s="30" t="s">
        <v>7</v>
      </c>
      <c r="D770" s="26" t="s">
        <v>79</v>
      </c>
      <c r="E770" s="26" t="s">
        <v>393</v>
      </c>
      <c r="F770" s="26"/>
      <c r="G770" s="9">
        <f t="shared" ref="G770:H773" si="1455">G771</f>
        <v>0</v>
      </c>
      <c r="H770" s="9">
        <f t="shared" si="1455"/>
        <v>0</v>
      </c>
      <c r="I770" s="84"/>
      <c r="J770" s="84"/>
      <c r="K770" s="84"/>
      <c r="L770" s="84"/>
      <c r="M770" s="84"/>
      <c r="N770" s="84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  <c r="AS770" s="85"/>
      <c r="AT770" s="85"/>
      <c r="AU770" s="85"/>
      <c r="AV770" s="85"/>
      <c r="AW770" s="85"/>
      <c r="AX770" s="85"/>
    </row>
    <row r="771" spans="1:50" ht="20.100000000000001" hidden="1" customHeight="1">
      <c r="A771" s="28" t="s">
        <v>14</v>
      </c>
      <c r="B771" s="26">
        <v>913</v>
      </c>
      <c r="C771" s="26" t="s">
        <v>7</v>
      </c>
      <c r="D771" s="26" t="s">
        <v>79</v>
      </c>
      <c r="E771" s="26" t="s">
        <v>394</v>
      </c>
      <c r="F771" s="26"/>
      <c r="G771" s="9">
        <f t="shared" si="1455"/>
        <v>0</v>
      </c>
      <c r="H771" s="9">
        <f t="shared" si="1455"/>
        <v>0</v>
      </c>
      <c r="I771" s="84"/>
      <c r="J771" s="84"/>
      <c r="K771" s="84"/>
      <c r="L771" s="84"/>
      <c r="M771" s="84"/>
      <c r="N771" s="84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  <c r="AS771" s="85"/>
      <c r="AT771" s="85"/>
      <c r="AU771" s="85"/>
      <c r="AV771" s="85"/>
      <c r="AW771" s="85"/>
      <c r="AX771" s="85"/>
    </row>
    <row r="772" spans="1:50" ht="20.100000000000001" hidden="1" customHeight="1">
      <c r="A772" s="28" t="s">
        <v>529</v>
      </c>
      <c r="B772" s="26">
        <v>913</v>
      </c>
      <c r="C772" s="26" t="s">
        <v>7</v>
      </c>
      <c r="D772" s="26" t="s">
        <v>79</v>
      </c>
      <c r="E772" s="26" t="s">
        <v>530</v>
      </c>
      <c r="F772" s="26"/>
      <c r="G772" s="9">
        <f t="shared" si="1455"/>
        <v>0</v>
      </c>
      <c r="H772" s="9">
        <f t="shared" si="1455"/>
        <v>0</v>
      </c>
      <c r="I772" s="84"/>
      <c r="J772" s="84"/>
      <c r="K772" s="84"/>
      <c r="L772" s="84"/>
      <c r="M772" s="84"/>
      <c r="N772" s="84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</row>
    <row r="773" spans="1:50" ht="33" hidden="1">
      <c r="A773" s="53" t="s">
        <v>11</v>
      </c>
      <c r="B773" s="42">
        <v>913</v>
      </c>
      <c r="C773" s="30" t="s">
        <v>7</v>
      </c>
      <c r="D773" s="26" t="s">
        <v>79</v>
      </c>
      <c r="E773" s="48" t="s">
        <v>530</v>
      </c>
      <c r="F773" s="26" t="s">
        <v>12</v>
      </c>
      <c r="G773" s="9">
        <f t="shared" si="1455"/>
        <v>0</v>
      </c>
      <c r="H773" s="9">
        <f t="shared" si="1455"/>
        <v>0</v>
      </c>
      <c r="I773" s="84"/>
      <c r="J773" s="84"/>
      <c r="K773" s="84"/>
      <c r="L773" s="84"/>
      <c r="M773" s="84"/>
      <c r="N773" s="84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  <c r="AN773" s="85"/>
      <c r="AO773" s="85"/>
      <c r="AP773" s="85"/>
      <c r="AQ773" s="85"/>
      <c r="AR773" s="85"/>
      <c r="AS773" s="85"/>
      <c r="AT773" s="85"/>
      <c r="AU773" s="85"/>
      <c r="AV773" s="85"/>
      <c r="AW773" s="85"/>
      <c r="AX773" s="85"/>
    </row>
    <row r="774" spans="1:50" ht="20.100000000000001" hidden="1" customHeight="1">
      <c r="A774" s="28" t="s">
        <v>13</v>
      </c>
      <c r="B774" s="26">
        <v>913</v>
      </c>
      <c r="C774" s="26" t="s">
        <v>7</v>
      </c>
      <c r="D774" s="26" t="s">
        <v>79</v>
      </c>
      <c r="E774" s="26" t="s">
        <v>530</v>
      </c>
      <c r="F774" s="26" t="s">
        <v>34</v>
      </c>
      <c r="G774" s="9"/>
      <c r="H774" s="9"/>
      <c r="I774" s="84"/>
      <c r="J774" s="84"/>
      <c r="K774" s="84"/>
      <c r="L774" s="84"/>
      <c r="M774" s="84"/>
      <c r="N774" s="84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</row>
    <row r="775" spans="1:50" ht="20.100000000000001" hidden="1" customHeight="1">
      <c r="A775" s="28" t="s">
        <v>61</v>
      </c>
      <c r="B775" s="26">
        <v>913</v>
      </c>
      <c r="C775" s="26" t="s">
        <v>7</v>
      </c>
      <c r="D775" s="26" t="s">
        <v>79</v>
      </c>
      <c r="E775" s="26" t="s">
        <v>62</v>
      </c>
      <c r="F775" s="26"/>
      <c r="G775" s="9">
        <f t="shared" ref="G775" si="1456">G776</f>
        <v>0</v>
      </c>
      <c r="H775" s="9">
        <f t="shared" ref="G775:H778" si="1457">H776</f>
        <v>0</v>
      </c>
      <c r="I775" s="84"/>
      <c r="J775" s="84"/>
      <c r="K775" s="84"/>
      <c r="L775" s="84"/>
      <c r="M775" s="84"/>
      <c r="N775" s="84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  <c r="AS775" s="85"/>
      <c r="AT775" s="85"/>
      <c r="AU775" s="85"/>
      <c r="AV775" s="85"/>
      <c r="AW775" s="85"/>
      <c r="AX775" s="85"/>
    </row>
    <row r="776" spans="1:50" ht="20.100000000000001" hidden="1" customHeight="1">
      <c r="A776" s="28" t="s">
        <v>14</v>
      </c>
      <c r="B776" s="26">
        <v>913</v>
      </c>
      <c r="C776" s="26" t="s">
        <v>7</v>
      </c>
      <c r="D776" s="26" t="s">
        <v>79</v>
      </c>
      <c r="E776" s="26" t="s">
        <v>63</v>
      </c>
      <c r="F776" s="26"/>
      <c r="G776" s="9">
        <f t="shared" si="1457"/>
        <v>0</v>
      </c>
      <c r="H776" s="9">
        <f t="shared" si="1457"/>
        <v>0</v>
      </c>
      <c r="I776" s="84"/>
      <c r="J776" s="84"/>
      <c r="K776" s="84"/>
      <c r="L776" s="84"/>
      <c r="M776" s="84"/>
      <c r="N776" s="84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  <c r="AS776" s="85"/>
      <c r="AT776" s="85"/>
      <c r="AU776" s="85"/>
      <c r="AV776" s="85"/>
      <c r="AW776" s="85"/>
      <c r="AX776" s="85"/>
    </row>
    <row r="777" spans="1:50" ht="20.100000000000001" hidden="1" customHeight="1">
      <c r="A777" s="28" t="s">
        <v>15</v>
      </c>
      <c r="B777" s="26">
        <v>913</v>
      </c>
      <c r="C777" s="26" t="s">
        <v>7</v>
      </c>
      <c r="D777" s="26" t="s">
        <v>79</v>
      </c>
      <c r="E777" s="26" t="s">
        <v>677</v>
      </c>
      <c r="F777" s="26"/>
      <c r="G777" s="9">
        <f t="shared" si="1457"/>
        <v>0</v>
      </c>
      <c r="H777" s="9">
        <f t="shared" si="1457"/>
        <v>0</v>
      </c>
      <c r="I777" s="84"/>
      <c r="J777" s="84"/>
      <c r="K777" s="84"/>
      <c r="L777" s="84"/>
      <c r="M777" s="84"/>
      <c r="N777" s="84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  <c r="AS777" s="85"/>
      <c r="AT777" s="85"/>
      <c r="AU777" s="85"/>
      <c r="AV777" s="85"/>
      <c r="AW777" s="85"/>
      <c r="AX777" s="85"/>
    </row>
    <row r="778" spans="1:50" ht="33" hidden="1">
      <c r="A778" s="38" t="s">
        <v>11</v>
      </c>
      <c r="B778" s="42">
        <v>913</v>
      </c>
      <c r="C778" s="59" t="s">
        <v>7</v>
      </c>
      <c r="D778" s="59" t="s">
        <v>79</v>
      </c>
      <c r="E778" s="59" t="s">
        <v>677</v>
      </c>
      <c r="F778" s="26" t="s">
        <v>12</v>
      </c>
      <c r="G778" s="9">
        <f t="shared" si="1457"/>
        <v>0</v>
      </c>
      <c r="H778" s="9">
        <f t="shared" si="1457"/>
        <v>0</v>
      </c>
      <c r="I778" s="84"/>
      <c r="J778" s="84"/>
      <c r="K778" s="84"/>
      <c r="L778" s="84"/>
      <c r="M778" s="84"/>
      <c r="N778" s="84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  <c r="AS778" s="85"/>
      <c r="AT778" s="85"/>
      <c r="AU778" s="85"/>
      <c r="AV778" s="85"/>
      <c r="AW778" s="85"/>
      <c r="AX778" s="85"/>
    </row>
    <row r="779" spans="1:50" ht="20.100000000000001" hidden="1" customHeight="1">
      <c r="A779" s="28" t="s">
        <v>13</v>
      </c>
      <c r="B779" s="26">
        <v>913</v>
      </c>
      <c r="C779" s="26" t="s">
        <v>7</v>
      </c>
      <c r="D779" s="26" t="s">
        <v>79</v>
      </c>
      <c r="E779" s="26" t="s">
        <v>677</v>
      </c>
      <c r="F779" s="26" t="s">
        <v>34</v>
      </c>
      <c r="G779" s="9"/>
      <c r="H779" s="9"/>
      <c r="I779" s="84"/>
      <c r="J779" s="84"/>
      <c r="K779" s="84"/>
      <c r="L779" s="84"/>
      <c r="M779" s="84"/>
      <c r="N779" s="84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</row>
    <row r="780" spans="1:50" hidden="1">
      <c r="A780" s="53"/>
      <c r="B780" s="42"/>
      <c r="C780" s="30"/>
      <c r="D780" s="26"/>
      <c r="E780" s="48"/>
      <c r="F780" s="26"/>
      <c r="G780" s="9"/>
      <c r="H780" s="9"/>
      <c r="I780" s="84"/>
      <c r="J780" s="84"/>
      <c r="K780" s="84"/>
      <c r="L780" s="84"/>
      <c r="M780" s="84"/>
      <c r="N780" s="84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</row>
    <row r="781" spans="1:50" ht="18.75" hidden="1">
      <c r="A781" s="23" t="s">
        <v>443</v>
      </c>
      <c r="B781" s="24">
        <v>913</v>
      </c>
      <c r="C781" s="24" t="s">
        <v>7</v>
      </c>
      <c r="D781" s="24" t="s">
        <v>7</v>
      </c>
      <c r="E781" s="24"/>
      <c r="F781" s="24"/>
      <c r="G781" s="15">
        <f t="shared" ref="G781:AX781" si="1458">G782</f>
        <v>33498</v>
      </c>
      <c r="H781" s="15">
        <f t="shared" si="1458"/>
        <v>0</v>
      </c>
      <c r="I781" s="15">
        <f t="shared" si="1458"/>
        <v>0</v>
      </c>
      <c r="J781" s="15">
        <f t="shared" si="1458"/>
        <v>0</v>
      </c>
      <c r="K781" s="15">
        <f t="shared" si="1458"/>
        <v>0</v>
      </c>
      <c r="L781" s="15">
        <f t="shared" si="1458"/>
        <v>0</v>
      </c>
      <c r="M781" s="15">
        <f t="shared" si="1458"/>
        <v>33498</v>
      </c>
      <c r="N781" s="15">
        <f t="shared" si="1458"/>
        <v>0</v>
      </c>
      <c r="O781" s="15">
        <f t="shared" si="1458"/>
        <v>0</v>
      </c>
      <c r="P781" s="15">
        <f t="shared" si="1458"/>
        <v>0</v>
      </c>
      <c r="Q781" s="15">
        <f t="shared" si="1458"/>
        <v>0</v>
      </c>
      <c r="R781" s="15">
        <f t="shared" si="1458"/>
        <v>0</v>
      </c>
      <c r="S781" s="15">
        <f t="shared" si="1458"/>
        <v>33498</v>
      </c>
      <c r="T781" s="15">
        <f t="shared" si="1458"/>
        <v>0</v>
      </c>
      <c r="U781" s="15">
        <f t="shared" si="1458"/>
        <v>0</v>
      </c>
      <c r="V781" s="15">
        <f t="shared" si="1458"/>
        <v>0</v>
      </c>
      <c r="W781" s="15">
        <f t="shared" si="1458"/>
        <v>0</v>
      </c>
      <c r="X781" s="15">
        <f t="shared" si="1458"/>
        <v>0</v>
      </c>
      <c r="Y781" s="15">
        <f t="shared" si="1458"/>
        <v>33498</v>
      </c>
      <c r="Z781" s="15">
        <f t="shared" si="1458"/>
        <v>0</v>
      </c>
      <c r="AA781" s="15">
        <f t="shared" si="1458"/>
        <v>0</v>
      </c>
      <c r="AB781" s="15">
        <f t="shared" si="1458"/>
        <v>0</v>
      </c>
      <c r="AC781" s="15">
        <f t="shared" si="1458"/>
        <v>0</v>
      </c>
      <c r="AD781" s="15">
        <f t="shared" si="1458"/>
        <v>0</v>
      </c>
      <c r="AE781" s="15">
        <f t="shared" si="1458"/>
        <v>33498</v>
      </c>
      <c r="AF781" s="15">
        <f t="shared" si="1458"/>
        <v>0</v>
      </c>
      <c r="AG781" s="15">
        <f t="shared" si="1458"/>
        <v>0</v>
      </c>
      <c r="AH781" s="15">
        <f t="shared" si="1458"/>
        <v>0</v>
      </c>
      <c r="AI781" s="15">
        <f t="shared" si="1458"/>
        <v>0</v>
      </c>
      <c r="AJ781" s="15">
        <f t="shared" si="1458"/>
        <v>0</v>
      </c>
      <c r="AK781" s="15">
        <f t="shared" si="1458"/>
        <v>33498</v>
      </c>
      <c r="AL781" s="15">
        <f t="shared" si="1458"/>
        <v>0</v>
      </c>
      <c r="AM781" s="15">
        <f t="shared" si="1458"/>
        <v>0</v>
      </c>
      <c r="AN781" s="15">
        <f t="shared" si="1458"/>
        <v>0</v>
      </c>
      <c r="AO781" s="15">
        <f t="shared" si="1458"/>
        <v>0</v>
      </c>
      <c r="AP781" s="15">
        <f t="shared" si="1458"/>
        <v>0</v>
      </c>
      <c r="AQ781" s="15">
        <f t="shared" si="1458"/>
        <v>33498</v>
      </c>
      <c r="AR781" s="15">
        <f t="shared" si="1458"/>
        <v>0</v>
      </c>
      <c r="AS781" s="15">
        <f t="shared" si="1458"/>
        <v>0</v>
      </c>
      <c r="AT781" s="15">
        <f t="shared" si="1458"/>
        <v>0</v>
      </c>
      <c r="AU781" s="15">
        <f t="shared" si="1458"/>
        <v>0</v>
      </c>
      <c r="AV781" s="15">
        <f t="shared" si="1458"/>
        <v>8446</v>
      </c>
      <c r="AW781" s="15">
        <f t="shared" si="1458"/>
        <v>41944</v>
      </c>
      <c r="AX781" s="15">
        <f t="shared" si="1458"/>
        <v>8446</v>
      </c>
    </row>
    <row r="782" spans="1:50" ht="49.5" hidden="1">
      <c r="A782" s="25" t="s">
        <v>187</v>
      </c>
      <c r="B782" s="26">
        <v>913</v>
      </c>
      <c r="C782" s="26" t="s">
        <v>7</v>
      </c>
      <c r="D782" s="26" t="s">
        <v>7</v>
      </c>
      <c r="E782" s="26" t="s">
        <v>188</v>
      </c>
      <c r="F782" s="26"/>
      <c r="G782" s="9">
        <f t="shared" ref="G782:AR782" si="1459">G783+G787+G794</f>
        <v>33498</v>
      </c>
      <c r="H782" s="9">
        <f t="shared" si="1459"/>
        <v>0</v>
      </c>
      <c r="I782" s="9">
        <f t="shared" si="1459"/>
        <v>0</v>
      </c>
      <c r="J782" s="9">
        <f t="shared" si="1459"/>
        <v>0</v>
      </c>
      <c r="K782" s="9">
        <f t="shared" si="1459"/>
        <v>0</v>
      </c>
      <c r="L782" s="9">
        <f t="shared" si="1459"/>
        <v>0</v>
      </c>
      <c r="M782" s="9">
        <f t="shared" si="1459"/>
        <v>33498</v>
      </c>
      <c r="N782" s="9">
        <f t="shared" si="1459"/>
        <v>0</v>
      </c>
      <c r="O782" s="9">
        <f t="shared" si="1459"/>
        <v>0</v>
      </c>
      <c r="P782" s="9">
        <f t="shared" si="1459"/>
        <v>0</v>
      </c>
      <c r="Q782" s="9">
        <f t="shared" si="1459"/>
        <v>0</v>
      </c>
      <c r="R782" s="9">
        <f t="shared" si="1459"/>
        <v>0</v>
      </c>
      <c r="S782" s="9">
        <f t="shared" si="1459"/>
        <v>33498</v>
      </c>
      <c r="T782" s="9">
        <f t="shared" si="1459"/>
        <v>0</v>
      </c>
      <c r="U782" s="9">
        <f t="shared" si="1459"/>
        <v>0</v>
      </c>
      <c r="V782" s="9">
        <f t="shared" si="1459"/>
        <v>0</v>
      </c>
      <c r="W782" s="9">
        <f t="shared" si="1459"/>
        <v>0</v>
      </c>
      <c r="X782" s="9">
        <f t="shared" si="1459"/>
        <v>0</v>
      </c>
      <c r="Y782" s="9">
        <f t="shared" si="1459"/>
        <v>33498</v>
      </c>
      <c r="Z782" s="9">
        <f t="shared" si="1459"/>
        <v>0</v>
      </c>
      <c r="AA782" s="9">
        <f t="shared" si="1459"/>
        <v>0</v>
      </c>
      <c r="AB782" s="9">
        <f t="shared" si="1459"/>
        <v>0</v>
      </c>
      <c r="AC782" s="9">
        <f t="shared" si="1459"/>
        <v>0</v>
      </c>
      <c r="AD782" s="9">
        <f t="shared" si="1459"/>
        <v>0</v>
      </c>
      <c r="AE782" s="9">
        <f t="shared" si="1459"/>
        <v>33498</v>
      </c>
      <c r="AF782" s="9">
        <f t="shared" si="1459"/>
        <v>0</v>
      </c>
      <c r="AG782" s="9">
        <f t="shared" si="1459"/>
        <v>0</v>
      </c>
      <c r="AH782" s="9">
        <f t="shared" si="1459"/>
        <v>0</v>
      </c>
      <c r="AI782" s="9">
        <f t="shared" si="1459"/>
        <v>0</v>
      </c>
      <c r="AJ782" s="9">
        <f t="shared" si="1459"/>
        <v>0</v>
      </c>
      <c r="AK782" s="9">
        <f t="shared" si="1459"/>
        <v>33498</v>
      </c>
      <c r="AL782" s="9">
        <f t="shared" si="1459"/>
        <v>0</v>
      </c>
      <c r="AM782" s="9">
        <f t="shared" si="1459"/>
        <v>0</v>
      </c>
      <c r="AN782" s="9">
        <f t="shared" si="1459"/>
        <v>0</v>
      </c>
      <c r="AO782" s="9">
        <f t="shared" si="1459"/>
        <v>0</v>
      </c>
      <c r="AP782" s="9">
        <f t="shared" si="1459"/>
        <v>0</v>
      </c>
      <c r="AQ782" s="9">
        <f t="shared" si="1459"/>
        <v>33498</v>
      </c>
      <c r="AR782" s="9">
        <f t="shared" si="1459"/>
        <v>0</v>
      </c>
      <c r="AS782" s="9">
        <f>AS783+AS787+AS794+AS791</f>
        <v>0</v>
      </c>
      <c r="AT782" s="9">
        <f t="shared" ref="AT782:AX782" si="1460">AT783+AT787+AT794+AT791</f>
        <v>0</v>
      </c>
      <c r="AU782" s="9">
        <f t="shared" si="1460"/>
        <v>0</v>
      </c>
      <c r="AV782" s="9">
        <f t="shared" si="1460"/>
        <v>8446</v>
      </c>
      <c r="AW782" s="9">
        <f t="shared" si="1460"/>
        <v>41944</v>
      </c>
      <c r="AX782" s="9">
        <f t="shared" si="1460"/>
        <v>8446</v>
      </c>
    </row>
    <row r="783" spans="1:50" ht="33" hidden="1">
      <c r="A783" s="25" t="s">
        <v>9</v>
      </c>
      <c r="B783" s="26">
        <v>913</v>
      </c>
      <c r="C783" s="26" t="s">
        <v>7</v>
      </c>
      <c r="D783" s="26" t="s">
        <v>7</v>
      </c>
      <c r="E783" s="26" t="s">
        <v>190</v>
      </c>
      <c r="F783" s="26"/>
      <c r="G783" s="11">
        <f t="shared" ref="G783:V785" si="1461">G784</f>
        <v>27193</v>
      </c>
      <c r="H783" s="11">
        <f t="shared" si="1461"/>
        <v>0</v>
      </c>
      <c r="I783" s="11">
        <f t="shared" si="1461"/>
        <v>0</v>
      </c>
      <c r="J783" s="11">
        <f t="shared" si="1461"/>
        <v>0</v>
      </c>
      <c r="K783" s="11">
        <f t="shared" si="1461"/>
        <v>0</v>
      </c>
      <c r="L783" s="11">
        <f t="shared" si="1461"/>
        <v>0</v>
      </c>
      <c r="M783" s="11">
        <f t="shared" si="1461"/>
        <v>27193</v>
      </c>
      <c r="N783" s="11">
        <f t="shared" si="1461"/>
        <v>0</v>
      </c>
      <c r="O783" s="11">
        <f t="shared" si="1461"/>
        <v>0</v>
      </c>
      <c r="P783" s="11">
        <f t="shared" si="1461"/>
        <v>0</v>
      </c>
      <c r="Q783" s="11">
        <f t="shared" si="1461"/>
        <v>0</v>
      </c>
      <c r="R783" s="11">
        <f t="shared" si="1461"/>
        <v>0</v>
      </c>
      <c r="S783" s="11">
        <f t="shared" si="1461"/>
        <v>27193</v>
      </c>
      <c r="T783" s="11">
        <f t="shared" si="1461"/>
        <v>0</v>
      </c>
      <c r="U783" s="11">
        <f t="shared" si="1461"/>
        <v>0</v>
      </c>
      <c r="V783" s="11">
        <f t="shared" si="1461"/>
        <v>0</v>
      </c>
      <c r="W783" s="11">
        <f t="shared" ref="U783:AJ785" si="1462">W784</f>
        <v>0</v>
      </c>
      <c r="X783" s="11">
        <f t="shared" si="1462"/>
        <v>0</v>
      </c>
      <c r="Y783" s="11">
        <f t="shared" si="1462"/>
        <v>27193</v>
      </c>
      <c r="Z783" s="11">
        <f t="shared" si="1462"/>
        <v>0</v>
      </c>
      <c r="AA783" s="11">
        <f t="shared" si="1462"/>
        <v>0</v>
      </c>
      <c r="AB783" s="11">
        <f t="shared" si="1462"/>
        <v>0</v>
      </c>
      <c r="AC783" s="11">
        <f t="shared" si="1462"/>
        <v>0</v>
      </c>
      <c r="AD783" s="11">
        <f t="shared" si="1462"/>
        <v>0</v>
      </c>
      <c r="AE783" s="11">
        <f t="shared" si="1462"/>
        <v>27193</v>
      </c>
      <c r="AF783" s="11">
        <f t="shared" si="1462"/>
        <v>0</v>
      </c>
      <c r="AG783" s="11">
        <f t="shared" si="1462"/>
        <v>0</v>
      </c>
      <c r="AH783" s="11">
        <f t="shared" si="1462"/>
        <v>0</v>
      </c>
      <c r="AI783" s="11">
        <f t="shared" si="1462"/>
        <v>0</v>
      </c>
      <c r="AJ783" s="11">
        <f t="shared" si="1462"/>
        <v>0</v>
      </c>
      <c r="AK783" s="11">
        <f t="shared" ref="AG783:AV785" si="1463">AK784</f>
        <v>27193</v>
      </c>
      <c r="AL783" s="11">
        <f t="shared" si="1463"/>
        <v>0</v>
      </c>
      <c r="AM783" s="11">
        <f t="shared" si="1463"/>
        <v>0</v>
      </c>
      <c r="AN783" s="11">
        <f t="shared" si="1463"/>
        <v>0</v>
      </c>
      <c r="AO783" s="11">
        <f t="shared" si="1463"/>
        <v>0</v>
      </c>
      <c r="AP783" s="11">
        <f t="shared" si="1463"/>
        <v>0</v>
      </c>
      <c r="AQ783" s="11">
        <f t="shared" si="1463"/>
        <v>27193</v>
      </c>
      <c r="AR783" s="11">
        <f t="shared" si="1463"/>
        <v>0</v>
      </c>
      <c r="AS783" s="11">
        <f t="shared" si="1463"/>
        <v>0</v>
      </c>
      <c r="AT783" s="11">
        <f t="shared" si="1463"/>
        <v>0</v>
      </c>
      <c r="AU783" s="11">
        <f t="shared" si="1463"/>
        <v>0</v>
      </c>
      <c r="AV783" s="11">
        <f t="shared" si="1463"/>
        <v>0</v>
      </c>
      <c r="AW783" s="11">
        <f t="shared" ref="AS783:AX785" si="1464">AW784</f>
        <v>27193</v>
      </c>
      <c r="AX783" s="11">
        <f t="shared" si="1464"/>
        <v>0</v>
      </c>
    </row>
    <row r="784" spans="1:50" ht="33" hidden="1">
      <c r="A784" s="25" t="s">
        <v>191</v>
      </c>
      <c r="B784" s="26">
        <v>913</v>
      </c>
      <c r="C784" s="26" t="s">
        <v>7</v>
      </c>
      <c r="D784" s="26" t="s">
        <v>7</v>
      </c>
      <c r="E784" s="26" t="s">
        <v>192</v>
      </c>
      <c r="F784" s="26"/>
      <c r="G784" s="11">
        <f t="shared" si="1461"/>
        <v>27193</v>
      </c>
      <c r="H784" s="11">
        <f t="shared" si="1461"/>
        <v>0</v>
      </c>
      <c r="I784" s="11">
        <f t="shared" si="1461"/>
        <v>0</v>
      </c>
      <c r="J784" s="11">
        <f t="shared" si="1461"/>
        <v>0</v>
      </c>
      <c r="K784" s="11">
        <f t="shared" si="1461"/>
        <v>0</v>
      </c>
      <c r="L784" s="11">
        <f t="shared" si="1461"/>
        <v>0</v>
      </c>
      <c r="M784" s="11">
        <f t="shared" si="1461"/>
        <v>27193</v>
      </c>
      <c r="N784" s="11">
        <f t="shared" si="1461"/>
        <v>0</v>
      </c>
      <c r="O784" s="11">
        <f t="shared" si="1461"/>
        <v>0</v>
      </c>
      <c r="P784" s="11">
        <f t="shared" si="1461"/>
        <v>0</v>
      </c>
      <c r="Q784" s="11">
        <f t="shared" si="1461"/>
        <v>0</v>
      </c>
      <c r="R784" s="11">
        <f t="shared" si="1461"/>
        <v>0</v>
      </c>
      <c r="S784" s="11">
        <f t="shared" si="1461"/>
        <v>27193</v>
      </c>
      <c r="T784" s="11">
        <f t="shared" si="1461"/>
        <v>0</v>
      </c>
      <c r="U784" s="11">
        <f t="shared" si="1462"/>
        <v>0</v>
      </c>
      <c r="V784" s="11">
        <f t="shared" si="1462"/>
        <v>0</v>
      </c>
      <c r="W784" s="11">
        <f t="shared" si="1462"/>
        <v>0</v>
      </c>
      <c r="X784" s="11">
        <f t="shared" si="1462"/>
        <v>0</v>
      </c>
      <c r="Y784" s="11">
        <f t="shared" si="1462"/>
        <v>27193</v>
      </c>
      <c r="Z784" s="11">
        <f t="shared" si="1462"/>
        <v>0</v>
      </c>
      <c r="AA784" s="11">
        <f t="shared" si="1462"/>
        <v>0</v>
      </c>
      <c r="AB784" s="11">
        <f t="shared" si="1462"/>
        <v>0</v>
      </c>
      <c r="AC784" s="11">
        <f t="shared" si="1462"/>
        <v>0</v>
      </c>
      <c r="AD784" s="11">
        <f t="shared" si="1462"/>
        <v>0</v>
      </c>
      <c r="AE784" s="11">
        <f t="shared" si="1462"/>
        <v>27193</v>
      </c>
      <c r="AF784" s="11">
        <f t="shared" si="1462"/>
        <v>0</v>
      </c>
      <c r="AG784" s="11">
        <f t="shared" si="1463"/>
        <v>0</v>
      </c>
      <c r="AH784" s="11">
        <f t="shared" si="1463"/>
        <v>0</v>
      </c>
      <c r="AI784" s="11">
        <f t="shared" si="1463"/>
        <v>0</v>
      </c>
      <c r="AJ784" s="11">
        <f t="shared" si="1463"/>
        <v>0</v>
      </c>
      <c r="AK784" s="11">
        <f t="shared" si="1463"/>
        <v>27193</v>
      </c>
      <c r="AL784" s="11">
        <f t="shared" si="1463"/>
        <v>0</v>
      </c>
      <c r="AM784" s="11">
        <f t="shared" si="1463"/>
        <v>0</v>
      </c>
      <c r="AN784" s="11">
        <f t="shared" si="1463"/>
        <v>0</v>
      </c>
      <c r="AO784" s="11">
        <f t="shared" si="1463"/>
        <v>0</v>
      </c>
      <c r="AP784" s="11">
        <f t="shared" si="1463"/>
        <v>0</v>
      </c>
      <c r="AQ784" s="11">
        <f t="shared" si="1463"/>
        <v>27193</v>
      </c>
      <c r="AR784" s="11">
        <f t="shared" si="1463"/>
        <v>0</v>
      </c>
      <c r="AS784" s="11">
        <f t="shared" si="1464"/>
        <v>0</v>
      </c>
      <c r="AT784" s="11">
        <f t="shared" si="1464"/>
        <v>0</v>
      </c>
      <c r="AU784" s="11">
        <f t="shared" si="1464"/>
        <v>0</v>
      </c>
      <c r="AV784" s="11">
        <f t="shared" si="1464"/>
        <v>0</v>
      </c>
      <c r="AW784" s="11">
        <f t="shared" si="1464"/>
        <v>27193</v>
      </c>
      <c r="AX784" s="11">
        <f t="shared" si="1464"/>
        <v>0</v>
      </c>
    </row>
    <row r="785" spans="1:50" ht="33" hidden="1">
      <c r="A785" s="25" t="s">
        <v>11</v>
      </c>
      <c r="B785" s="26">
        <v>913</v>
      </c>
      <c r="C785" s="26" t="s">
        <v>7</v>
      </c>
      <c r="D785" s="26" t="s">
        <v>7</v>
      </c>
      <c r="E785" s="26" t="s">
        <v>192</v>
      </c>
      <c r="F785" s="26" t="s">
        <v>12</v>
      </c>
      <c r="G785" s="9">
        <f t="shared" si="1461"/>
        <v>27193</v>
      </c>
      <c r="H785" s="9">
        <f t="shared" si="1461"/>
        <v>0</v>
      </c>
      <c r="I785" s="9">
        <f t="shared" si="1461"/>
        <v>0</v>
      </c>
      <c r="J785" s="9">
        <f t="shared" si="1461"/>
        <v>0</v>
      </c>
      <c r="K785" s="9">
        <f t="shared" si="1461"/>
        <v>0</v>
      </c>
      <c r="L785" s="9">
        <f t="shared" si="1461"/>
        <v>0</v>
      </c>
      <c r="M785" s="9">
        <f t="shared" si="1461"/>
        <v>27193</v>
      </c>
      <c r="N785" s="9">
        <f t="shared" si="1461"/>
        <v>0</v>
      </c>
      <c r="O785" s="9">
        <f t="shared" si="1461"/>
        <v>0</v>
      </c>
      <c r="P785" s="9">
        <f t="shared" si="1461"/>
        <v>0</v>
      </c>
      <c r="Q785" s="9">
        <f t="shared" si="1461"/>
        <v>0</v>
      </c>
      <c r="R785" s="9">
        <f t="shared" si="1461"/>
        <v>0</v>
      </c>
      <c r="S785" s="9">
        <f t="shared" si="1461"/>
        <v>27193</v>
      </c>
      <c r="T785" s="9">
        <f t="shared" si="1461"/>
        <v>0</v>
      </c>
      <c r="U785" s="9">
        <f t="shared" si="1462"/>
        <v>0</v>
      </c>
      <c r="V785" s="9">
        <f t="shared" si="1462"/>
        <v>0</v>
      </c>
      <c r="W785" s="9">
        <f t="shared" si="1462"/>
        <v>0</v>
      </c>
      <c r="X785" s="9">
        <f t="shared" si="1462"/>
        <v>0</v>
      </c>
      <c r="Y785" s="9">
        <f t="shared" si="1462"/>
        <v>27193</v>
      </c>
      <c r="Z785" s="9">
        <f t="shared" si="1462"/>
        <v>0</v>
      </c>
      <c r="AA785" s="9">
        <f t="shared" si="1462"/>
        <v>0</v>
      </c>
      <c r="AB785" s="9">
        <f t="shared" si="1462"/>
        <v>0</v>
      </c>
      <c r="AC785" s="9">
        <f t="shared" si="1462"/>
        <v>0</v>
      </c>
      <c r="AD785" s="9">
        <f t="shared" si="1462"/>
        <v>0</v>
      </c>
      <c r="AE785" s="9">
        <f t="shared" si="1462"/>
        <v>27193</v>
      </c>
      <c r="AF785" s="9">
        <f t="shared" si="1462"/>
        <v>0</v>
      </c>
      <c r="AG785" s="9">
        <f t="shared" si="1463"/>
        <v>0</v>
      </c>
      <c r="AH785" s="9">
        <f t="shared" si="1463"/>
        <v>0</v>
      </c>
      <c r="AI785" s="9">
        <f t="shared" si="1463"/>
        <v>0</v>
      </c>
      <c r="AJ785" s="9">
        <f t="shared" si="1463"/>
        <v>0</v>
      </c>
      <c r="AK785" s="9">
        <f t="shared" si="1463"/>
        <v>27193</v>
      </c>
      <c r="AL785" s="9">
        <f t="shared" si="1463"/>
        <v>0</v>
      </c>
      <c r="AM785" s="9">
        <f t="shared" si="1463"/>
        <v>0</v>
      </c>
      <c r="AN785" s="9">
        <f t="shared" si="1463"/>
        <v>0</v>
      </c>
      <c r="AO785" s="9">
        <f t="shared" si="1463"/>
        <v>0</v>
      </c>
      <c r="AP785" s="9">
        <f t="shared" si="1463"/>
        <v>0</v>
      </c>
      <c r="AQ785" s="9">
        <f t="shared" si="1463"/>
        <v>27193</v>
      </c>
      <c r="AR785" s="9">
        <f t="shared" si="1463"/>
        <v>0</v>
      </c>
      <c r="AS785" s="9">
        <f t="shared" si="1464"/>
        <v>0</v>
      </c>
      <c r="AT785" s="9">
        <f t="shared" si="1464"/>
        <v>0</v>
      </c>
      <c r="AU785" s="9">
        <f t="shared" si="1464"/>
        <v>0</v>
      </c>
      <c r="AV785" s="9">
        <f t="shared" si="1464"/>
        <v>0</v>
      </c>
      <c r="AW785" s="9">
        <f t="shared" si="1464"/>
        <v>27193</v>
      </c>
      <c r="AX785" s="9">
        <f t="shared" si="1464"/>
        <v>0</v>
      </c>
    </row>
    <row r="786" spans="1:50" ht="20.100000000000001" hidden="1" customHeight="1">
      <c r="A786" s="28" t="s">
        <v>13</v>
      </c>
      <c r="B786" s="26">
        <v>913</v>
      </c>
      <c r="C786" s="26" t="s">
        <v>7</v>
      </c>
      <c r="D786" s="26" t="s">
        <v>7</v>
      </c>
      <c r="E786" s="26" t="s">
        <v>192</v>
      </c>
      <c r="F786" s="26">
        <v>610</v>
      </c>
      <c r="G786" s="9">
        <f>24909+2284</f>
        <v>27193</v>
      </c>
      <c r="H786" s="9"/>
      <c r="I786" s="84"/>
      <c r="J786" s="84"/>
      <c r="K786" s="84"/>
      <c r="L786" s="84"/>
      <c r="M786" s="9">
        <f>G786+I786+J786+K786+L786</f>
        <v>27193</v>
      </c>
      <c r="N786" s="9">
        <f>H786+L786</f>
        <v>0</v>
      </c>
      <c r="O786" s="85"/>
      <c r="P786" s="85"/>
      <c r="Q786" s="85"/>
      <c r="R786" s="85"/>
      <c r="S786" s="9">
        <f>M786+O786+P786+Q786+R786</f>
        <v>27193</v>
      </c>
      <c r="T786" s="9">
        <f>N786+R786</f>
        <v>0</v>
      </c>
      <c r="U786" s="85"/>
      <c r="V786" s="85"/>
      <c r="W786" s="85"/>
      <c r="X786" s="85"/>
      <c r="Y786" s="9">
        <f>S786+U786+V786+W786+X786</f>
        <v>27193</v>
      </c>
      <c r="Z786" s="9">
        <f>T786+X786</f>
        <v>0</v>
      </c>
      <c r="AA786" s="85"/>
      <c r="AB786" s="85"/>
      <c r="AC786" s="85"/>
      <c r="AD786" s="85"/>
      <c r="AE786" s="9">
        <f>Y786+AA786+AB786+AC786+AD786</f>
        <v>27193</v>
      </c>
      <c r="AF786" s="9">
        <f>Z786+AD786</f>
        <v>0</v>
      </c>
      <c r="AG786" s="85"/>
      <c r="AH786" s="85"/>
      <c r="AI786" s="85"/>
      <c r="AJ786" s="85"/>
      <c r="AK786" s="9">
        <f>AE786+AG786+AH786+AI786+AJ786</f>
        <v>27193</v>
      </c>
      <c r="AL786" s="9">
        <f>AF786+AJ786</f>
        <v>0</v>
      </c>
      <c r="AM786" s="85"/>
      <c r="AN786" s="85"/>
      <c r="AO786" s="85"/>
      <c r="AP786" s="85"/>
      <c r="AQ786" s="9">
        <f>AK786+AM786+AN786+AO786+AP786</f>
        <v>27193</v>
      </c>
      <c r="AR786" s="9">
        <f>AL786+AP786</f>
        <v>0</v>
      </c>
      <c r="AS786" s="85"/>
      <c r="AT786" s="85"/>
      <c r="AU786" s="85"/>
      <c r="AV786" s="85"/>
      <c r="AW786" s="9">
        <f>AQ786+AS786+AT786+AU786+AV786</f>
        <v>27193</v>
      </c>
      <c r="AX786" s="9">
        <f>AR786+AV786</f>
        <v>0</v>
      </c>
    </row>
    <row r="787" spans="1:50" ht="20.100000000000001" hidden="1" customHeight="1">
      <c r="A787" s="28" t="s">
        <v>14</v>
      </c>
      <c r="B787" s="26">
        <v>913</v>
      </c>
      <c r="C787" s="26" t="s">
        <v>7</v>
      </c>
      <c r="D787" s="26" t="s">
        <v>7</v>
      </c>
      <c r="E787" s="26" t="s">
        <v>193</v>
      </c>
      <c r="F787" s="26"/>
      <c r="G787" s="9">
        <f t="shared" ref="G787:V789" si="1465">G788</f>
        <v>6305</v>
      </c>
      <c r="H787" s="9">
        <f t="shared" si="1465"/>
        <v>0</v>
      </c>
      <c r="I787" s="9">
        <f t="shared" si="1465"/>
        <v>0</v>
      </c>
      <c r="J787" s="9">
        <f t="shared" si="1465"/>
        <v>0</v>
      </c>
      <c r="K787" s="9">
        <f t="shared" si="1465"/>
        <v>0</v>
      </c>
      <c r="L787" s="9">
        <f t="shared" si="1465"/>
        <v>0</v>
      </c>
      <c r="M787" s="9">
        <f t="shared" si="1465"/>
        <v>6305</v>
      </c>
      <c r="N787" s="9">
        <f t="shared" si="1465"/>
        <v>0</v>
      </c>
      <c r="O787" s="9">
        <f t="shared" si="1465"/>
        <v>0</v>
      </c>
      <c r="P787" s="9">
        <f t="shared" si="1465"/>
        <v>0</v>
      </c>
      <c r="Q787" s="9">
        <f t="shared" si="1465"/>
        <v>0</v>
      </c>
      <c r="R787" s="9">
        <f t="shared" si="1465"/>
        <v>0</v>
      </c>
      <c r="S787" s="9">
        <f t="shared" si="1465"/>
        <v>6305</v>
      </c>
      <c r="T787" s="9">
        <f t="shared" si="1465"/>
        <v>0</v>
      </c>
      <c r="U787" s="9">
        <f t="shared" si="1465"/>
        <v>0</v>
      </c>
      <c r="V787" s="9">
        <f t="shared" si="1465"/>
        <v>0</v>
      </c>
      <c r="W787" s="9">
        <f t="shared" ref="U787:AJ789" si="1466">W788</f>
        <v>0</v>
      </c>
      <c r="X787" s="9">
        <f t="shared" si="1466"/>
        <v>0</v>
      </c>
      <c r="Y787" s="9">
        <f t="shared" si="1466"/>
        <v>6305</v>
      </c>
      <c r="Z787" s="9">
        <f t="shared" si="1466"/>
        <v>0</v>
      </c>
      <c r="AA787" s="9">
        <f t="shared" si="1466"/>
        <v>0</v>
      </c>
      <c r="AB787" s="9">
        <f t="shared" si="1466"/>
        <v>0</v>
      </c>
      <c r="AC787" s="9">
        <f t="shared" si="1466"/>
        <v>0</v>
      </c>
      <c r="AD787" s="9">
        <f t="shared" si="1466"/>
        <v>0</v>
      </c>
      <c r="AE787" s="9">
        <f t="shared" si="1466"/>
        <v>6305</v>
      </c>
      <c r="AF787" s="9">
        <f t="shared" si="1466"/>
        <v>0</v>
      </c>
      <c r="AG787" s="9">
        <f t="shared" si="1466"/>
        <v>0</v>
      </c>
      <c r="AH787" s="9">
        <f t="shared" si="1466"/>
        <v>0</v>
      </c>
      <c r="AI787" s="9">
        <f t="shared" si="1466"/>
        <v>0</v>
      </c>
      <c r="AJ787" s="9">
        <f t="shared" si="1466"/>
        <v>0</v>
      </c>
      <c r="AK787" s="9">
        <f t="shared" ref="AG787:AV789" si="1467">AK788</f>
        <v>6305</v>
      </c>
      <c r="AL787" s="9">
        <f t="shared" si="1467"/>
        <v>0</v>
      </c>
      <c r="AM787" s="9">
        <f t="shared" si="1467"/>
        <v>0</v>
      </c>
      <c r="AN787" s="9">
        <f t="shared" si="1467"/>
        <v>0</v>
      </c>
      <c r="AO787" s="9">
        <f t="shared" si="1467"/>
        <v>0</v>
      </c>
      <c r="AP787" s="9">
        <f t="shared" si="1467"/>
        <v>0</v>
      </c>
      <c r="AQ787" s="9">
        <f t="shared" si="1467"/>
        <v>6305</v>
      </c>
      <c r="AR787" s="9">
        <f t="shared" si="1467"/>
        <v>0</v>
      </c>
      <c r="AS787" s="9">
        <f t="shared" si="1467"/>
        <v>-1268</v>
      </c>
      <c r="AT787" s="9">
        <f t="shared" si="1467"/>
        <v>0</v>
      </c>
      <c r="AU787" s="9">
        <f t="shared" si="1467"/>
        <v>0</v>
      </c>
      <c r="AV787" s="9">
        <f t="shared" si="1467"/>
        <v>0</v>
      </c>
      <c r="AW787" s="9">
        <f t="shared" ref="AS787:AX789" si="1468">AW788</f>
        <v>5037</v>
      </c>
      <c r="AX787" s="9">
        <f t="shared" si="1468"/>
        <v>0</v>
      </c>
    </row>
    <row r="788" spans="1:50" ht="20.100000000000001" hidden="1" customHeight="1">
      <c r="A788" s="28" t="s">
        <v>189</v>
      </c>
      <c r="B788" s="26">
        <v>913</v>
      </c>
      <c r="C788" s="26" t="s">
        <v>7</v>
      </c>
      <c r="D788" s="26" t="s">
        <v>7</v>
      </c>
      <c r="E788" s="26" t="s">
        <v>194</v>
      </c>
      <c r="F788" s="26"/>
      <c r="G788" s="9">
        <f t="shared" si="1465"/>
        <v>6305</v>
      </c>
      <c r="H788" s="9">
        <f t="shared" si="1465"/>
        <v>0</v>
      </c>
      <c r="I788" s="9">
        <f t="shared" si="1465"/>
        <v>0</v>
      </c>
      <c r="J788" s="9">
        <f t="shared" si="1465"/>
        <v>0</v>
      </c>
      <c r="K788" s="9">
        <f t="shared" si="1465"/>
        <v>0</v>
      </c>
      <c r="L788" s="9">
        <f t="shared" si="1465"/>
        <v>0</v>
      </c>
      <c r="M788" s="9">
        <f t="shared" si="1465"/>
        <v>6305</v>
      </c>
      <c r="N788" s="9">
        <f t="shared" si="1465"/>
        <v>0</v>
      </c>
      <c r="O788" s="9">
        <f t="shared" si="1465"/>
        <v>0</v>
      </c>
      <c r="P788" s="9">
        <f t="shared" si="1465"/>
        <v>0</v>
      </c>
      <c r="Q788" s="9">
        <f t="shared" si="1465"/>
        <v>0</v>
      </c>
      <c r="R788" s="9">
        <f t="shared" si="1465"/>
        <v>0</v>
      </c>
      <c r="S788" s="9">
        <f t="shared" si="1465"/>
        <v>6305</v>
      </c>
      <c r="T788" s="9">
        <f t="shared" si="1465"/>
        <v>0</v>
      </c>
      <c r="U788" s="9">
        <f t="shared" si="1466"/>
        <v>0</v>
      </c>
      <c r="V788" s="9">
        <f t="shared" si="1466"/>
        <v>0</v>
      </c>
      <c r="W788" s="9">
        <f t="shared" si="1466"/>
        <v>0</v>
      </c>
      <c r="X788" s="9">
        <f t="shared" si="1466"/>
        <v>0</v>
      </c>
      <c r="Y788" s="9">
        <f t="shared" si="1466"/>
        <v>6305</v>
      </c>
      <c r="Z788" s="9">
        <f t="shared" si="1466"/>
        <v>0</v>
      </c>
      <c r="AA788" s="9">
        <f t="shared" si="1466"/>
        <v>0</v>
      </c>
      <c r="AB788" s="9">
        <f t="shared" si="1466"/>
        <v>0</v>
      </c>
      <c r="AC788" s="9">
        <f t="shared" si="1466"/>
        <v>0</v>
      </c>
      <c r="AD788" s="9">
        <f t="shared" si="1466"/>
        <v>0</v>
      </c>
      <c r="AE788" s="9">
        <f t="shared" si="1466"/>
        <v>6305</v>
      </c>
      <c r="AF788" s="9">
        <f t="shared" si="1466"/>
        <v>0</v>
      </c>
      <c r="AG788" s="9">
        <f t="shared" si="1467"/>
        <v>0</v>
      </c>
      <c r="AH788" s="9">
        <f t="shared" si="1467"/>
        <v>0</v>
      </c>
      <c r="AI788" s="9">
        <f t="shared" si="1467"/>
        <v>0</v>
      </c>
      <c r="AJ788" s="9">
        <f t="shared" si="1467"/>
        <v>0</v>
      </c>
      <c r="AK788" s="9">
        <f t="shared" si="1467"/>
        <v>6305</v>
      </c>
      <c r="AL788" s="9">
        <f t="shared" si="1467"/>
        <v>0</v>
      </c>
      <c r="AM788" s="9">
        <f t="shared" si="1467"/>
        <v>0</v>
      </c>
      <c r="AN788" s="9">
        <f t="shared" si="1467"/>
        <v>0</v>
      </c>
      <c r="AO788" s="9">
        <f t="shared" si="1467"/>
        <v>0</v>
      </c>
      <c r="AP788" s="9">
        <f t="shared" si="1467"/>
        <v>0</v>
      </c>
      <c r="AQ788" s="9">
        <f t="shared" si="1467"/>
        <v>6305</v>
      </c>
      <c r="AR788" s="9">
        <f t="shared" si="1467"/>
        <v>0</v>
      </c>
      <c r="AS788" s="9">
        <f t="shared" si="1468"/>
        <v>-1268</v>
      </c>
      <c r="AT788" s="9">
        <f t="shared" si="1468"/>
        <v>0</v>
      </c>
      <c r="AU788" s="9">
        <f t="shared" si="1468"/>
        <v>0</v>
      </c>
      <c r="AV788" s="9">
        <f t="shared" si="1468"/>
        <v>0</v>
      </c>
      <c r="AW788" s="9">
        <f t="shared" si="1468"/>
        <v>5037</v>
      </c>
      <c r="AX788" s="9">
        <f t="shared" si="1468"/>
        <v>0</v>
      </c>
    </row>
    <row r="789" spans="1:50" ht="33" hidden="1">
      <c r="A789" s="25" t="s">
        <v>11</v>
      </c>
      <c r="B789" s="26">
        <v>913</v>
      </c>
      <c r="C789" s="26" t="s">
        <v>7</v>
      </c>
      <c r="D789" s="26" t="s">
        <v>7</v>
      </c>
      <c r="E789" s="26" t="s">
        <v>194</v>
      </c>
      <c r="F789" s="26" t="s">
        <v>12</v>
      </c>
      <c r="G789" s="11">
        <f t="shared" si="1465"/>
        <v>6305</v>
      </c>
      <c r="H789" s="11">
        <f t="shared" si="1465"/>
        <v>0</v>
      </c>
      <c r="I789" s="11">
        <f t="shared" si="1465"/>
        <v>0</v>
      </c>
      <c r="J789" s="11">
        <f t="shared" si="1465"/>
        <v>0</v>
      </c>
      <c r="K789" s="11">
        <f t="shared" si="1465"/>
        <v>0</v>
      </c>
      <c r="L789" s="11">
        <f t="shared" si="1465"/>
        <v>0</v>
      </c>
      <c r="M789" s="11">
        <f t="shared" si="1465"/>
        <v>6305</v>
      </c>
      <c r="N789" s="11">
        <f t="shared" si="1465"/>
        <v>0</v>
      </c>
      <c r="O789" s="11">
        <f t="shared" si="1465"/>
        <v>0</v>
      </c>
      <c r="P789" s="11">
        <f t="shared" si="1465"/>
        <v>0</v>
      </c>
      <c r="Q789" s="11">
        <f t="shared" si="1465"/>
        <v>0</v>
      </c>
      <c r="R789" s="11">
        <f t="shared" si="1465"/>
        <v>0</v>
      </c>
      <c r="S789" s="11">
        <f t="shared" si="1465"/>
        <v>6305</v>
      </c>
      <c r="T789" s="11">
        <f t="shared" si="1465"/>
        <v>0</v>
      </c>
      <c r="U789" s="11">
        <f t="shared" si="1466"/>
        <v>0</v>
      </c>
      <c r="V789" s="11">
        <f t="shared" si="1466"/>
        <v>0</v>
      </c>
      <c r="W789" s="11">
        <f t="shared" si="1466"/>
        <v>0</v>
      </c>
      <c r="X789" s="11">
        <f t="shared" si="1466"/>
        <v>0</v>
      </c>
      <c r="Y789" s="11">
        <f t="shared" si="1466"/>
        <v>6305</v>
      </c>
      <c r="Z789" s="11">
        <f t="shared" si="1466"/>
        <v>0</v>
      </c>
      <c r="AA789" s="11">
        <f t="shared" si="1466"/>
        <v>0</v>
      </c>
      <c r="AB789" s="11">
        <f t="shared" si="1466"/>
        <v>0</v>
      </c>
      <c r="AC789" s="11">
        <f t="shared" si="1466"/>
        <v>0</v>
      </c>
      <c r="AD789" s="11">
        <f t="shared" si="1466"/>
        <v>0</v>
      </c>
      <c r="AE789" s="11">
        <f t="shared" si="1466"/>
        <v>6305</v>
      </c>
      <c r="AF789" s="11">
        <f t="shared" si="1466"/>
        <v>0</v>
      </c>
      <c r="AG789" s="11">
        <f t="shared" si="1467"/>
        <v>0</v>
      </c>
      <c r="AH789" s="11">
        <f t="shared" si="1467"/>
        <v>0</v>
      </c>
      <c r="AI789" s="11">
        <f t="shared" si="1467"/>
        <v>0</v>
      </c>
      <c r="AJ789" s="11">
        <f t="shared" si="1467"/>
        <v>0</v>
      </c>
      <c r="AK789" s="11">
        <f t="shared" si="1467"/>
        <v>6305</v>
      </c>
      <c r="AL789" s="11">
        <f t="shared" si="1467"/>
        <v>0</v>
      </c>
      <c r="AM789" s="11">
        <f t="shared" si="1467"/>
        <v>0</v>
      </c>
      <c r="AN789" s="11">
        <f t="shared" si="1467"/>
        <v>0</v>
      </c>
      <c r="AO789" s="11">
        <f t="shared" si="1467"/>
        <v>0</v>
      </c>
      <c r="AP789" s="11">
        <f t="shared" si="1467"/>
        <v>0</v>
      </c>
      <c r="AQ789" s="11">
        <f t="shared" si="1467"/>
        <v>6305</v>
      </c>
      <c r="AR789" s="11">
        <f t="shared" si="1467"/>
        <v>0</v>
      </c>
      <c r="AS789" s="11">
        <f t="shared" si="1468"/>
        <v>-1268</v>
      </c>
      <c r="AT789" s="11">
        <f t="shared" si="1468"/>
        <v>0</v>
      </c>
      <c r="AU789" s="11">
        <f t="shared" si="1468"/>
        <v>0</v>
      </c>
      <c r="AV789" s="11">
        <f t="shared" si="1468"/>
        <v>0</v>
      </c>
      <c r="AW789" s="11">
        <f t="shared" si="1468"/>
        <v>5037</v>
      </c>
      <c r="AX789" s="11">
        <f t="shared" si="1468"/>
        <v>0</v>
      </c>
    </row>
    <row r="790" spans="1:50" ht="17.25" hidden="1" customHeight="1">
      <c r="A790" s="25" t="s">
        <v>13</v>
      </c>
      <c r="B790" s="26">
        <v>913</v>
      </c>
      <c r="C790" s="26" t="s">
        <v>7</v>
      </c>
      <c r="D790" s="26" t="s">
        <v>7</v>
      </c>
      <c r="E790" s="26" t="s">
        <v>194</v>
      </c>
      <c r="F790" s="9">
        <v>610</v>
      </c>
      <c r="G790" s="9">
        <v>6305</v>
      </c>
      <c r="H790" s="9"/>
      <c r="I790" s="84"/>
      <c r="J790" s="84"/>
      <c r="K790" s="84"/>
      <c r="L790" s="84"/>
      <c r="M790" s="9">
        <f>G790+I790+J790+K790+L790</f>
        <v>6305</v>
      </c>
      <c r="N790" s="9">
        <f>H790+L790</f>
        <v>0</v>
      </c>
      <c r="O790" s="85"/>
      <c r="P790" s="85"/>
      <c r="Q790" s="85"/>
      <c r="R790" s="85"/>
      <c r="S790" s="9">
        <f>M790+O790+P790+Q790+R790</f>
        <v>6305</v>
      </c>
      <c r="T790" s="9">
        <f>N790+R790</f>
        <v>0</v>
      </c>
      <c r="U790" s="85"/>
      <c r="V790" s="85"/>
      <c r="W790" s="85"/>
      <c r="X790" s="85"/>
      <c r="Y790" s="9">
        <f>S790+U790+V790+W790+X790</f>
        <v>6305</v>
      </c>
      <c r="Z790" s="9">
        <f>T790+X790</f>
        <v>0</v>
      </c>
      <c r="AA790" s="85"/>
      <c r="AB790" s="85"/>
      <c r="AC790" s="85"/>
      <c r="AD790" s="85"/>
      <c r="AE790" s="9">
        <f>Y790+AA790+AB790+AC790+AD790</f>
        <v>6305</v>
      </c>
      <c r="AF790" s="9">
        <f>Z790+AD790</f>
        <v>0</v>
      </c>
      <c r="AG790" s="85"/>
      <c r="AH790" s="85"/>
      <c r="AI790" s="85"/>
      <c r="AJ790" s="85"/>
      <c r="AK790" s="9">
        <f>AE790+AG790+AH790+AI790+AJ790</f>
        <v>6305</v>
      </c>
      <c r="AL790" s="9">
        <f>AF790+AJ790</f>
        <v>0</v>
      </c>
      <c r="AM790" s="85"/>
      <c r="AN790" s="85"/>
      <c r="AO790" s="85"/>
      <c r="AP790" s="85"/>
      <c r="AQ790" s="9">
        <f>AK790+AM790+AN790+AO790+AP790</f>
        <v>6305</v>
      </c>
      <c r="AR790" s="9">
        <f>AL790+AP790</f>
        <v>0</v>
      </c>
      <c r="AS790" s="11">
        <v>-1268</v>
      </c>
      <c r="AT790" s="85"/>
      <c r="AU790" s="85"/>
      <c r="AV790" s="85"/>
      <c r="AW790" s="9">
        <f>AQ790+AS790+AT790+AU790+AV790</f>
        <v>5037</v>
      </c>
      <c r="AX790" s="9">
        <f>AR790+AV790</f>
        <v>0</v>
      </c>
    </row>
    <row r="791" spans="1:50" ht="35.25" hidden="1" customHeight="1">
      <c r="A791" s="25" t="s">
        <v>691</v>
      </c>
      <c r="B791" s="26">
        <v>913</v>
      </c>
      <c r="C791" s="26" t="s">
        <v>7</v>
      </c>
      <c r="D791" s="26" t="s">
        <v>7</v>
      </c>
      <c r="E791" s="26" t="s">
        <v>796</v>
      </c>
      <c r="F791" s="9"/>
      <c r="G791" s="9"/>
      <c r="H791" s="9"/>
      <c r="I791" s="84"/>
      <c r="J791" s="84"/>
      <c r="K791" s="84"/>
      <c r="L791" s="84"/>
      <c r="M791" s="9"/>
      <c r="N791" s="9"/>
      <c r="O791" s="85"/>
      <c r="P791" s="85"/>
      <c r="Q791" s="85"/>
      <c r="R791" s="85"/>
      <c r="S791" s="9"/>
      <c r="T791" s="9"/>
      <c r="U791" s="85"/>
      <c r="V791" s="85"/>
      <c r="W791" s="85"/>
      <c r="X791" s="85"/>
      <c r="Y791" s="9"/>
      <c r="Z791" s="9"/>
      <c r="AA791" s="85"/>
      <c r="AB791" s="85"/>
      <c r="AC791" s="85"/>
      <c r="AD791" s="85"/>
      <c r="AE791" s="9"/>
      <c r="AF791" s="9"/>
      <c r="AG791" s="85"/>
      <c r="AH791" s="85"/>
      <c r="AI791" s="85"/>
      <c r="AJ791" s="85"/>
      <c r="AK791" s="9"/>
      <c r="AL791" s="9"/>
      <c r="AM791" s="85"/>
      <c r="AN791" s="85"/>
      <c r="AO791" s="85"/>
      <c r="AP791" s="85"/>
      <c r="AQ791" s="9"/>
      <c r="AR791" s="9"/>
      <c r="AS791" s="11">
        <f>AS792</f>
        <v>0</v>
      </c>
      <c r="AT791" s="11">
        <f t="shared" ref="AT791:AX792" si="1469">AT792</f>
        <v>0</v>
      </c>
      <c r="AU791" s="11">
        <f t="shared" si="1469"/>
        <v>0</v>
      </c>
      <c r="AV791" s="11">
        <f t="shared" si="1469"/>
        <v>8446</v>
      </c>
      <c r="AW791" s="11">
        <f t="shared" si="1469"/>
        <v>8446</v>
      </c>
      <c r="AX791" s="11">
        <f t="shared" si="1469"/>
        <v>8446</v>
      </c>
    </row>
    <row r="792" spans="1:50" ht="33" hidden="1">
      <c r="A792" s="25" t="s">
        <v>11</v>
      </c>
      <c r="B792" s="26">
        <v>913</v>
      </c>
      <c r="C792" s="26" t="s">
        <v>7</v>
      </c>
      <c r="D792" s="26" t="s">
        <v>7</v>
      </c>
      <c r="E792" s="26" t="s">
        <v>796</v>
      </c>
      <c r="F792" s="26" t="s">
        <v>12</v>
      </c>
      <c r="G792" s="9"/>
      <c r="H792" s="9"/>
      <c r="I792" s="84"/>
      <c r="J792" s="84"/>
      <c r="K792" s="84"/>
      <c r="L792" s="84"/>
      <c r="M792" s="9"/>
      <c r="N792" s="9"/>
      <c r="O792" s="85"/>
      <c r="P792" s="85"/>
      <c r="Q792" s="85"/>
      <c r="R792" s="85"/>
      <c r="S792" s="9"/>
      <c r="T792" s="9"/>
      <c r="U792" s="85"/>
      <c r="V792" s="85"/>
      <c r="W792" s="85"/>
      <c r="X792" s="85"/>
      <c r="Y792" s="9"/>
      <c r="Z792" s="9"/>
      <c r="AA792" s="85"/>
      <c r="AB792" s="85"/>
      <c r="AC792" s="85"/>
      <c r="AD792" s="85"/>
      <c r="AE792" s="9"/>
      <c r="AF792" s="9"/>
      <c r="AG792" s="85"/>
      <c r="AH792" s="85"/>
      <c r="AI792" s="85"/>
      <c r="AJ792" s="85"/>
      <c r="AK792" s="9"/>
      <c r="AL792" s="9"/>
      <c r="AM792" s="85"/>
      <c r="AN792" s="85"/>
      <c r="AO792" s="85"/>
      <c r="AP792" s="85"/>
      <c r="AQ792" s="9"/>
      <c r="AR792" s="9"/>
      <c r="AS792" s="11">
        <f>AS793</f>
        <v>0</v>
      </c>
      <c r="AT792" s="11">
        <f t="shared" si="1469"/>
        <v>0</v>
      </c>
      <c r="AU792" s="11">
        <f t="shared" si="1469"/>
        <v>0</v>
      </c>
      <c r="AV792" s="11">
        <f t="shared" si="1469"/>
        <v>8446</v>
      </c>
      <c r="AW792" s="11">
        <f t="shared" si="1469"/>
        <v>8446</v>
      </c>
      <c r="AX792" s="11">
        <f t="shared" si="1469"/>
        <v>8446</v>
      </c>
    </row>
    <row r="793" spans="1:50" hidden="1">
      <c r="A793" s="25" t="s">
        <v>13</v>
      </c>
      <c r="B793" s="26">
        <v>913</v>
      </c>
      <c r="C793" s="26" t="s">
        <v>7</v>
      </c>
      <c r="D793" s="26" t="s">
        <v>7</v>
      </c>
      <c r="E793" s="26" t="s">
        <v>796</v>
      </c>
      <c r="F793" s="9">
        <v>610</v>
      </c>
      <c r="G793" s="9"/>
      <c r="H793" s="9"/>
      <c r="I793" s="84"/>
      <c r="J793" s="84"/>
      <c r="K793" s="84"/>
      <c r="L793" s="84"/>
      <c r="M793" s="9"/>
      <c r="N793" s="9"/>
      <c r="O793" s="85"/>
      <c r="P793" s="85"/>
      <c r="Q793" s="85"/>
      <c r="R793" s="85"/>
      <c r="S793" s="9"/>
      <c r="T793" s="9"/>
      <c r="U793" s="85"/>
      <c r="V793" s="85"/>
      <c r="W793" s="85"/>
      <c r="X793" s="85"/>
      <c r="Y793" s="9"/>
      <c r="Z793" s="9"/>
      <c r="AA793" s="85"/>
      <c r="AB793" s="85"/>
      <c r="AC793" s="85"/>
      <c r="AD793" s="85"/>
      <c r="AE793" s="9"/>
      <c r="AF793" s="9"/>
      <c r="AG793" s="85"/>
      <c r="AH793" s="85"/>
      <c r="AI793" s="85"/>
      <c r="AJ793" s="85"/>
      <c r="AK793" s="9"/>
      <c r="AL793" s="9"/>
      <c r="AM793" s="85"/>
      <c r="AN793" s="85"/>
      <c r="AO793" s="85"/>
      <c r="AP793" s="85"/>
      <c r="AQ793" s="9"/>
      <c r="AR793" s="9"/>
      <c r="AS793" s="11"/>
      <c r="AT793" s="85"/>
      <c r="AU793" s="85"/>
      <c r="AV793" s="11">
        <v>8446</v>
      </c>
      <c r="AW793" s="11">
        <f>AQ793+AS793+AT793+AU793+AV793</f>
        <v>8446</v>
      </c>
      <c r="AX793" s="11">
        <f>AR793+AV793</f>
        <v>8446</v>
      </c>
    </row>
    <row r="794" spans="1:50" ht="33" hidden="1" customHeight="1">
      <c r="A794" s="25" t="s">
        <v>691</v>
      </c>
      <c r="B794" s="26">
        <v>913</v>
      </c>
      <c r="C794" s="26" t="s">
        <v>7</v>
      </c>
      <c r="D794" s="26" t="s">
        <v>7</v>
      </c>
      <c r="E794" s="26" t="s">
        <v>690</v>
      </c>
      <c r="F794" s="9"/>
      <c r="G794" s="9">
        <f t="shared" ref="G794:H794" si="1470">G795</f>
        <v>0</v>
      </c>
      <c r="H794" s="9">
        <f t="shared" si="1470"/>
        <v>0</v>
      </c>
      <c r="I794" s="84"/>
      <c r="J794" s="84"/>
      <c r="K794" s="84"/>
      <c r="L794" s="84"/>
      <c r="M794" s="84"/>
      <c r="N794" s="84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5"/>
      <c r="AK794" s="85"/>
      <c r="AL794" s="85"/>
      <c r="AM794" s="85"/>
      <c r="AN794" s="85"/>
      <c r="AO794" s="85"/>
      <c r="AP794" s="85"/>
      <c r="AQ794" s="85"/>
      <c r="AR794" s="85"/>
      <c r="AS794" s="11">
        <f>AS795</f>
        <v>1268</v>
      </c>
      <c r="AT794" s="11">
        <f t="shared" ref="AT794:AX795" si="1471">AT795</f>
        <v>0</v>
      </c>
      <c r="AU794" s="11">
        <f t="shared" si="1471"/>
        <v>0</v>
      </c>
      <c r="AV794" s="11">
        <f t="shared" si="1471"/>
        <v>0</v>
      </c>
      <c r="AW794" s="11">
        <f t="shared" si="1471"/>
        <v>1268</v>
      </c>
      <c r="AX794" s="11">
        <f t="shared" si="1471"/>
        <v>0</v>
      </c>
    </row>
    <row r="795" spans="1:50" ht="33" hidden="1">
      <c r="A795" s="25" t="s">
        <v>11</v>
      </c>
      <c r="B795" s="26">
        <v>913</v>
      </c>
      <c r="C795" s="26" t="s">
        <v>7</v>
      </c>
      <c r="D795" s="26" t="s">
        <v>7</v>
      </c>
      <c r="E795" s="26" t="s">
        <v>690</v>
      </c>
      <c r="F795" s="26" t="s">
        <v>12</v>
      </c>
      <c r="G795" s="9">
        <f t="shared" ref="G795:H795" si="1472">G796</f>
        <v>0</v>
      </c>
      <c r="H795" s="9">
        <f t="shared" si="1472"/>
        <v>0</v>
      </c>
      <c r="I795" s="84"/>
      <c r="J795" s="84"/>
      <c r="K795" s="84"/>
      <c r="L795" s="84"/>
      <c r="M795" s="84"/>
      <c r="N795" s="84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  <c r="AS795" s="11">
        <f>AS796</f>
        <v>1268</v>
      </c>
      <c r="AT795" s="11">
        <f t="shared" si="1471"/>
        <v>0</v>
      </c>
      <c r="AU795" s="11">
        <f t="shared" si="1471"/>
        <v>0</v>
      </c>
      <c r="AV795" s="11">
        <f t="shared" si="1471"/>
        <v>0</v>
      </c>
      <c r="AW795" s="11">
        <f t="shared" si="1471"/>
        <v>1268</v>
      </c>
      <c r="AX795" s="11">
        <f t="shared" si="1471"/>
        <v>0</v>
      </c>
    </row>
    <row r="796" spans="1:50" ht="19.5" hidden="1" customHeight="1">
      <c r="A796" s="25" t="s">
        <v>13</v>
      </c>
      <c r="B796" s="26">
        <v>913</v>
      </c>
      <c r="C796" s="26" t="s">
        <v>7</v>
      </c>
      <c r="D796" s="26" t="s">
        <v>7</v>
      </c>
      <c r="E796" s="26" t="s">
        <v>690</v>
      </c>
      <c r="F796" s="9">
        <v>610</v>
      </c>
      <c r="G796" s="9"/>
      <c r="H796" s="9"/>
      <c r="I796" s="84"/>
      <c r="J796" s="84"/>
      <c r="K796" s="84"/>
      <c r="L796" s="84"/>
      <c r="M796" s="84"/>
      <c r="N796" s="84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  <c r="AS796" s="11">
        <v>1268</v>
      </c>
      <c r="AT796" s="11"/>
      <c r="AU796" s="11"/>
      <c r="AV796" s="11"/>
      <c r="AW796" s="11">
        <f>AQ796+AS796+AT796+AU796+AV796</f>
        <v>1268</v>
      </c>
      <c r="AX796" s="11">
        <f>AR796+AV796</f>
        <v>0</v>
      </c>
    </row>
    <row r="797" spans="1:50" hidden="1">
      <c r="A797" s="25"/>
      <c r="B797" s="26"/>
      <c r="C797" s="26"/>
      <c r="D797" s="26"/>
      <c r="E797" s="26"/>
      <c r="F797" s="9"/>
      <c r="G797" s="9"/>
      <c r="H797" s="9"/>
      <c r="I797" s="84"/>
      <c r="J797" s="84"/>
      <c r="K797" s="84"/>
      <c r="L797" s="84"/>
      <c r="M797" s="84"/>
      <c r="N797" s="84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  <c r="AK797" s="85"/>
      <c r="AL797" s="85"/>
      <c r="AM797" s="85"/>
      <c r="AN797" s="85"/>
      <c r="AO797" s="85"/>
      <c r="AP797" s="85"/>
      <c r="AQ797" s="85"/>
      <c r="AR797" s="85"/>
      <c r="AS797" s="85"/>
      <c r="AT797" s="85"/>
      <c r="AU797" s="85"/>
      <c r="AV797" s="85"/>
      <c r="AW797" s="85"/>
      <c r="AX797" s="85"/>
    </row>
    <row r="798" spans="1:50" ht="18.75" hidden="1">
      <c r="A798" s="23" t="s">
        <v>214</v>
      </c>
      <c r="B798" s="24">
        <v>913</v>
      </c>
      <c r="C798" s="24" t="s">
        <v>7</v>
      </c>
      <c r="D798" s="24" t="s">
        <v>117</v>
      </c>
      <c r="E798" s="24"/>
      <c r="F798" s="24"/>
      <c r="G798" s="7">
        <f t="shared" ref="G798:T798" si="1473">G799</f>
        <v>70564</v>
      </c>
      <c r="H798" s="7">
        <f t="shared" si="1473"/>
        <v>0</v>
      </c>
      <c r="I798" s="7">
        <f t="shared" si="1473"/>
        <v>0</v>
      </c>
      <c r="J798" s="7">
        <f t="shared" si="1473"/>
        <v>0</v>
      </c>
      <c r="K798" s="7">
        <f t="shared" si="1473"/>
        <v>0</v>
      </c>
      <c r="L798" s="7">
        <f t="shared" si="1473"/>
        <v>0</v>
      </c>
      <c r="M798" s="7">
        <f t="shared" si="1473"/>
        <v>70564</v>
      </c>
      <c r="N798" s="7">
        <f t="shared" si="1473"/>
        <v>0</v>
      </c>
      <c r="O798" s="7">
        <f t="shared" si="1473"/>
        <v>0</v>
      </c>
      <c r="P798" s="7">
        <f t="shared" si="1473"/>
        <v>0</v>
      </c>
      <c r="Q798" s="7">
        <f t="shared" si="1473"/>
        <v>0</v>
      </c>
      <c r="R798" s="7">
        <f t="shared" si="1473"/>
        <v>0</v>
      </c>
      <c r="S798" s="7">
        <f t="shared" si="1473"/>
        <v>70564</v>
      </c>
      <c r="T798" s="7">
        <f t="shared" si="1473"/>
        <v>0</v>
      </c>
      <c r="U798" s="7">
        <f>U799</f>
        <v>0</v>
      </c>
      <c r="V798" s="7">
        <f t="shared" ref="V798:AX798" si="1474">V799</f>
        <v>0</v>
      </c>
      <c r="W798" s="7">
        <f t="shared" si="1474"/>
        <v>0</v>
      </c>
      <c r="X798" s="7">
        <f t="shared" si="1474"/>
        <v>13435</v>
      </c>
      <c r="Y798" s="7">
        <f t="shared" si="1474"/>
        <v>83999</v>
      </c>
      <c r="Z798" s="7">
        <f t="shared" si="1474"/>
        <v>13435</v>
      </c>
      <c r="AA798" s="7">
        <f>AA799</f>
        <v>0</v>
      </c>
      <c r="AB798" s="7">
        <f t="shared" si="1474"/>
        <v>0</v>
      </c>
      <c r="AC798" s="7">
        <f t="shared" si="1474"/>
        <v>0</v>
      </c>
      <c r="AD798" s="7">
        <f t="shared" si="1474"/>
        <v>0</v>
      </c>
      <c r="AE798" s="7">
        <f t="shared" si="1474"/>
        <v>83999</v>
      </c>
      <c r="AF798" s="7">
        <f t="shared" si="1474"/>
        <v>13435</v>
      </c>
      <c r="AG798" s="7">
        <f>AG799</f>
        <v>0</v>
      </c>
      <c r="AH798" s="7">
        <f t="shared" si="1474"/>
        <v>0</v>
      </c>
      <c r="AI798" s="7">
        <f t="shared" si="1474"/>
        <v>0</v>
      </c>
      <c r="AJ798" s="7">
        <f t="shared" si="1474"/>
        <v>0</v>
      </c>
      <c r="AK798" s="7">
        <f t="shared" si="1474"/>
        <v>83999</v>
      </c>
      <c r="AL798" s="7">
        <f t="shared" si="1474"/>
        <v>13435</v>
      </c>
      <c r="AM798" s="7">
        <f>AM799</f>
        <v>0</v>
      </c>
      <c r="AN798" s="7">
        <f t="shared" si="1474"/>
        <v>0</v>
      </c>
      <c r="AO798" s="7">
        <f t="shared" si="1474"/>
        <v>0</v>
      </c>
      <c r="AP798" s="7">
        <f t="shared" si="1474"/>
        <v>0</v>
      </c>
      <c r="AQ798" s="7">
        <f t="shared" si="1474"/>
        <v>83999</v>
      </c>
      <c r="AR798" s="7">
        <f t="shared" si="1474"/>
        <v>13435</v>
      </c>
      <c r="AS798" s="7">
        <f>AS799</f>
        <v>-14</v>
      </c>
      <c r="AT798" s="7">
        <f t="shared" si="1474"/>
        <v>0</v>
      </c>
      <c r="AU798" s="7">
        <f t="shared" si="1474"/>
        <v>0</v>
      </c>
      <c r="AV798" s="7">
        <f t="shared" si="1474"/>
        <v>0</v>
      </c>
      <c r="AW798" s="7">
        <f t="shared" si="1474"/>
        <v>83985</v>
      </c>
      <c r="AX798" s="7">
        <f t="shared" si="1474"/>
        <v>13435</v>
      </c>
    </row>
    <row r="799" spans="1:50" ht="33" hidden="1">
      <c r="A799" s="28" t="s">
        <v>570</v>
      </c>
      <c r="B799" s="26">
        <v>913</v>
      </c>
      <c r="C799" s="26" t="s">
        <v>7</v>
      </c>
      <c r="D799" s="26" t="s">
        <v>117</v>
      </c>
      <c r="E799" s="26" t="s">
        <v>184</v>
      </c>
      <c r="F799" s="26"/>
      <c r="G799" s="11">
        <f t="shared" ref="G799" si="1475">G800+G804+G808+G818+G821</f>
        <v>70564</v>
      </c>
      <c r="H799" s="11">
        <f t="shared" ref="H799:N799" si="1476">H800+H804+H808+H818+H821</f>
        <v>0</v>
      </c>
      <c r="I799" s="11">
        <f t="shared" si="1476"/>
        <v>0</v>
      </c>
      <c r="J799" s="11">
        <f t="shared" si="1476"/>
        <v>0</v>
      </c>
      <c r="K799" s="11">
        <f t="shared" si="1476"/>
        <v>0</v>
      </c>
      <c r="L799" s="11">
        <f t="shared" si="1476"/>
        <v>0</v>
      </c>
      <c r="M799" s="11">
        <f t="shared" si="1476"/>
        <v>70564</v>
      </c>
      <c r="N799" s="11">
        <f t="shared" si="1476"/>
        <v>0</v>
      </c>
      <c r="O799" s="11">
        <f t="shared" ref="O799:T799" si="1477">O800+O804+O808+O818+O821</f>
        <v>0</v>
      </c>
      <c r="P799" s="11">
        <f t="shared" si="1477"/>
        <v>0</v>
      </c>
      <c r="Q799" s="11">
        <f t="shared" si="1477"/>
        <v>0</v>
      </c>
      <c r="R799" s="11">
        <f t="shared" si="1477"/>
        <v>0</v>
      </c>
      <c r="S799" s="11">
        <f t="shared" si="1477"/>
        <v>70564</v>
      </c>
      <c r="T799" s="11">
        <f t="shared" si="1477"/>
        <v>0</v>
      </c>
      <c r="U799" s="11">
        <f>U800+U804+U808+U818+U821+U824+U827</f>
        <v>0</v>
      </c>
      <c r="V799" s="11">
        <f t="shared" ref="V799:Z799" si="1478">V800+V804+V808+V818+V821+V824+V827</f>
        <v>0</v>
      </c>
      <c r="W799" s="11">
        <f t="shared" si="1478"/>
        <v>0</v>
      </c>
      <c r="X799" s="11">
        <f t="shared" si="1478"/>
        <v>13435</v>
      </c>
      <c r="Y799" s="11">
        <f t="shared" si="1478"/>
        <v>83999</v>
      </c>
      <c r="Z799" s="11">
        <f t="shared" si="1478"/>
        <v>13435</v>
      </c>
      <c r="AA799" s="11">
        <f>AA800+AA804+AA808+AA818+AA821+AA824+AA827</f>
        <v>0</v>
      </c>
      <c r="AB799" s="11">
        <f t="shared" ref="AB799:AF799" si="1479">AB800+AB804+AB808+AB818+AB821+AB824+AB827</f>
        <v>0</v>
      </c>
      <c r="AC799" s="11">
        <f t="shared" si="1479"/>
        <v>0</v>
      </c>
      <c r="AD799" s="11">
        <f t="shared" si="1479"/>
        <v>0</v>
      </c>
      <c r="AE799" s="11">
        <f t="shared" si="1479"/>
        <v>83999</v>
      </c>
      <c r="AF799" s="11">
        <f t="shared" si="1479"/>
        <v>13435</v>
      </c>
      <c r="AG799" s="11">
        <f>AG800+AG804+AG808+AG818+AG821+AG824+AG827</f>
        <v>0</v>
      </c>
      <c r="AH799" s="11">
        <f t="shared" ref="AH799:AL799" si="1480">AH800+AH804+AH808+AH818+AH821+AH824+AH827</f>
        <v>0</v>
      </c>
      <c r="AI799" s="11">
        <f t="shared" si="1480"/>
        <v>0</v>
      </c>
      <c r="AJ799" s="11">
        <f t="shared" si="1480"/>
        <v>0</v>
      </c>
      <c r="AK799" s="11">
        <f t="shared" si="1480"/>
        <v>83999</v>
      </c>
      <c r="AL799" s="11">
        <f t="shared" si="1480"/>
        <v>13435</v>
      </c>
      <c r="AM799" s="11">
        <f>AM800+AM804+AM808+AM818+AM821+AM824+AM827</f>
        <v>0</v>
      </c>
      <c r="AN799" s="11">
        <f t="shared" ref="AN799:AR799" si="1481">AN800+AN804+AN808+AN818+AN821+AN824+AN827</f>
        <v>0</v>
      </c>
      <c r="AO799" s="11">
        <f t="shared" si="1481"/>
        <v>0</v>
      </c>
      <c r="AP799" s="11">
        <f t="shared" si="1481"/>
        <v>0</v>
      </c>
      <c r="AQ799" s="11">
        <f t="shared" si="1481"/>
        <v>83999</v>
      </c>
      <c r="AR799" s="11">
        <f t="shared" si="1481"/>
        <v>13435</v>
      </c>
      <c r="AS799" s="11">
        <f>AS800+AS804+AS808+AS818+AS821+AS824+AS827</f>
        <v>-14</v>
      </c>
      <c r="AT799" s="11">
        <f t="shared" ref="AT799:AX799" si="1482">AT800+AT804+AT808+AT818+AT821+AT824+AT827</f>
        <v>0</v>
      </c>
      <c r="AU799" s="11">
        <f t="shared" si="1482"/>
        <v>0</v>
      </c>
      <c r="AV799" s="11">
        <f t="shared" si="1482"/>
        <v>0</v>
      </c>
      <c r="AW799" s="11">
        <f t="shared" si="1482"/>
        <v>83985</v>
      </c>
      <c r="AX799" s="11">
        <f t="shared" si="1482"/>
        <v>13435</v>
      </c>
    </row>
    <row r="800" spans="1:50" ht="33" hidden="1">
      <c r="A800" s="25" t="s">
        <v>9</v>
      </c>
      <c r="B800" s="26">
        <v>913</v>
      </c>
      <c r="C800" s="26" t="s">
        <v>7</v>
      </c>
      <c r="D800" s="26" t="s">
        <v>117</v>
      </c>
      <c r="E800" s="26" t="s">
        <v>195</v>
      </c>
      <c r="F800" s="26"/>
      <c r="G800" s="11">
        <f t="shared" ref="G800:V802" si="1483">G801</f>
        <v>54840</v>
      </c>
      <c r="H800" s="11">
        <f t="shared" si="1483"/>
        <v>0</v>
      </c>
      <c r="I800" s="11">
        <f t="shared" si="1483"/>
        <v>0</v>
      </c>
      <c r="J800" s="11">
        <f t="shared" si="1483"/>
        <v>0</v>
      </c>
      <c r="K800" s="11">
        <f t="shared" si="1483"/>
        <v>0</v>
      </c>
      <c r="L800" s="11">
        <f t="shared" si="1483"/>
        <v>0</v>
      </c>
      <c r="M800" s="11">
        <f t="shared" si="1483"/>
        <v>54840</v>
      </c>
      <c r="N800" s="11">
        <f t="shared" si="1483"/>
        <v>0</v>
      </c>
      <c r="O800" s="11">
        <f t="shared" si="1483"/>
        <v>0</v>
      </c>
      <c r="P800" s="11">
        <f t="shared" si="1483"/>
        <v>0</v>
      </c>
      <c r="Q800" s="11">
        <f t="shared" si="1483"/>
        <v>0</v>
      </c>
      <c r="R800" s="11">
        <f t="shared" si="1483"/>
        <v>0</v>
      </c>
      <c r="S800" s="11">
        <f t="shared" si="1483"/>
        <v>54840</v>
      </c>
      <c r="T800" s="11">
        <f t="shared" si="1483"/>
        <v>0</v>
      </c>
      <c r="U800" s="11">
        <f t="shared" si="1483"/>
        <v>0</v>
      </c>
      <c r="V800" s="11">
        <f t="shared" si="1483"/>
        <v>0</v>
      </c>
      <c r="W800" s="11">
        <f t="shared" ref="U800:AJ802" si="1484">W801</f>
        <v>0</v>
      </c>
      <c r="X800" s="11">
        <f t="shared" si="1484"/>
        <v>0</v>
      </c>
      <c r="Y800" s="11">
        <f t="shared" si="1484"/>
        <v>54840</v>
      </c>
      <c r="Z800" s="11">
        <f t="shared" si="1484"/>
        <v>0</v>
      </c>
      <c r="AA800" s="11">
        <f t="shared" si="1484"/>
        <v>0</v>
      </c>
      <c r="AB800" s="11">
        <f t="shared" si="1484"/>
        <v>0</v>
      </c>
      <c r="AC800" s="11">
        <f t="shared" si="1484"/>
        <v>0</v>
      </c>
      <c r="AD800" s="11">
        <f t="shared" si="1484"/>
        <v>0</v>
      </c>
      <c r="AE800" s="11">
        <f t="shared" si="1484"/>
        <v>54840</v>
      </c>
      <c r="AF800" s="11">
        <f t="shared" si="1484"/>
        <v>0</v>
      </c>
      <c r="AG800" s="11">
        <f t="shared" si="1484"/>
        <v>0</v>
      </c>
      <c r="AH800" s="11">
        <f t="shared" si="1484"/>
        <v>0</v>
      </c>
      <c r="AI800" s="11">
        <f t="shared" si="1484"/>
        <v>0</v>
      </c>
      <c r="AJ800" s="11">
        <f t="shared" si="1484"/>
        <v>0</v>
      </c>
      <c r="AK800" s="11">
        <f t="shared" ref="AG800:AV802" si="1485">AK801</f>
        <v>54840</v>
      </c>
      <c r="AL800" s="11">
        <f t="shared" si="1485"/>
        <v>0</v>
      </c>
      <c r="AM800" s="11">
        <f t="shared" si="1485"/>
        <v>0</v>
      </c>
      <c r="AN800" s="11">
        <f t="shared" si="1485"/>
        <v>0</v>
      </c>
      <c r="AO800" s="11">
        <f t="shared" si="1485"/>
        <v>0</v>
      </c>
      <c r="AP800" s="11">
        <f t="shared" si="1485"/>
        <v>0</v>
      </c>
      <c r="AQ800" s="11">
        <f t="shared" si="1485"/>
        <v>54840</v>
      </c>
      <c r="AR800" s="11">
        <f t="shared" si="1485"/>
        <v>0</v>
      </c>
      <c r="AS800" s="11">
        <f t="shared" si="1485"/>
        <v>0</v>
      </c>
      <c r="AT800" s="11">
        <f t="shared" si="1485"/>
        <v>0</v>
      </c>
      <c r="AU800" s="11">
        <f t="shared" si="1485"/>
        <v>0</v>
      </c>
      <c r="AV800" s="11">
        <f t="shared" si="1485"/>
        <v>0</v>
      </c>
      <c r="AW800" s="11">
        <f t="shared" ref="AS800:AX802" si="1486">AW801</f>
        <v>54840</v>
      </c>
      <c r="AX800" s="11">
        <f t="shared" si="1486"/>
        <v>0</v>
      </c>
    </row>
    <row r="801" spans="1:50" ht="33" hidden="1">
      <c r="A801" s="25" t="s">
        <v>215</v>
      </c>
      <c r="B801" s="26">
        <v>913</v>
      </c>
      <c r="C801" s="26" t="s">
        <v>7</v>
      </c>
      <c r="D801" s="26" t="s">
        <v>117</v>
      </c>
      <c r="E801" s="26" t="s">
        <v>216</v>
      </c>
      <c r="F801" s="26"/>
      <c r="G801" s="11">
        <f t="shared" si="1483"/>
        <v>54840</v>
      </c>
      <c r="H801" s="11">
        <f t="shared" si="1483"/>
        <v>0</v>
      </c>
      <c r="I801" s="11">
        <f t="shared" si="1483"/>
        <v>0</v>
      </c>
      <c r="J801" s="11">
        <f t="shared" si="1483"/>
        <v>0</v>
      </c>
      <c r="K801" s="11">
        <f t="shared" si="1483"/>
        <v>0</v>
      </c>
      <c r="L801" s="11">
        <f t="shared" si="1483"/>
        <v>0</v>
      </c>
      <c r="M801" s="11">
        <f t="shared" si="1483"/>
        <v>54840</v>
      </c>
      <c r="N801" s="11">
        <f t="shared" si="1483"/>
        <v>0</v>
      </c>
      <c r="O801" s="11">
        <f t="shared" si="1483"/>
        <v>0</v>
      </c>
      <c r="P801" s="11">
        <f t="shared" si="1483"/>
        <v>0</v>
      </c>
      <c r="Q801" s="11">
        <f t="shared" si="1483"/>
        <v>0</v>
      </c>
      <c r="R801" s="11">
        <f t="shared" si="1483"/>
        <v>0</v>
      </c>
      <c r="S801" s="11">
        <f t="shared" si="1483"/>
        <v>54840</v>
      </c>
      <c r="T801" s="11">
        <f t="shared" si="1483"/>
        <v>0</v>
      </c>
      <c r="U801" s="11">
        <f t="shared" si="1484"/>
        <v>0</v>
      </c>
      <c r="V801" s="11">
        <f t="shared" si="1484"/>
        <v>0</v>
      </c>
      <c r="W801" s="11">
        <f t="shared" si="1484"/>
        <v>0</v>
      </c>
      <c r="X801" s="11">
        <f t="shared" si="1484"/>
        <v>0</v>
      </c>
      <c r="Y801" s="11">
        <f t="shared" si="1484"/>
        <v>54840</v>
      </c>
      <c r="Z801" s="11">
        <f t="shared" si="1484"/>
        <v>0</v>
      </c>
      <c r="AA801" s="11">
        <f t="shared" si="1484"/>
        <v>0</v>
      </c>
      <c r="AB801" s="11">
        <f t="shared" si="1484"/>
        <v>0</v>
      </c>
      <c r="AC801" s="11">
        <f t="shared" si="1484"/>
        <v>0</v>
      </c>
      <c r="AD801" s="11">
        <f t="shared" si="1484"/>
        <v>0</v>
      </c>
      <c r="AE801" s="11">
        <f t="shared" si="1484"/>
        <v>54840</v>
      </c>
      <c r="AF801" s="11">
        <f t="shared" si="1484"/>
        <v>0</v>
      </c>
      <c r="AG801" s="11">
        <f t="shared" si="1485"/>
        <v>0</v>
      </c>
      <c r="AH801" s="11">
        <f t="shared" si="1485"/>
        <v>0</v>
      </c>
      <c r="AI801" s="11">
        <f t="shared" si="1485"/>
        <v>0</v>
      </c>
      <c r="AJ801" s="11">
        <f t="shared" si="1485"/>
        <v>0</v>
      </c>
      <c r="AK801" s="11">
        <f t="shared" si="1485"/>
        <v>54840</v>
      </c>
      <c r="AL801" s="11">
        <f t="shared" si="1485"/>
        <v>0</v>
      </c>
      <c r="AM801" s="11">
        <f t="shared" si="1485"/>
        <v>0</v>
      </c>
      <c r="AN801" s="11">
        <f t="shared" si="1485"/>
        <v>0</v>
      </c>
      <c r="AO801" s="11">
        <f t="shared" si="1485"/>
        <v>0</v>
      </c>
      <c r="AP801" s="11">
        <f t="shared" si="1485"/>
        <v>0</v>
      </c>
      <c r="AQ801" s="11">
        <f t="shared" si="1485"/>
        <v>54840</v>
      </c>
      <c r="AR801" s="11">
        <f t="shared" si="1485"/>
        <v>0</v>
      </c>
      <c r="AS801" s="11">
        <f t="shared" si="1486"/>
        <v>0</v>
      </c>
      <c r="AT801" s="11">
        <f t="shared" si="1486"/>
        <v>0</v>
      </c>
      <c r="AU801" s="11">
        <f t="shared" si="1486"/>
        <v>0</v>
      </c>
      <c r="AV801" s="11">
        <f t="shared" si="1486"/>
        <v>0</v>
      </c>
      <c r="AW801" s="11">
        <f t="shared" si="1486"/>
        <v>54840</v>
      </c>
      <c r="AX801" s="11">
        <f t="shared" si="1486"/>
        <v>0</v>
      </c>
    </row>
    <row r="802" spans="1:50" ht="33" hidden="1">
      <c r="A802" s="25" t="s">
        <v>11</v>
      </c>
      <c r="B802" s="26">
        <v>913</v>
      </c>
      <c r="C802" s="26" t="s">
        <v>7</v>
      </c>
      <c r="D802" s="26" t="s">
        <v>117</v>
      </c>
      <c r="E802" s="26" t="s">
        <v>216</v>
      </c>
      <c r="F802" s="26" t="s">
        <v>12</v>
      </c>
      <c r="G802" s="8">
        <f t="shared" si="1483"/>
        <v>54840</v>
      </c>
      <c r="H802" s="8">
        <f t="shared" si="1483"/>
        <v>0</v>
      </c>
      <c r="I802" s="8">
        <f t="shared" si="1483"/>
        <v>0</v>
      </c>
      <c r="J802" s="8">
        <f t="shared" si="1483"/>
        <v>0</v>
      </c>
      <c r="K802" s="8">
        <f t="shared" si="1483"/>
        <v>0</v>
      </c>
      <c r="L802" s="8">
        <f t="shared" si="1483"/>
        <v>0</v>
      </c>
      <c r="M802" s="8">
        <f t="shared" si="1483"/>
        <v>54840</v>
      </c>
      <c r="N802" s="8">
        <f t="shared" si="1483"/>
        <v>0</v>
      </c>
      <c r="O802" s="8">
        <f t="shared" si="1483"/>
        <v>0</v>
      </c>
      <c r="P802" s="8">
        <f t="shared" si="1483"/>
        <v>0</v>
      </c>
      <c r="Q802" s="8">
        <f t="shared" si="1483"/>
        <v>0</v>
      </c>
      <c r="R802" s="8">
        <f t="shared" si="1483"/>
        <v>0</v>
      </c>
      <c r="S802" s="8">
        <f t="shared" si="1483"/>
        <v>54840</v>
      </c>
      <c r="T802" s="8">
        <f t="shared" si="1483"/>
        <v>0</v>
      </c>
      <c r="U802" s="8">
        <f t="shared" si="1484"/>
        <v>0</v>
      </c>
      <c r="V802" s="8">
        <f t="shared" si="1484"/>
        <v>0</v>
      </c>
      <c r="W802" s="8">
        <f t="shared" si="1484"/>
        <v>0</v>
      </c>
      <c r="X802" s="8">
        <f t="shared" si="1484"/>
        <v>0</v>
      </c>
      <c r="Y802" s="8">
        <f t="shared" si="1484"/>
        <v>54840</v>
      </c>
      <c r="Z802" s="8">
        <f t="shared" si="1484"/>
        <v>0</v>
      </c>
      <c r="AA802" s="8">
        <f t="shared" si="1484"/>
        <v>0</v>
      </c>
      <c r="AB802" s="8">
        <f t="shared" si="1484"/>
        <v>0</v>
      </c>
      <c r="AC802" s="8">
        <f t="shared" si="1484"/>
        <v>0</v>
      </c>
      <c r="AD802" s="8">
        <f t="shared" si="1484"/>
        <v>0</v>
      </c>
      <c r="AE802" s="8">
        <f t="shared" si="1484"/>
        <v>54840</v>
      </c>
      <c r="AF802" s="8">
        <f t="shared" si="1484"/>
        <v>0</v>
      </c>
      <c r="AG802" s="8">
        <f t="shared" si="1485"/>
        <v>0</v>
      </c>
      <c r="AH802" s="8">
        <f t="shared" si="1485"/>
        <v>0</v>
      </c>
      <c r="AI802" s="8">
        <f t="shared" si="1485"/>
        <v>0</v>
      </c>
      <c r="AJ802" s="8">
        <f t="shared" si="1485"/>
        <v>0</v>
      </c>
      <c r="AK802" s="8">
        <f t="shared" si="1485"/>
        <v>54840</v>
      </c>
      <c r="AL802" s="8">
        <f t="shared" si="1485"/>
        <v>0</v>
      </c>
      <c r="AM802" s="8">
        <f t="shared" si="1485"/>
        <v>0</v>
      </c>
      <c r="AN802" s="8">
        <f t="shared" si="1485"/>
        <v>0</v>
      </c>
      <c r="AO802" s="8">
        <f t="shared" si="1485"/>
        <v>0</v>
      </c>
      <c r="AP802" s="8">
        <f t="shared" si="1485"/>
        <v>0</v>
      </c>
      <c r="AQ802" s="8">
        <f t="shared" si="1485"/>
        <v>54840</v>
      </c>
      <c r="AR802" s="8">
        <f t="shared" si="1485"/>
        <v>0</v>
      </c>
      <c r="AS802" s="8">
        <f t="shared" si="1486"/>
        <v>0</v>
      </c>
      <c r="AT802" s="8">
        <f t="shared" si="1486"/>
        <v>0</v>
      </c>
      <c r="AU802" s="8">
        <f t="shared" si="1486"/>
        <v>0</v>
      </c>
      <c r="AV802" s="8">
        <f t="shared" si="1486"/>
        <v>0</v>
      </c>
      <c r="AW802" s="8">
        <f t="shared" si="1486"/>
        <v>54840</v>
      </c>
      <c r="AX802" s="8">
        <f t="shared" si="1486"/>
        <v>0</v>
      </c>
    </row>
    <row r="803" spans="1:50" ht="20.100000000000001" hidden="1" customHeight="1">
      <c r="A803" s="28" t="s">
        <v>23</v>
      </c>
      <c r="B803" s="26">
        <v>913</v>
      </c>
      <c r="C803" s="26" t="s">
        <v>7</v>
      </c>
      <c r="D803" s="26" t="s">
        <v>117</v>
      </c>
      <c r="E803" s="26" t="s">
        <v>216</v>
      </c>
      <c r="F803" s="26">
        <v>620</v>
      </c>
      <c r="G803" s="9">
        <f>52433+2407</f>
        <v>54840</v>
      </c>
      <c r="H803" s="9"/>
      <c r="I803" s="84"/>
      <c r="J803" s="84"/>
      <c r="K803" s="84"/>
      <c r="L803" s="84"/>
      <c r="M803" s="9">
        <f>G803+I803+J803+K803+L803</f>
        <v>54840</v>
      </c>
      <c r="N803" s="9">
        <f>H803+L803</f>
        <v>0</v>
      </c>
      <c r="O803" s="85"/>
      <c r="P803" s="85"/>
      <c r="Q803" s="85"/>
      <c r="R803" s="85"/>
      <c r="S803" s="9">
        <f>M803+O803+P803+Q803+R803</f>
        <v>54840</v>
      </c>
      <c r="T803" s="9">
        <f>N803+R803</f>
        <v>0</v>
      </c>
      <c r="U803" s="85"/>
      <c r="V803" s="85"/>
      <c r="W803" s="85"/>
      <c r="X803" s="85"/>
      <c r="Y803" s="9">
        <f>S803+U803+V803+W803+X803</f>
        <v>54840</v>
      </c>
      <c r="Z803" s="9">
        <f>T803+X803</f>
        <v>0</v>
      </c>
      <c r="AA803" s="85"/>
      <c r="AB803" s="85"/>
      <c r="AC803" s="85"/>
      <c r="AD803" s="85"/>
      <c r="AE803" s="9">
        <f>Y803+AA803+AB803+AC803+AD803</f>
        <v>54840</v>
      </c>
      <c r="AF803" s="9">
        <f>Z803+AD803</f>
        <v>0</v>
      </c>
      <c r="AG803" s="85"/>
      <c r="AH803" s="85"/>
      <c r="AI803" s="85"/>
      <c r="AJ803" s="85"/>
      <c r="AK803" s="9">
        <f>AE803+AG803+AH803+AI803+AJ803</f>
        <v>54840</v>
      </c>
      <c r="AL803" s="9">
        <f>AF803+AJ803</f>
        <v>0</v>
      </c>
      <c r="AM803" s="85"/>
      <c r="AN803" s="85"/>
      <c r="AO803" s="85"/>
      <c r="AP803" s="85"/>
      <c r="AQ803" s="9">
        <f>AK803+AM803+AN803+AO803+AP803</f>
        <v>54840</v>
      </c>
      <c r="AR803" s="9">
        <f>AL803+AP803</f>
        <v>0</v>
      </c>
      <c r="AS803" s="85"/>
      <c r="AT803" s="85"/>
      <c r="AU803" s="85"/>
      <c r="AV803" s="85"/>
      <c r="AW803" s="9">
        <f>AQ803+AS803+AT803+AU803+AV803</f>
        <v>54840</v>
      </c>
      <c r="AX803" s="9">
        <f>AR803+AV803</f>
        <v>0</v>
      </c>
    </row>
    <row r="804" spans="1:50" ht="20.100000000000001" hidden="1" customHeight="1">
      <c r="A804" s="28" t="s">
        <v>14</v>
      </c>
      <c r="B804" s="26">
        <v>913</v>
      </c>
      <c r="C804" s="26" t="s">
        <v>7</v>
      </c>
      <c r="D804" s="26" t="s">
        <v>117</v>
      </c>
      <c r="E804" s="26" t="s">
        <v>185</v>
      </c>
      <c r="F804" s="26"/>
      <c r="G804" s="9">
        <f t="shared" ref="G804:V806" si="1487">G805</f>
        <v>1426</v>
      </c>
      <c r="H804" s="9">
        <f t="shared" si="1487"/>
        <v>0</v>
      </c>
      <c r="I804" s="9">
        <f t="shared" si="1487"/>
        <v>0</v>
      </c>
      <c r="J804" s="9">
        <f t="shared" si="1487"/>
        <v>0</v>
      </c>
      <c r="K804" s="9">
        <f t="shared" si="1487"/>
        <v>0</v>
      </c>
      <c r="L804" s="9">
        <f t="shared" si="1487"/>
        <v>0</v>
      </c>
      <c r="M804" s="9">
        <f t="shared" si="1487"/>
        <v>1426</v>
      </c>
      <c r="N804" s="9">
        <f t="shared" si="1487"/>
        <v>0</v>
      </c>
      <c r="O804" s="9">
        <f t="shared" si="1487"/>
        <v>0</v>
      </c>
      <c r="P804" s="9">
        <f t="shared" si="1487"/>
        <v>0</v>
      </c>
      <c r="Q804" s="9">
        <f t="shared" si="1487"/>
        <v>0</v>
      </c>
      <c r="R804" s="9">
        <f t="shared" si="1487"/>
        <v>0</v>
      </c>
      <c r="S804" s="9">
        <f t="shared" si="1487"/>
        <v>1426</v>
      </c>
      <c r="T804" s="9">
        <f t="shared" si="1487"/>
        <v>0</v>
      </c>
      <c r="U804" s="9">
        <f t="shared" si="1487"/>
        <v>-708</v>
      </c>
      <c r="V804" s="9">
        <f t="shared" si="1487"/>
        <v>0</v>
      </c>
      <c r="W804" s="9">
        <f t="shared" ref="U804:AJ806" si="1488">W805</f>
        <v>0</v>
      </c>
      <c r="X804" s="9">
        <f t="shared" si="1488"/>
        <v>0</v>
      </c>
      <c r="Y804" s="9">
        <f t="shared" si="1488"/>
        <v>718</v>
      </c>
      <c r="Z804" s="9">
        <f t="shared" si="1488"/>
        <v>0</v>
      </c>
      <c r="AA804" s="9">
        <f t="shared" si="1488"/>
        <v>0</v>
      </c>
      <c r="AB804" s="9">
        <f t="shared" si="1488"/>
        <v>0</v>
      </c>
      <c r="AC804" s="9">
        <f t="shared" si="1488"/>
        <v>0</v>
      </c>
      <c r="AD804" s="9">
        <f t="shared" si="1488"/>
        <v>0</v>
      </c>
      <c r="AE804" s="9">
        <f t="shared" si="1488"/>
        <v>718</v>
      </c>
      <c r="AF804" s="9">
        <f t="shared" si="1488"/>
        <v>0</v>
      </c>
      <c r="AG804" s="9">
        <f t="shared" si="1488"/>
        <v>0</v>
      </c>
      <c r="AH804" s="9">
        <f t="shared" si="1488"/>
        <v>0</v>
      </c>
      <c r="AI804" s="9">
        <f t="shared" si="1488"/>
        <v>0</v>
      </c>
      <c r="AJ804" s="9">
        <f t="shared" si="1488"/>
        <v>0</v>
      </c>
      <c r="AK804" s="9">
        <f t="shared" ref="AG804:AV806" si="1489">AK805</f>
        <v>718</v>
      </c>
      <c r="AL804" s="9">
        <f t="shared" si="1489"/>
        <v>0</v>
      </c>
      <c r="AM804" s="9">
        <f t="shared" si="1489"/>
        <v>0</v>
      </c>
      <c r="AN804" s="9">
        <f t="shared" si="1489"/>
        <v>0</v>
      </c>
      <c r="AO804" s="9">
        <f t="shared" si="1489"/>
        <v>0</v>
      </c>
      <c r="AP804" s="9">
        <f t="shared" si="1489"/>
        <v>0</v>
      </c>
      <c r="AQ804" s="9">
        <f t="shared" si="1489"/>
        <v>718</v>
      </c>
      <c r="AR804" s="9">
        <f t="shared" si="1489"/>
        <v>0</v>
      </c>
      <c r="AS804" s="9">
        <f t="shared" si="1489"/>
        <v>-14</v>
      </c>
      <c r="AT804" s="9">
        <f t="shared" si="1489"/>
        <v>0</v>
      </c>
      <c r="AU804" s="9">
        <f t="shared" si="1489"/>
        <v>0</v>
      </c>
      <c r="AV804" s="9">
        <f t="shared" si="1489"/>
        <v>0</v>
      </c>
      <c r="AW804" s="9">
        <f t="shared" ref="AS804:AX806" si="1490">AW805</f>
        <v>704</v>
      </c>
      <c r="AX804" s="9">
        <f t="shared" si="1490"/>
        <v>0</v>
      </c>
    </row>
    <row r="805" spans="1:50" ht="33" hidden="1">
      <c r="A805" s="25" t="s">
        <v>217</v>
      </c>
      <c r="B805" s="26">
        <v>913</v>
      </c>
      <c r="C805" s="26" t="s">
        <v>7</v>
      </c>
      <c r="D805" s="26" t="s">
        <v>117</v>
      </c>
      <c r="E805" s="26" t="s">
        <v>218</v>
      </c>
      <c r="F805" s="26"/>
      <c r="G805" s="11">
        <f t="shared" si="1487"/>
        <v>1426</v>
      </c>
      <c r="H805" s="11">
        <f t="shared" si="1487"/>
        <v>0</v>
      </c>
      <c r="I805" s="11">
        <f t="shared" si="1487"/>
        <v>0</v>
      </c>
      <c r="J805" s="11">
        <f t="shared" si="1487"/>
        <v>0</v>
      </c>
      <c r="K805" s="11">
        <f t="shared" si="1487"/>
        <v>0</v>
      </c>
      <c r="L805" s="11">
        <f t="shared" si="1487"/>
        <v>0</v>
      </c>
      <c r="M805" s="11">
        <f t="shared" si="1487"/>
        <v>1426</v>
      </c>
      <c r="N805" s="11">
        <f t="shared" si="1487"/>
        <v>0</v>
      </c>
      <c r="O805" s="11">
        <f t="shared" si="1487"/>
        <v>0</v>
      </c>
      <c r="P805" s="11">
        <f t="shared" si="1487"/>
        <v>0</v>
      </c>
      <c r="Q805" s="11">
        <f t="shared" si="1487"/>
        <v>0</v>
      </c>
      <c r="R805" s="11">
        <f t="shared" si="1487"/>
        <v>0</v>
      </c>
      <c r="S805" s="11">
        <f t="shared" si="1487"/>
        <v>1426</v>
      </c>
      <c r="T805" s="11">
        <f t="shared" si="1487"/>
        <v>0</v>
      </c>
      <c r="U805" s="11">
        <f t="shared" si="1488"/>
        <v>-708</v>
      </c>
      <c r="V805" s="11">
        <f t="shared" si="1488"/>
        <v>0</v>
      </c>
      <c r="W805" s="11">
        <f t="shared" si="1488"/>
        <v>0</v>
      </c>
      <c r="X805" s="11">
        <f t="shared" si="1488"/>
        <v>0</v>
      </c>
      <c r="Y805" s="11">
        <f t="shared" si="1488"/>
        <v>718</v>
      </c>
      <c r="Z805" s="11">
        <f t="shared" si="1488"/>
        <v>0</v>
      </c>
      <c r="AA805" s="11">
        <f t="shared" si="1488"/>
        <v>0</v>
      </c>
      <c r="AB805" s="11">
        <f t="shared" si="1488"/>
        <v>0</v>
      </c>
      <c r="AC805" s="11">
        <f t="shared" si="1488"/>
        <v>0</v>
      </c>
      <c r="AD805" s="11">
        <f t="shared" si="1488"/>
        <v>0</v>
      </c>
      <c r="AE805" s="11">
        <f t="shared" si="1488"/>
        <v>718</v>
      </c>
      <c r="AF805" s="11">
        <f t="shared" si="1488"/>
        <v>0</v>
      </c>
      <c r="AG805" s="11">
        <f t="shared" si="1489"/>
        <v>0</v>
      </c>
      <c r="AH805" s="11">
        <f t="shared" si="1489"/>
        <v>0</v>
      </c>
      <c r="AI805" s="11">
        <f t="shared" si="1489"/>
        <v>0</v>
      </c>
      <c r="AJ805" s="11">
        <f t="shared" si="1489"/>
        <v>0</v>
      </c>
      <c r="AK805" s="11">
        <f t="shared" si="1489"/>
        <v>718</v>
      </c>
      <c r="AL805" s="11">
        <f t="shared" si="1489"/>
        <v>0</v>
      </c>
      <c r="AM805" s="11">
        <f t="shared" si="1489"/>
        <v>0</v>
      </c>
      <c r="AN805" s="11">
        <f t="shared" si="1489"/>
        <v>0</v>
      </c>
      <c r="AO805" s="11">
        <f t="shared" si="1489"/>
        <v>0</v>
      </c>
      <c r="AP805" s="11">
        <f t="shared" si="1489"/>
        <v>0</v>
      </c>
      <c r="AQ805" s="11">
        <f t="shared" si="1489"/>
        <v>718</v>
      </c>
      <c r="AR805" s="11">
        <f t="shared" si="1489"/>
        <v>0</v>
      </c>
      <c r="AS805" s="11">
        <f t="shared" si="1490"/>
        <v>-14</v>
      </c>
      <c r="AT805" s="11">
        <f t="shared" si="1490"/>
        <v>0</v>
      </c>
      <c r="AU805" s="11">
        <f t="shared" si="1490"/>
        <v>0</v>
      </c>
      <c r="AV805" s="11">
        <f t="shared" si="1490"/>
        <v>0</v>
      </c>
      <c r="AW805" s="11">
        <f t="shared" si="1490"/>
        <v>704</v>
      </c>
      <c r="AX805" s="11">
        <f t="shared" si="1490"/>
        <v>0</v>
      </c>
    </row>
    <row r="806" spans="1:50" ht="33" hidden="1">
      <c r="A806" s="25" t="s">
        <v>11</v>
      </c>
      <c r="B806" s="26">
        <v>913</v>
      </c>
      <c r="C806" s="26" t="s">
        <v>7</v>
      </c>
      <c r="D806" s="26" t="s">
        <v>117</v>
      </c>
      <c r="E806" s="26" t="s">
        <v>218</v>
      </c>
      <c r="F806" s="26" t="s">
        <v>12</v>
      </c>
      <c r="G806" s="8">
        <f t="shared" si="1487"/>
        <v>1426</v>
      </c>
      <c r="H806" s="8">
        <f t="shared" si="1487"/>
        <v>0</v>
      </c>
      <c r="I806" s="8">
        <f t="shared" si="1487"/>
        <v>0</v>
      </c>
      <c r="J806" s="8">
        <f t="shared" si="1487"/>
        <v>0</v>
      </c>
      <c r="K806" s="8">
        <f t="shared" si="1487"/>
        <v>0</v>
      </c>
      <c r="L806" s="8">
        <f t="shared" si="1487"/>
        <v>0</v>
      </c>
      <c r="M806" s="8">
        <f t="shared" si="1487"/>
        <v>1426</v>
      </c>
      <c r="N806" s="8">
        <f t="shared" si="1487"/>
        <v>0</v>
      </c>
      <c r="O806" s="8">
        <f t="shared" si="1487"/>
        <v>0</v>
      </c>
      <c r="P806" s="8">
        <f t="shared" si="1487"/>
        <v>0</v>
      </c>
      <c r="Q806" s="8">
        <f t="shared" si="1487"/>
        <v>0</v>
      </c>
      <c r="R806" s="8">
        <f t="shared" si="1487"/>
        <v>0</v>
      </c>
      <c r="S806" s="8">
        <f t="shared" si="1487"/>
        <v>1426</v>
      </c>
      <c r="T806" s="8">
        <f t="shared" si="1487"/>
        <v>0</v>
      </c>
      <c r="U806" s="8">
        <f t="shared" si="1488"/>
        <v>-708</v>
      </c>
      <c r="V806" s="8">
        <f t="shared" si="1488"/>
        <v>0</v>
      </c>
      <c r="W806" s="8">
        <f t="shared" si="1488"/>
        <v>0</v>
      </c>
      <c r="X806" s="8">
        <f t="shared" si="1488"/>
        <v>0</v>
      </c>
      <c r="Y806" s="8">
        <f t="shared" si="1488"/>
        <v>718</v>
      </c>
      <c r="Z806" s="8">
        <f t="shared" si="1488"/>
        <v>0</v>
      </c>
      <c r="AA806" s="8">
        <f t="shared" si="1488"/>
        <v>0</v>
      </c>
      <c r="AB806" s="8">
        <f t="shared" si="1488"/>
        <v>0</v>
      </c>
      <c r="AC806" s="8">
        <f t="shared" si="1488"/>
        <v>0</v>
      </c>
      <c r="AD806" s="8">
        <f t="shared" si="1488"/>
        <v>0</v>
      </c>
      <c r="AE806" s="8">
        <f t="shared" si="1488"/>
        <v>718</v>
      </c>
      <c r="AF806" s="8">
        <f t="shared" si="1488"/>
        <v>0</v>
      </c>
      <c r="AG806" s="8">
        <f t="shared" si="1489"/>
        <v>0</v>
      </c>
      <c r="AH806" s="8">
        <f t="shared" si="1489"/>
        <v>0</v>
      </c>
      <c r="AI806" s="8">
        <f t="shared" si="1489"/>
        <v>0</v>
      </c>
      <c r="AJ806" s="8">
        <f t="shared" si="1489"/>
        <v>0</v>
      </c>
      <c r="AK806" s="8">
        <f t="shared" si="1489"/>
        <v>718</v>
      </c>
      <c r="AL806" s="8">
        <f t="shared" si="1489"/>
        <v>0</v>
      </c>
      <c r="AM806" s="8">
        <f t="shared" si="1489"/>
        <v>0</v>
      </c>
      <c r="AN806" s="8">
        <f t="shared" si="1489"/>
        <v>0</v>
      </c>
      <c r="AO806" s="8">
        <f t="shared" si="1489"/>
        <v>0</v>
      </c>
      <c r="AP806" s="8">
        <f t="shared" si="1489"/>
        <v>0</v>
      </c>
      <c r="AQ806" s="8">
        <f t="shared" si="1489"/>
        <v>718</v>
      </c>
      <c r="AR806" s="8">
        <f t="shared" si="1489"/>
        <v>0</v>
      </c>
      <c r="AS806" s="8">
        <f t="shared" si="1490"/>
        <v>-14</v>
      </c>
      <c r="AT806" s="8">
        <f t="shared" si="1490"/>
        <v>0</v>
      </c>
      <c r="AU806" s="8">
        <f t="shared" si="1490"/>
        <v>0</v>
      </c>
      <c r="AV806" s="8">
        <f t="shared" si="1490"/>
        <v>0</v>
      </c>
      <c r="AW806" s="8">
        <f t="shared" si="1490"/>
        <v>704</v>
      </c>
      <c r="AX806" s="8">
        <f t="shared" si="1490"/>
        <v>0</v>
      </c>
    </row>
    <row r="807" spans="1:50" ht="20.100000000000001" hidden="1" customHeight="1">
      <c r="A807" s="28" t="s">
        <v>23</v>
      </c>
      <c r="B807" s="26">
        <v>913</v>
      </c>
      <c r="C807" s="26" t="s">
        <v>7</v>
      </c>
      <c r="D807" s="26" t="s">
        <v>117</v>
      </c>
      <c r="E807" s="26" t="s">
        <v>218</v>
      </c>
      <c r="F807" s="26">
        <v>620</v>
      </c>
      <c r="G807" s="9">
        <f>597+829</f>
        <v>1426</v>
      </c>
      <c r="H807" s="9"/>
      <c r="I807" s="84"/>
      <c r="J807" s="84"/>
      <c r="K807" s="84"/>
      <c r="L807" s="84"/>
      <c r="M807" s="9">
        <f>G807+I807+J807+K807+L807</f>
        <v>1426</v>
      </c>
      <c r="N807" s="9">
        <f>H807+L807</f>
        <v>0</v>
      </c>
      <c r="O807" s="85"/>
      <c r="P807" s="85"/>
      <c r="Q807" s="85"/>
      <c r="R807" s="85"/>
      <c r="S807" s="9">
        <f>M807+O807+P807+Q807+R807</f>
        <v>1426</v>
      </c>
      <c r="T807" s="9">
        <f>N807+R807</f>
        <v>0</v>
      </c>
      <c r="U807" s="8">
        <f>-442-266</f>
        <v>-708</v>
      </c>
      <c r="V807" s="85"/>
      <c r="W807" s="85"/>
      <c r="X807" s="85"/>
      <c r="Y807" s="9">
        <f>S807+U807+V807+W807+X807</f>
        <v>718</v>
      </c>
      <c r="Z807" s="9">
        <f>T807+X807</f>
        <v>0</v>
      </c>
      <c r="AA807" s="8"/>
      <c r="AB807" s="85"/>
      <c r="AC807" s="85"/>
      <c r="AD807" s="85"/>
      <c r="AE807" s="9">
        <f>Y807+AA807+AB807+AC807+AD807</f>
        <v>718</v>
      </c>
      <c r="AF807" s="9">
        <f>Z807+AD807</f>
        <v>0</v>
      </c>
      <c r="AG807" s="8"/>
      <c r="AH807" s="85"/>
      <c r="AI807" s="85"/>
      <c r="AJ807" s="85"/>
      <c r="AK807" s="9">
        <f>AE807+AG807+AH807+AI807+AJ807</f>
        <v>718</v>
      </c>
      <c r="AL807" s="9">
        <f>AF807+AJ807</f>
        <v>0</v>
      </c>
      <c r="AM807" s="8"/>
      <c r="AN807" s="85"/>
      <c r="AO807" s="85"/>
      <c r="AP807" s="85"/>
      <c r="AQ807" s="9">
        <f>AK807+AM807+AN807+AO807+AP807</f>
        <v>718</v>
      </c>
      <c r="AR807" s="9">
        <f>AL807+AP807</f>
        <v>0</v>
      </c>
      <c r="AS807" s="8">
        <v>-14</v>
      </c>
      <c r="AT807" s="85"/>
      <c r="AU807" s="85"/>
      <c r="AV807" s="85"/>
      <c r="AW807" s="9">
        <f>AQ807+AS807+AT807+AU807+AV807</f>
        <v>704</v>
      </c>
      <c r="AX807" s="9">
        <f>AR807+AV807</f>
        <v>0</v>
      </c>
    </row>
    <row r="808" spans="1:50" ht="20.100000000000001" hidden="1" customHeight="1">
      <c r="A808" s="28" t="s">
        <v>120</v>
      </c>
      <c r="B808" s="26">
        <v>913</v>
      </c>
      <c r="C808" s="26" t="s">
        <v>7</v>
      </c>
      <c r="D808" s="26" t="s">
        <v>117</v>
      </c>
      <c r="E808" s="26" t="s">
        <v>219</v>
      </c>
      <c r="F808" s="26"/>
      <c r="G808" s="9">
        <f t="shared" ref="G808:AX808" si="1491">G809</f>
        <v>14298</v>
      </c>
      <c r="H808" s="9">
        <f t="shared" si="1491"/>
        <v>0</v>
      </c>
      <c r="I808" s="9">
        <f t="shared" si="1491"/>
        <v>0</v>
      </c>
      <c r="J808" s="9">
        <f t="shared" si="1491"/>
        <v>0</v>
      </c>
      <c r="K808" s="9">
        <f t="shared" si="1491"/>
        <v>0</v>
      </c>
      <c r="L808" s="9">
        <f t="shared" si="1491"/>
        <v>0</v>
      </c>
      <c r="M808" s="9">
        <f t="shared" si="1491"/>
        <v>14298</v>
      </c>
      <c r="N808" s="9">
        <f t="shared" si="1491"/>
        <v>0</v>
      </c>
      <c r="O808" s="9">
        <f t="shared" si="1491"/>
        <v>0</v>
      </c>
      <c r="P808" s="9">
        <f t="shared" si="1491"/>
        <v>0</v>
      </c>
      <c r="Q808" s="9">
        <f t="shared" si="1491"/>
        <v>0</v>
      </c>
      <c r="R808" s="9">
        <f t="shared" si="1491"/>
        <v>0</v>
      </c>
      <c r="S808" s="9">
        <f t="shared" si="1491"/>
        <v>14298</v>
      </c>
      <c r="T808" s="9">
        <f t="shared" si="1491"/>
        <v>0</v>
      </c>
      <c r="U808" s="9">
        <f t="shared" si="1491"/>
        <v>0</v>
      </c>
      <c r="V808" s="9">
        <f t="shared" si="1491"/>
        <v>0</v>
      </c>
      <c r="W808" s="9">
        <f t="shared" si="1491"/>
        <v>0</v>
      </c>
      <c r="X808" s="9">
        <f t="shared" si="1491"/>
        <v>0</v>
      </c>
      <c r="Y808" s="9">
        <f t="shared" si="1491"/>
        <v>14298</v>
      </c>
      <c r="Z808" s="9">
        <f t="shared" si="1491"/>
        <v>0</v>
      </c>
      <c r="AA808" s="9">
        <f t="shared" si="1491"/>
        <v>0</v>
      </c>
      <c r="AB808" s="9">
        <f t="shared" si="1491"/>
        <v>0</v>
      </c>
      <c r="AC808" s="9">
        <f t="shared" si="1491"/>
        <v>0</v>
      </c>
      <c r="AD808" s="9">
        <f t="shared" si="1491"/>
        <v>0</v>
      </c>
      <c r="AE808" s="9">
        <f t="shared" si="1491"/>
        <v>14298</v>
      </c>
      <c r="AF808" s="9">
        <f t="shared" si="1491"/>
        <v>0</v>
      </c>
      <c r="AG808" s="9">
        <f t="shared" si="1491"/>
        <v>0</v>
      </c>
      <c r="AH808" s="9">
        <f t="shared" si="1491"/>
        <v>0</v>
      </c>
      <c r="AI808" s="9">
        <f t="shared" si="1491"/>
        <v>0</v>
      </c>
      <c r="AJ808" s="9">
        <f t="shared" si="1491"/>
        <v>0</v>
      </c>
      <c r="AK808" s="9">
        <f t="shared" si="1491"/>
        <v>14298</v>
      </c>
      <c r="AL808" s="9">
        <f t="shared" si="1491"/>
        <v>0</v>
      </c>
      <c r="AM808" s="9">
        <f t="shared" si="1491"/>
        <v>0</v>
      </c>
      <c r="AN808" s="9">
        <f t="shared" si="1491"/>
        <v>0</v>
      </c>
      <c r="AO808" s="9">
        <f t="shared" si="1491"/>
        <v>0</v>
      </c>
      <c r="AP808" s="9">
        <f t="shared" si="1491"/>
        <v>0</v>
      </c>
      <c r="AQ808" s="9">
        <f t="shared" si="1491"/>
        <v>14298</v>
      </c>
      <c r="AR808" s="9">
        <f t="shared" si="1491"/>
        <v>0</v>
      </c>
      <c r="AS808" s="9">
        <f t="shared" si="1491"/>
        <v>0</v>
      </c>
      <c r="AT808" s="9">
        <f t="shared" si="1491"/>
        <v>0</v>
      </c>
      <c r="AU808" s="9">
        <f t="shared" si="1491"/>
        <v>0</v>
      </c>
      <c r="AV808" s="9">
        <f t="shared" si="1491"/>
        <v>0</v>
      </c>
      <c r="AW808" s="9">
        <f t="shared" si="1491"/>
        <v>14298</v>
      </c>
      <c r="AX808" s="9">
        <f t="shared" si="1491"/>
        <v>0</v>
      </c>
    </row>
    <row r="809" spans="1:50" ht="33" hidden="1">
      <c r="A809" s="25" t="s">
        <v>215</v>
      </c>
      <c r="B809" s="26">
        <v>913</v>
      </c>
      <c r="C809" s="26" t="s">
        <v>7</v>
      </c>
      <c r="D809" s="26" t="s">
        <v>117</v>
      </c>
      <c r="E809" s="26" t="s">
        <v>220</v>
      </c>
      <c r="F809" s="9"/>
      <c r="G809" s="8">
        <f t="shared" ref="G809" si="1492">G810+G812+G816+G814</f>
        <v>14298</v>
      </c>
      <c r="H809" s="8">
        <f t="shared" ref="H809:N809" si="1493">H810+H812+H816+H814</f>
        <v>0</v>
      </c>
      <c r="I809" s="8">
        <f t="shared" si="1493"/>
        <v>0</v>
      </c>
      <c r="J809" s="8">
        <f t="shared" si="1493"/>
        <v>0</v>
      </c>
      <c r="K809" s="8">
        <f t="shared" si="1493"/>
        <v>0</v>
      </c>
      <c r="L809" s="8">
        <f t="shared" si="1493"/>
        <v>0</v>
      </c>
      <c r="M809" s="8">
        <f t="shared" si="1493"/>
        <v>14298</v>
      </c>
      <c r="N809" s="8">
        <f t="shared" si="1493"/>
        <v>0</v>
      </c>
      <c r="O809" s="8">
        <f t="shared" ref="O809:T809" si="1494">O810+O812+O816+O814</f>
        <v>0</v>
      </c>
      <c r="P809" s="8">
        <f t="shared" si="1494"/>
        <v>0</v>
      </c>
      <c r="Q809" s="8">
        <f t="shared" si="1494"/>
        <v>0</v>
      </c>
      <c r="R809" s="8">
        <f t="shared" si="1494"/>
        <v>0</v>
      </c>
      <c r="S809" s="8">
        <f t="shared" si="1494"/>
        <v>14298</v>
      </c>
      <c r="T809" s="8">
        <f t="shared" si="1494"/>
        <v>0</v>
      </c>
      <c r="U809" s="8">
        <f t="shared" ref="U809:Z809" si="1495">U810+U812+U816+U814</f>
        <v>0</v>
      </c>
      <c r="V809" s="8">
        <f t="shared" si="1495"/>
        <v>0</v>
      </c>
      <c r="W809" s="8">
        <f t="shared" si="1495"/>
        <v>0</v>
      </c>
      <c r="X809" s="8">
        <f t="shared" si="1495"/>
        <v>0</v>
      </c>
      <c r="Y809" s="8">
        <f t="shared" si="1495"/>
        <v>14298</v>
      </c>
      <c r="Z809" s="8">
        <f t="shared" si="1495"/>
        <v>0</v>
      </c>
      <c r="AA809" s="8">
        <f t="shared" ref="AA809:AF809" si="1496">AA810+AA812+AA816+AA814</f>
        <v>0</v>
      </c>
      <c r="AB809" s="8">
        <f t="shared" si="1496"/>
        <v>0</v>
      </c>
      <c r="AC809" s="8">
        <f t="shared" si="1496"/>
        <v>0</v>
      </c>
      <c r="AD809" s="8">
        <f t="shared" si="1496"/>
        <v>0</v>
      </c>
      <c r="AE809" s="8">
        <f t="shared" si="1496"/>
        <v>14298</v>
      </c>
      <c r="AF809" s="8">
        <f t="shared" si="1496"/>
        <v>0</v>
      </c>
      <c r="AG809" s="8">
        <f t="shared" ref="AG809:AL809" si="1497">AG810+AG812+AG816+AG814</f>
        <v>0</v>
      </c>
      <c r="AH809" s="8">
        <f t="shared" si="1497"/>
        <v>0</v>
      </c>
      <c r="AI809" s="8">
        <f t="shared" si="1497"/>
        <v>0</v>
      </c>
      <c r="AJ809" s="8">
        <f t="shared" si="1497"/>
        <v>0</v>
      </c>
      <c r="AK809" s="8">
        <f t="shared" si="1497"/>
        <v>14298</v>
      </c>
      <c r="AL809" s="8">
        <f t="shared" si="1497"/>
        <v>0</v>
      </c>
      <c r="AM809" s="8">
        <f t="shared" ref="AM809:AR809" si="1498">AM810+AM812+AM816+AM814</f>
        <v>0</v>
      </c>
      <c r="AN809" s="8">
        <f t="shared" si="1498"/>
        <v>0</v>
      </c>
      <c r="AO809" s="8">
        <f t="shared" si="1498"/>
        <v>0</v>
      </c>
      <c r="AP809" s="8">
        <f t="shared" si="1498"/>
        <v>0</v>
      </c>
      <c r="AQ809" s="8">
        <f t="shared" si="1498"/>
        <v>14298</v>
      </c>
      <c r="AR809" s="8">
        <f t="shared" si="1498"/>
        <v>0</v>
      </c>
      <c r="AS809" s="8">
        <f t="shared" ref="AS809:AX809" si="1499">AS810+AS812+AS816+AS814</f>
        <v>0</v>
      </c>
      <c r="AT809" s="8">
        <f t="shared" si="1499"/>
        <v>0</v>
      </c>
      <c r="AU809" s="8">
        <f t="shared" si="1499"/>
        <v>0</v>
      </c>
      <c r="AV809" s="8">
        <f t="shared" si="1499"/>
        <v>0</v>
      </c>
      <c r="AW809" s="8">
        <f t="shared" si="1499"/>
        <v>14298</v>
      </c>
      <c r="AX809" s="8">
        <f t="shared" si="1499"/>
        <v>0</v>
      </c>
    </row>
    <row r="810" spans="1:50" ht="66" hidden="1">
      <c r="A810" s="25" t="s">
        <v>447</v>
      </c>
      <c r="B810" s="26">
        <v>913</v>
      </c>
      <c r="C810" s="26" t="s">
        <v>7</v>
      </c>
      <c r="D810" s="26" t="s">
        <v>117</v>
      </c>
      <c r="E810" s="26" t="s">
        <v>220</v>
      </c>
      <c r="F810" s="9">
        <v>100</v>
      </c>
      <c r="G810" s="8">
        <f t="shared" ref="G810:AX810" si="1500">G811</f>
        <v>13360</v>
      </c>
      <c r="H810" s="8">
        <f t="shared" si="1500"/>
        <v>0</v>
      </c>
      <c r="I810" s="8">
        <f t="shared" si="1500"/>
        <v>0</v>
      </c>
      <c r="J810" s="8">
        <f t="shared" si="1500"/>
        <v>0</v>
      </c>
      <c r="K810" s="8">
        <f t="shared" si="1500"/>
        <v>0</v>
      </c>
      <c r="L810" s="8">
        <f t="shared" si="1500"/>
        <v>0</v>
      </c>
      <c r="M810" s="8">
        <f t="shared" si="1500"/>
        <v>13360</v>
      </c>
      <c r="N810" s="8">
        <f t="shared" si="1500"/>
        <v>0</v>
      </c>
      <c r="O810" s="8">
        <f t="shared" si="1500"/>
        <v>0</v>
      </c>
      <c r="P810" s="8">
        <f t="shared" si="1500"/>
        <v>0</v>
      </c>
      <c r="Q810" s="8">
        <f t="shared" si="1500"/>
        <v>0</v>
      </c>
      <c r="R810" s="8">
        <f t="shared" si="1500"/>
        <v>0</v>
      </c>
      <c r="S810" s="8">
        <f t="shared" si="1500"/>
        <v>13360</v>
      </c>
      <c r="T810" s="8">
        <f t="shared" si="1500"/>
        <v>0</v>
      </c>
      <c r="U810" s="8">
        <f t="shared" si="1500"/>
        <v>0</v>
      </c>
      <c r="V810" s="8">
        <f t="shared" si="1500"/>
        <v>0</v>
      </c>
      <c r="W810" s="8">
        <f t="shared" si="1500"/>
        <v>0</v>
      </c>
      <c r="X810" s="8">
        <f t="shared" si="1500"/>
        <v>0</v>
      </c>
      <c r="Y810" s="8">
        <f t="shared" si="1500"/>
        <v>13360</v>
      </c>
      <c r="Z810" s="8">
        <f t="shared" si="1500"/>
        <v>0</v>
      </c>
      <c r="AA810" s="8">
        <f t="shared" si="1500"/>
        <v>0</v>
      </c>
      <c r="AB810" s="8">
        <f t="shared" si="1500"/>
        <v>0</v>
      </c>
      <c r="AC810" s="8">
        <f t="shared" si="1500"/>
        <v>0</v>
      </c>
      <c r="AD810" s="8">
        <f t="shared" si="1500"/>
        <v>0</v>
      </c>
      <c r="AE810" s="8">
        <f t="shared" si="1500"/>
        <v>13360</v>
      </c>
      <c r="AF810" s="8">
        <f t="shared" si="1500"/>
        <v>0</v>
      </c>
      <c r="AG810" s="8">
        <f t="shared" si="1500"/>
        <v>0</v>
      </c>
      <c r="AH810" s="8">
        <f t="shared" si="1500"/>
        <v>0</v>
      </c>
      <c r="AI810" s="8">
        <f t="shared" si="1500"/>
        <v>0</v>
      </c>
      <c r="AJ810" s="8">
        <f t="shared" si="1500"/>
        <v>0</v>
      </c>
      <c r="AK810" s="8">
        <f t="shared" si="1500"/>
        <v>13360</v>
      </c>
      <c r="AL810" s="8">
        <f t="shared" si="1500"/>
        <v>0</v>
      </c>
      <c r="AM810" s="8">
        <f t="shared" si="1500"/>
        <v>0</v>
      </c>
      <c r="AN810" s="8">
        <f t="shared" si="1500"/>
        <v>0</v>
      </c>
      <c r="AO810" s="8">
        <f t="shared" si="1500"/>
        <v>0</v>
      </c>
      <c r="AP810" s="8">
        <f t="shared" si="1500"/>
        <v>0</v>
      </c>
      <c r="AQ810" s="8">
        <f t="shared" si="1500"/>
        <v>13360</v>
      </c>
      <c r="AR810" s="8">
        <f t="shared" si="1500"/>
        <v>0</v>
      </c>
      <c r="AS810" s="8">
        <f t="shared" si="1500"/>
        <v>0</v>
      </c>
      <c r="AT810" s="8">
        <f t="shared" si="1500"/>
        <v>0</v>
      </c>
      <c r="AU810" s="8">
        <f t="shared" si="1500"/>
        <v>0</v>
      </c>
      <c r="AV810" s="8">
        <f t="shared" si="1500"/>
        <v>0</v>
      </c>
      <c r="AW810" s="8">
        <f t="shared" si="1500"/>
        <v>13360</v>
      </c>
      <c r="AX810" s="8">
        <f t="shared" si="1500"/>
        <v>0</v>
      </c>
    </row>
    <row r="811" spans="1:50" ht="18.75" hidden="1" customHeight="1">
      <c r="A811" s="25" t="s">
        <v>106</v>
      </c>
      <c r="B811" s="26">
        <v>913</v>
      </c>
      <c r="C811" s="26" t="s">
        <v>7</v>
      </c>
      <c r="D811" s="26" t="s">
        <v>117</v>
      </c>
      <c r="E811" s="26" t="s">
        <v>220</v>
      </c>
      <c r="F811" s="9">
        <v>110</v>
      </c>
      <c r="G811" s="9">
        <v>13360</v>
      </c>
      <c r="H811" s="9"/>
      <c r="I811" s="84"/>
      <c r="J811" s="84"/>
      <c r="K811" s="84"/>
      <c r="L811" s="84"/>
      <c r="M811" s="9">
        <f>G811+I811+J811+K811+L811</f>
        <v>13360</v>
      </c>
      <c r="N811" s="9">
        <f>H811+L811</f>
        <v>0</v>
      </c>
      <c r="O811" s="85"/>
      <c r="P811" s="85"/>
      <c r="Q811" s="85"/>
      <c r="R811" s="85"/>
      <c r="S811" s="9">
        <f>M811+O811+P811+Q811+R811</f>
        <v>13360</v>
      </c>
      <c r="T811" s="9">
        <f>N811+R811</f>
        <v>0</v>
      </c>
      <c r="U811" s="85"/>
      <c r="V811" s="85"/>
      <c r="W811" s="85"/>
      <c r="X811" s="85"/>
      <c r="Y811" s="9">
        <f>S811+U811+V811+W811+X811</f>
        <v>13360</v>
      </c>
      <c r="Z811" s="9">
        <f>T811+X811</f>
        <v>0</v>
      </c>
      <c r="AA811" s="85"/>
      <c r="AB811" s="85"/>
      <c r="AC811" s="85"/>
      <c r="AD811" s="85"/>
      <c r="AE811" s="9">
        <f>Y811+AA811+AB811+AC811+AD811</f>
        <v>13360</v>
      </c>
      <c r="AF811" s="9">
        <f>Z811+AD811</f>
        <v>0</v>
      </c>
      <c r="AG811" s="85"/>
      <c r="AH811" s="85"/>
      <c r="AI811" s="85"/>
      <c r="AJ811" s="85"/>
      <c r="AK811" s="9">
        <f>AE811+AG811+AH811+AI811+AJ811</f>
        <v>13360</v>
      </c>
      <c r="AL811" s="9">
        <f>AF811+AJ811</f>
        <v>0</v>
      </c>
      <c r="AM811" s="85"/>
      <c r="AN811" s="85"/>
      <c r="AO811" s="85"/>
      <c r="AP811" s="85"/>
      <c r="AQ811" s="9">
        <f>AK811+AM811+AN811+AO811+AP811</f>
        <v>13360</v>
      </c>
      <c r="AR811" s="9">
        <f>AL811+AP811</f>
        <v>0</v>
      </c>
      <c r="AS811" s="85"/>
      <c r="AT811" s="85"/>
      <c r="AU811" s="85"/>
      <c r="AV811" s="85"/>
      <c r="AW811" s="9">
        <f>AQ811+AS811+AT811+AU811+AV811</f>
        <v>13360</v>
      </c>
      <c r="AX811" s="9">
        <f>AR811+AV811</f>
        <v>0</v>
      </c>
    </row>
    <row r="812" spans="1:50" ht="33" hidden="1">
      <c r="A812" s="25" t="s">
        <v>242</v>
      </c>
      <c r="B812" s="26">
        <v>913</v>
      </c>
      <c r="C812" s="26" t="s">
        <v>7</v>
      </c>
      <c r="D812" s="26" t="s">
        <v>117</v>
      </c>
      <c r="E812" s="26" t="s">
        <v>220</v>
      </c>
      <c r="F812" s="9">
        <v>200</v>
      </c>
      <c r="G812" s="8">
        <f t="shared" ref="G812:AX812" si="1501">G813</f>
        <v>926</v>
      </c>
      <c r="H812" s="8">
        <f t="shared" si="1501"/>
        <v>0</v>
      </c>
      <c r="I812" s="8">
        <f t="shared" si="1501"/>
        <v>0</v>
      </c>
      <c r="J812" s="8">
        <f t="shared" si="1501"/>
        <v>0</v>
      </c>
      <c r="K812" s="8">
        <f t="shared" si="1501"/>
        <v>0</v>
      </c>
      <c r="L812" s="8">
        <f t="shared" si="1501"/>
        <v>0</v>
      </c>
      <c r="M812" s="8">
        <f t="shared" si="1501"/>
        <v>926</v>
      </c>
      <c r="N812" s="8">
        <f t="shared" si="1501"/>
        <v>0</v>
      </c>
      <c r="O812" s="8">
        <f t="shared" si="1501"/>
        <v>0</v>
      </c>
      <c r="P812" s="8">
        <f t="shared" si="1501"/>
        <v>0</v>
      </c>
      <c r="Q812" s="8">
        <f t="shared" si="1501"/>
        <v>0</v>
      </c>
      <c r="R812" s="8">
        <f t="shared" si="1501"/>
        <v>0</v>
      </c>
      <c r="S812" s="8">
        <f t="shared" si="1501"/>
        <v>926</v>
      </c>
      <c r="T812" s="8">
        <f t="shared" si="1501"/>
        <v>0</v>
      </c>
      <c r="U812" s="8">
        <f t="shared" si="1501"/>
        <v>0</v>
      </c>
      <c r="V812" s="8">
        <f t="shared" si="1501"/>
        <v>0</v>
      </c>
      <c r="W812" s="8">
        <f t="shared" si="1501"/>
        <v>0</v>
      </c>
      <c r="X812" s="8">
        <f t="shared" si="1501"/>
        <v>0</v>
      </c>
      <c r="Y812" s="8">
        <f t="shared" si="1501"/>
        <v>926</v>
      </c>
      <c r="Z812" s="8">
        <f t="shared" si="1501"/>
        <v>0</v>
      </c>
      <c r="AA812" s="8">
        <f t="shared" si="1501"/>
        <v>0</v>
      </c>
      <c r="AB812" s="8">
        <f t="shared" si="1501"/>
        <v>0</v>
      </c>
      <c r="AC812" s="8">
        <f t="shared" si="1501"/>
        <v>0</v>
      </c>
      <c r="AD812" s="8">
        <f t="shared" si="1501"/>
        <v>0</v>
      </c>
      <c r="AE812" s="8">
        <f t="shared" si="1501"/>
        <v>926</v>
      </c>
      <c r="AF812" s="8">
        <f t="shared" si="1501"/>
        <v>0</v>
      </c>
      <c r="AG812" s="8">
        <f t="shared" si="1501"/>
        <v>0</v>
      </c>
      <c r="AH812" s="8">
        <f t="shared" si="1501"/>
        <v>0</v>
      </c>
      <c r="AI812" s="8">
        <f t="shared" si="1501"/>
        <v>0</v>
      </c>
      <c r="AJ812" s="8">
        <f t="shared" si="1501"/>
        <v>0</v>
      </c>
      <c r="AK812" s="8">
        <f t="shared" si="1501"/>
        <v>926</v>
      </c>
      <c r="AL812" s="8">
        <f t="shared" si="1501"/>
        <v>0</v>
      </c>
      <c r="AM812" s="8">
        <f t="shared" si="1501"/>
        <v>0</v>
      </c>
      <c r="AN812" s="8">
        <f t="shared" si="1501"/>
        <v>0</v>
      </c>
      <c r="AO812" s="8">
        <f t="shared" si="1501"/>
        <v>0</v>
      </c>
      <c r="AP812" s="8">
        <f t="shared" si="1501"/>
        <v>0</v>
      </c>
      <c r="AQ812" s="8">
        <f t="shared" si="1501"/>
        <v>926</v>
      </c>
      <c r="AR812" s="8">
        <f t="shared" si="1501"/>
        <v>0</v>
      </c>
      <c r="AS812" s="8">
        <f t="shared" si="1501"/>
        <v>0</v>
      </c>
      <c r="AT812" s="8">
        <f t="shared" si="1501"/>
        <v>0</v>
      </c>
      <c r="AU812" s="8">
        <f t="shared" si="1501"/>
        <v>0</v>
      </c>
      <c r="AV812" s="8">
        <f t="shared" si="1501"/>
        <v>0</v>
      </c>
      <c r="AW812" s="8">
        <f t="shared" si="1501"/>
        <v>926</v>
      </c>
      <c r="AX812" s="8">
        <f t="shared" si="1501"/>
        <v>0</v>
      </c>
    </row>
    <row r="813" spans="1:50" ht="33" hidden="1">
      <c r="A813" s="25" t="s">
        <v>175</v>
      </c>
      <c r="B813" s="26">
        <v>913</v>
      </c>
      <c r="C813" s="26" t="s">
        <v>7</v>
      </c>
      <c r="D813" s="26" t="s">
        <v>117</v>
      </c>
      <c r="E813" s="26" t="s">
        <v>220</v>
      </c>
      <c r="F813" s="9">
        <v>240</v>
      </c>
      <c r="G813" s="9">
        <v>926</v>
      </c>
      <c r="H813" s="9"/>
      <c r="I813" s="84"/>
      <c r="J813" s="84"/>
      <c r="K813" s="84"/>
      <c r="L813" s="84"/>
      <c r="M813" s="9">
        <f>G813+I813+J813+K813+L813</f>
        <v>926</v>
      </c>
      <c r="N813" s="9">
        <f>H813+L813</f>
        <v>0</v>
      </c>
      <c r="O813" s="85"/>
      <c r="P813" s="85"/>
      <c r="Q813" s="85"/>
      <c r="R813" s="85"/>
      <c r="S813" s="9">
        <f>M813+O813+P813+Q813+R813</f>
        <v>926</v>
      </c>
      <c r="T813" s="9">
        <f>N813+R813</f>
        <v>0</v>
      </c>
      <c r="U813" s="85"/>
      <c r="V813" s="85"/>
      <c r="W813" s="85"/>
      <c r="X813" s="85"/>
      <c r="Y813" s="9">
        <f>S813+U813+V813+W813+X813</f>
        <v>926</v>
      </c>
      <c r="Z813" s="9">
        <f>T813+X813</f>
        <v>0</v>
      </c>
      <c r="AA813" s="85"/>
      <c r="AB813" s="85"/>
      <c r="AC813" s="85"/>
      <c r="AD813" s="85"/>
      <c r="AE813" s="9">
        <f>Y813+AA813+AB813+AC813+AD813</f>
        <v>926</v>
      </c>
      <c r="AF813" s="9">
        <f>Z813+AD813</f>
        <v>0</v>
      </c>
      <c r="AG813" s="85"/>
      <c r="AH813" s="85"/>
      <c r="AI813" s="85"/>
      <c r="AJ813" s="85"/>
      <c r="AK813" s="9">
        <f>AE813+AG813+AH813+AI813+AJ813</f>
        <v>926</v>
      </c>
      <c r="AL813" s="9">
        <f>AF813+AJ813</f>
        <v>0</v>
      </c>
      <c r="AM813" s="85"/>
      <c r="AN813" s="85"/>
      <c r="AO813" s="85"/>
      <c r="AP813" s="85"/>
      <c r="AQ813" s="9">
        <f>AK813+AM813+AN813+AO813+AP813</f>
        <v>926</v>
      </c>
      <c r="AR813" s="9">
        <f>AL813+AP813</f>
        <v>0</v>
      </c>
      <c r="AS813" s="85"/>
      <c r="AT813" s="85"/>
      <c r="AU813" s="85"/>
      <c r="AV813" s="85"/>
      <c r="AW813" s="9">
        <f>AQ813+AS813+AT813+AU813+AV813</f>
        <v>926</v>
      </c>
      <c r="AX813" s="9">
        <f>AR813+AV813</f>
        <v>0</v>
      </c>
    </row>
    <row r="814" spans="1:50" ht="16.5" hidden="1" customHeight="1">
      <c r="A814" s="28" t="s">
        <v>100</v>
      </c>
      <c r="B814" s="26">
        <v>913</v>
      </c>
      <c r="C814" s="26" t="s">
        <v>7</v>
      </c>
      <c r="D814" s="26" t="s">
        <v>117</v>
      </c>
      <c r="E814" s="26" t="s">
        <v>220</v>
      </c>
      <c r="F814" s="9">
        <v>300</v>
      </c>
      <c r="G814" s="9">
        <f t="shared" ref="G814:H814" si="1502">G815</f>
        <v>0</v>
      </c>
      <c r="H814" s="9">
        <f t="shared" si="1502"/>
        <v>0</v>
      </c>
      <c r="I814" s="84"/>
      <c r="J814" s="84"/>
      <c r="K814" s="84"/>
      <c r="L814" s="84"/>
      <c r="M814" s="84"/>
      <c r="N814" s="84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  <c r="AN814" s="85"/>
      <c r="AO814" s="85"/>
      <c r="AP814" s="85"/>
      <c r="AQ814" s="85"/>
      <c r="AR814" s="85"/>
      <c r="AS814" s="85"/>
      <c r="AT814" s="85"/>
      <c r="AU814" s="85"/>
      <c r="AV814" s="85"/>
      <c r="AW814" s="85"/>
      <c r="AX814" s="85"/>
    </row>
    <row r="815" spans="1:50" ht="33" hidden="1">
      <c r="A815" s="28" t="s">
        <v>531</v>
      </c>
      <c r="B815" s="26">
        <v>913</v>
      </c>
      <c r="C815" s="26" t="s">
        <v>7</v>
      </c>
      <c r="D815" s="26" t="s">
        <v>117</v>
      </c>
      <c r="E815" s="26" t="s">
        <v>220</v>
      </c>
      <c r="F815" s="9">
        <v>320</v>
      </c>
      <c r="G815" s="9"/>
      <c r="H815" s="9"/>
      <c r="I815" s="84"/>
      <c r="J815" s="84"/>
      <c r="K815" s="84"/>
      <c r="L815" s="84"/>
      <c r="M815" s="84"/>
      <c r="N815" s="84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5"/>
      <c r="AK815" s="85"/>
      <c r="AL815" s="85"/>
      <c r="AM815" s="85"/>
      <c r="AN815" s="85"/>
      <c r="AO815" s="85"/>
      <c r="AP815" s="85"/>
      <c r="AQ815" s="85"/>
      <c r="AR815" s="85"/>
      <c r="AS815" s="85"/>
      <c r="AT815" s="85"/>
      <c r="AU815" s="85"/>
      <c r="AV815" s="85"/>
      <c r="AW815" s="85"/>
      <c r="AX815" s="85"/>
    </row>
    <row r="816" spans="1:50" ht="20.100000000000001" hidden="1" customHeight="1">
      <c r="A816" s="28" t="s">
        <v>65</v>
      </c>
      <c r="B816" s="26">
        <v>913</v>
      </c>
      <c r="C816" s="26" t="s">
        <v>7</v>
      </c>
      <c r="D816" s="26" t="s">
        <v>117</v>
      </c>
      <c r="E816" s="26" t="s">
        <v>220</v>
      </c>
      <c r="F816" s="26">
        <v>800</v>
      </c>
      <c r="G816" s="9">
        <f t="shared" ref="G816:AX816" si="1503">G817</f>
        <v>12</v>
      </c>
      <c r="H816" s="9">
        <f t="shared" si="1503"/>
        <v>0</v>
      </c>
      <c r="I816" s="9">
        <f t="shared" si="1503"/>
        <v>0</v>
      </c>
      <c r="J816" s="9">
        <f t="shared" si="1503"/>
        <v>0</v>
      </c>
      <c r="K816" s="9">
        <f t="shared" si="1503"/>
        <v>0</v>
      </c>
      <c r="L816" s="9">
        <f t="shared" si="1503"/>
        <v>0</v>
      </c>
      <c r="M816" s="9">
        <f t="shared" si="1503"/>
        <v>12</v>
      </c>
      <c r="N816" s="9">
        <f t="shared" si="1503"/>
        <v>0</v>
      </c>
      <c r="O816" s="9">
        <f t="shared" si="1503"/>
        <v>0</v>
      </c>
      <c r="P816" s="9">
        <f t="shared" si="1503"/>
        <v>0</v>
      </c>
      <c r="Q816" s="9">
        <f t="shared" si="1503"/>
        <v>0</v>
      </c>
      <c r="R816" s="9">
        <f t="shared" si="1503"/>
        <v>0</v>
      </c>
      <c r="S816" s="9">
        <f t="shared" si="1503"/>
        <v>12</v>
      </c>
      <c r="T816" s="9">
        <f t="shared" si="1503"/>
        <v>0</v>
      </c>
      <c r="U816" s="9">
        <f t="shared" si="1503"/>
        <v>0</v>
      </c>
      <c r="V816" s="9">
        <f t="shared" si="1503"/>
        <v>0</v>
      </c>
      <c r="W816" s="9">
        <f t="shared" si="1503"/>
        <v>0</v>
      </c>
      <c r="X816" s="9">
        <f t="shared" si="1503"/>
        <v>0</v>
      </c>
      <c r="Y816" s="9">
        <f t="shared" si="1503"/>
        <v>12</v>
      </c>
      <c r="Z816" s="9">
        <f t="shared" si="1503"/>
        <v>0</v>
      </c>
      <c r="AA816" s="9">
        <f t="shared" si="1503"/>
        <v>0</v>
      </c>
      <c r="AB816" s="9">
        <f t="shared" si="1503"/>
        <v>0</v>
      </c>
      <c r="AC816" s="9">
        <f t="shared" si="1503"/>
        <v>0</v>
      </c>
      <c r="AD816" s="9">
        <f t="shared" si="1503"/>
        <v>0</v>
      </c>
      <c r="AE816" s="9">
        <f t="shared" si="1503"/>
        <v>12</v>
      </c>
      <c r="AF816" s="9">
        <f t="shared" si="1503"/>
        <v>0</v>
      </c>
      <c r="AG816" s="9">
        <f t="shared" si="1503"/>
        <v>0</v>
      </c>
      <c r="AH816" s="9">
        <f t="shared" si="1503"/>
        <v>0</v>
      </c>
      <c r="AI816" s="9">
        <f t="shared" si="1503"/>
        <v>0</v>
      </c>
      <c r="AJ816" s="9">
        <f t="shared" si="1503"/>
        <v>0</v>
      </c>
      <c r="AK816" s="9">
        <f t="shared" si="1503"/>
        <v>12</v>
      </c>
      <c r="AL816" s="9">
        <f t="shared" si="1503"/>
        <v>0</v>
      </c>
      <c r="AM816" s="9">
        <f t="shared" si="1503"/>
        <v>0</v>
      </c>
      <c r="AN816" s="9">
        <f t="shared" si="1503"/>
        <v>0</v>
      </c>
      <c r="AO816" s="9">
        <f t="shared" si="1503"/>
        <v>0</v>
      </c>
      <c r="AP816" s="9">
        <f t="shared" si="1503"/>
        <v>0</v>
      </c>
      <c r="AQ816" s="9">
        <f t="shared" si="1503"/>
        <v>12</v>
      </c>
      <c r="AR816" s="9">
        <f t="shared" si="1503"/>
        <v>0</v>
      </c>
      <c r="AS816" s="9">
        <f t="shared" si="1503"/>
        <v>0</v>
      </c>
      <c r="AT816" s="9">
        <f t="shared" si="1503"/>
        <v>0</v>
      </c>
      <c r="AU816" s="9">
        <f t="shared" si="1503"/>
        <v>0</v>
      </c>
      <c r="AV816" s="9">
        <f t="shared" si="1503"/>
        <v>0</v>
      </c>
      <c r="AW816" s="9">
        <f t="shared" si="1503"/>
        <v>12</v>
      </c>
      <c r="AX816" s="9">
        <f t="shared" si="1503"/>
        <v>0</v>
      </c>
    </row>
    <row r="817" spans="1:50" ht="20.100000000000001" hidden="1" customHeight="1">
      <c r="A817" s="28" t="s">
        <v>91</v>
      </c>
      <c r="B817" s="26">
        <v>913</v>
      </c>
      <c r="C817" s="26" t="s">
        <v>7</v>
      </c>
      <c r="D817" s="26" t="s">
        <v>117</v>
      </c>
      <c r="E817" s="26" t="s">
        <v>220</v>
      </c>
      <c r="F817" s="26">
        <v>850</v>
      </c>
      <c r="G817" s="9">
        <v>12</v>
      </c>
      <c r="H817" s="9"/>
      <c r="I817" s="84"/>
      <c r="J817" s="84"/>
      <c r="K817" s="84"/>
      <c r="L817" s="84"/>
      <c r="M817" s="9">
        <f>G817+I817+J817+K817+L817</f>
        <v>12</v>
      </c>
      <c r="N817" s="9">
        <f>H817+L817</f>
        <v>0</v>
      </c>
      <c r="O817" s="85"/>
      <c r="P817" s="85"/>
      <c r="Q817" s="85"/>
      <c r="R817" s="85"/>
      <c r="S817" s="9">
        <f>M817+O817+P817+Q817+R817</f>
        <v>12</v>
      </c>
      <c r="T817" s="9">
        <f>N817+R817</f>
        <v>0</v>
      </c>
      <c r="U817" s="85"/>
      <c r="V817" s="85"/>
      <c r="W817" s="85"/>
      <c r="X817" s="85"/>
      <c r="Y817" s="9">
        <f>S817+U817+V817+W817+X817</f>
        <v>12</v>
      </c>
      <c r="Z817" s="9">
        <f>T817+X817</f>
        <v>0</v>
      </c>
      <c r="AA817" s="85"/>
      <c r="AB817" s="85"/>
      <c r="AC817" s="85"/>
      <c r="AD817" s="85"/>
      <c r="AE817" s="9">
        <f>Y817+AA817+AB817+AC817+AD817</f>
        <v>12</v>
      </c>
      <c r="AF817" s="9">
        <f>Z817+AD817</f>
        <v>0</v>
      </c>
      <c r="AG817" s="85"/>
      <c r="AH817" s="85"/>
      <c r="AI817" s="85"/>
      <c r="AJ817" s="85"/>
      <c r="AK817" s="9">
        <f>AE817+AG817+AH817+AI817+AJ817</f>
        <v>12</v>
      </c>
      <c r="AL817" s="9">
        <f>AF817+AJ817</f>
        <v>0</v>
      </c>
      <c r="AM817" s="85"/>
      <c r="AN817" s="85"/>
      <c r="AO817" s="85"/>
      <c r="AP817" s="85"/>
      <c r="AQ817" s="9">
        <f>AK817+AM817+AN817+AO817+AP817</f>
        <v>12</v>
      </c>
      <c r="AR817" s="9">
        <f>AL817+AP817</f>
        <v>0</v>
      </c>
      <c r="AS817" s="85"/>
      <c r="AT817" s="85"/>
      <c r="AU817" s="85"/>
      <c r="AV817" s="85"/>
      <c r="AW817" s="9">
        <f>AQ817+AS817+AT817+AU817+AV817</f>
        <v>12</v>
      </c>
      <c r="AX817" s="9">
        <f>AR817+AV817</f>
        <v>0</v>
      </c>
    </row>
    <row r="818" spans="1:50" ht="51" hidden="1">
      <c r="A818" s="68" t="s">
        <v>741</v>
      </c>
      <c r="B818" s="59" t="s">
        <v>200</v>
      </c>
      <c r="C818" s="59" t="s">
        <v>7</v>
      </c>
      <c r="D818" s="59" t="s">
        <v>117</v>
      </c>
      <c r="E818" s="59" t="s">
        <v>649</v>
      </c>
      <c r="F818" s="26"/>
      <c r="G818" s="9">
        <f t="shared" ref="G818:H819" si="1504">G819</f>
        <v>0</v>
      </c>
      <c r="H818" s="9">
        <f t="shared" si="1504"/>
        <v>0</v>
      </c>
      <c r="I818" s="84"/>
      <c r="J818" s="84"/>
      <c r="K818" s="84"/>
      <c r="L818" s="84"/>
      <c r="M818" s="84"/>
      <c r="N818" s="84"/>
      <c r="O818" s="85"/>
      <c r="P818" s="85"/>
      <c r="Q818" s="85"/>
      <c r="R818" s="85"/>
      <c r="S818" s="85"/>
      <c r="T818" s="85"/>
      <c r="U818" s="11">
        <f>U819</f>
        <v>243</v>
      </c>
      <c r="V818" s="11">
        <f t="shared" ref="V818:AK819" si="1505">V819</f>
        <v>0</v>
      </c>
      <c r="W818" s="11">
        <f t="shared" si="1505"/>
        <v>0</v>
      </c>
      <c r="X818" s="11">
        <f t="shared" si="1505"/>
        <v>4598</v>
      </c>
      <c r="Y818" s="11">
        <f t="shared" si="1505"/>
        <v>4841</v>
      </c>
      <c r="Z818" s="11">
        <f t="shared" si="1505"/>
        <v>4598</v>
      </c>
      <c r="AA818" s="11">
        <f>AA819</f>
        <v>0</v>
      </c>
      <c r="AB818" s="11">
        <f t="shared" si="1505"/>
        <v>0</v>
      </c>
      <c r="AC818" s="11">
        <f t="shared" si="1505"/>
        <v>0</v>
      </c>
      <c r="AD818" s="11">
        <f t="shared" si="1505"/>
        <v>0</v>
      </c>
      <c r="AE818" s="11">
        <f t="shared" si="1505"/>
        <v>4841</v>
      </c>
      <c r="AF818" s="11">
        <f t="shared" si="1505"/>
        <v>4598</v>
      </c>
      <c r="AG818" s="11">
        <f>AG819</f>
        <v>0</v>
      </c>
      <c r="AH818" s="11">
        <f t="shared" si="1505"/>
        <v>0</v>
      </c>
      <c r="AI818" s="11">
        <f t="shared" si="1505"/>
        <v>0</v>
      </c>
      <c r="AJ818" s="11">
        <f t="shared" si="1505"/>
        <v>0</v>
      </c>
      <c r="AK818" s="11">
        <f t="shared" si="1505"/>
        <v>4841</v>
      </c>
      <c r="AL818" s="11">
        <f t="shared" ref="AH818:AL819" si="1506">AL819</f>
        <v>4598</v>
      </c>
      <c r="AM818" s="11">
        <f>AM819</f>
        <v>0</v>
      </c>
      <c r="AN818" s="11">
        <f t="shared" ref="AN818:AX819" si="1507">AN819</f>
        <v>0</v>
      </c>
      <c r="AO818" s="11">
        <f t="shared" si="1507"/>
        <v>0</v>
      </c>
      <c r="AP818" s="11">
        <f t="shared" si="1507"/>
        <v>0</v>
      </c>
      <c r="AQ818" s="11">
        <f t="shared" si="1507"/>
        <v>4841</v>
      </c>
      <c r="AR818" s="11">
        <f t="shared" si="1507"/>
        <v>4598</v>
      </c>
      <c r="AS818" s="11">
        <f>AS819</f>
        <v>0</v>
      </c>
      <c r="AT818" s="11">
        <f t="shared" si="1507"/>
        <v>0</v>
      </c>
      <c r="AU818" s="11">
        <f t="shared" si="1507"/>
        <v>0</v>
      </c>
      <c r="AV818" s="11">
        <f t="shared" si="1507"/>
        <v>0</v>
      </c>
      <c r="AW818" s="11">
        <f t="shared" si="1507"/>
        <v>4841</v>
      </c>
      <c r="AX818" s="11">
        <f t="shared" si="1507"/>
        <v>4598</v>
      </c>
    </row>
    <row r="819" spans="1:50" ht="33" hidden="1">
      <c r="A819" s="38" t="s">
        <v>11</v>
      </c>
      <c r="B819" s="59" t="s">
        <v>200</v>
      </c>
      <c r="C819" s="59" t="s">
        <v>7</v>
      </c>
      <c r="D819" s="59" t="s">
        <v>117</v>
      </c>
      <c r="E819" s="59" t="s">
        <v>649</v>
      </c>
      <c r="F819" s="59" t="s">
        <v>12</v>
      </c>
      <c r="G819" s="9">
        <f t="shared" si="1504"/>
        <v>0</v>
      </c>
      <c r="H819" s="9">
        <f t="shared" si="1504"/>
        <v>0</v>
      </c>
      <c r="I819" s="84"/>
      <c r="J819" s="84"/>
      <c r="K819" s="84"/>
      <c r="L819" s="84"/>
      <c r="M819" s="84"/>
      <c r="N819" s="84"/>
      <c r="O819" s="85"/>
      <c r="P819" s="85"/>
      <c r="Q819" s="85"/>
      <c r="R819" s="85"/>
      <c r="S819" s="85"/>
      <c r="T819" s="85"/>
      <c r="U819" s="11">
        <f>U820</f>
        <v>243</v>
      </c>
      <c r="V819" s="11">
        <f t="shared" si="1505"/>
        <v>0</v>
      </c>
      <c r="W819" s="11">
        <f t="shared" si="1505"/>
        <v>0</v>
      </c>
      <c r="X819" s="11">
        <f t="shared" si="1505"/>
        <v>4598</v>
      </c>
      <c r="Y819" s="11">
        <f t="shared" si="1505"/>
        <v>4841</v>
      </c>
      <c r="Z819" s="11">
        <f t="shared" si="1505"/>
        <v>4598</v>
      </c>
      <c r="AA819" s="11">
        <f>AA820</f>
        <v>0</v>
      </c>
      <c r="AB819" s="11">
        <f t="shared" si="1505"/>
        <v>0</v>
      </c>
      <c r="AC819" s="11">
        <f t="shared" si="1505"/>
        <v>0</v>
      </c>
      <c r="AD819" s="11">
        <f t="shared" si="1505"/>
        <v>0</v>
      </c>
      <c r="AE819" s="11">
        <f t="shared" si="1505"/>
        <v>4841</v>
      </c>
      <c r="AF819" s="11">
        <f t="shared" si="1505"/>
        <v>4598</v>
      </c>
      <c r="AG819" s="11">
        <f>AG820</f>
        <v>0</v>
      </c>
      <c r="AH819" s="11">
        <f t="shared" si="1506"/>
        <v>0</v>
      </c>
      <c r="AI819" s="11">
        <f t="shared" si="1506"/>
        <v>0</v>
      </c>
      <c r="AJ819" s="11">
        <f t="shared" si="1506"/>
        <v>0</v>
      </c>
      <c r="AK819" s="11">
        <f t="shared" si="1506"/>
        <v>4841</v>
      </c>
      <c r="AL819" s="11">
        <f t="shared" si="1506"/>
        <v>4598</v>
      </c>
      <c r="AM819" s="11">
        <f>AM820</f>
        <v>0</v>
      </c>
      <c r="AN819" s="11">
        <f t="shared" si="1507"/>
        <v>0</v>
      </c>
      <c r="AO819" s="11">
        <f t="shared" si="1507"/>
        <v>0</v>
      </c>
      <c r="AP819" s="11">
        <f t="shared" si="1507"/>
        <v>0</v>
      </c>
      <c r="AQ819" s="11">
        <f t="shared" si="1507"/>
        <v>4841</v>
      </c>
      <c r="AR819" s="11">
        <f t="shared" si="1507"/>
        <v>4598</v>
      </c>
      <c r="AS819" s="11">
        <f>AS820</f>
        <v>0</v>
      </c>
      <c r="AT819" s="11">
        <f t="shared" si="1507"/>
        <v>0</v>
      </c>
      <c r="AU819" s="11">
        <f t="shared" si="1507"/>
        <v>0</v>
      </c>
      <c r="AV819" s="11">
        <f t="shared" si="1507"/>
        <v>0</v>
      </c>
      <c r="AW819" s="11">
        <f t="shared" si="1507"/>
        <v>4841</v>
      </c>
      <c r="AX819" s="11">
        <f t="shared" si="1507"/>
        <v>4598</v>
      </c>
    </row>
    <row r="820" spans="1:50" ht="15" hidden="1" customHeight="1">
      <c r="A820" s="38" t="s">
        <v>23</v>
      </c>
      <c r="B820" s="59" t="s">
        <v>200</v>
      </c>
      <c r="C820" s="59" t="s">
        <v>7</v>
      </c>
      <c r="D820" s="59" t="s">
        <v>117</v>
      </c>
      <c r="E820" s="59" t="s">
        <v>649</v>
      </c>
      <c r="F820" s="26" t="s">
        <v>35</v>
      </c>
      <c r="G820" s="9"/>
      <c r="H820" s="9"/>
      <c r="I820" s="84"/>
      <c r="J820" s="84"/>
      <c r="K820" s="84"/>
      <c r="L820" s="84"/>
      <c r="M820" s="84"/>
      <c r="N820" s="84"/>
      <c r="O820" s="85"/>
      <c r="P820" s="85"/>
      <c r="Q820" s="85"/>
      <c r="R820" s="85"/>
      <c r="S820" s="85"/>
      <c r="T820" s="85"/>
      <c r="U820" s="11">
        <v>243</v>
      </c>
      <c r="V820" s="11"/>
      <c r="W820" s="11"/>
      <c r="X820" s="11">
        <v>4598</v>
      </c>
      <c r="Y820" s="9">
        <f>S820+U820+V820+W820+X820</f>
        <v>4841</v>
      </c>
      <c r="Z820" s="9">
        <f>T820+X820</f>
        <v>4598</v>
      </c>
      <c r="AA820" s="11"/>
      <c r="AB820" s="11"/>
      <c r="AC820" s="11"/>
      <c r="AD820" s="11"/>
      <c r="AE820" s="9">
        <f>Y820+AA820+AB820+AC820+AD820</f>
        <v>4841</v>
      </c>
      <c r="AF820" s="9">
        <f>Z820+AD820</f>
        <v>4598</v>
      </c>
      <c r="AG820" s="11"/>
      <c r="AH820" s="11"/>
      <c r="AI820" s="11"/>
      <c r="AJ820" s="11"/>
      <c r="AK820" s="9">
        <f>AE820+AG820+AH820+AI820+AJ820</f>
        <v>4841</v>
      </c>
      <c r="AL820" s="9">
        <f>AF820+AJ820</f>
        <v>4598</v>
      </c>
      <c r="AM820" s="11"/>
      <c r="AN820" s="11"/>
      <c r="AO820" s="11"/>
      <c r="AP820" s="11"/>
      <c r="AQ820" s="9">
        <f>AK820+AM820+AN820+AO820+AP820</f>
        <v>4841</v>
      </c>
      <c r="AR820" s="9">
        <f>AL820+AP820</f>
        <v>4598</v>
      </c>
      <c r="AS820" s="11"/>
      <c r="AT820" s="11"/>
      <c r="AU820" s="11"/>
      <c r="AV820" s="11"/>
      <c r="AW820" s="9">
        <f>AQ820+AS820+AT820+AU820+AV820</f>
        <v>4841</v>
      </c>
      <c r="AX820" s="9">
        <f>AR820+AV820</f>
        <v>4598</v>
      </c>
    </row>
    <row r="821" spans="1:50" ht="51" hidden="1">
      <c r="A821" s="68" t="s">
        <v>741</v>
      </c>
      <c r="B821" s="59" t="s">
        <v>200</v>
      </c>
      <c r="C821" s="59" t="s">
        <v>7</v>
      </c>
      <c r="D821" s="59" t="s">
        <v>117</v>
      </c>
      <c r="E821" s="59" t="s">
        <v>650</v>
      </c>
      <c r="F821" s="26"/>
      <c r="G821" s="9">
        <f t="shared" ref="G821:H822" si="1508">G822</f>
        <v>0</v>
      </c>
      <c r="H821" s="9">
        <f t="shared" si="1508"/>
        <v>0</v>
      </c>
      <c r="I821" s="84"/>
      <c r="J821" s="84"/>
      <c r="K821" s="84"/>
      <c r="L821" s="84"/>
      <c r="M821" s="84"/>
      <c r="N821" s="84"/>
      <c r="O821" s="85"/>
      <c r="P821" s="85"/>
      <c r="Q821" s="85"/>
      <c r="R821" s="85"/>
      <c r="S821" s="85"/>
      <c r="T821" s="85"/>
      <c r="U821" s="11">
        <f>U822</f>
        <v>145</v>
      </c>
      <c r="V821" s="11">
        <f t="shared" ref="V821:AK822" si="1509">V822</f>
        <v>0</v>
      </c>
      <c r="W821" s="11">
        <f t="shared" si="1509"/>
        <v>0</v>
      </c>
      <c r="X821" s="11">
        <f t="shared" si="1509"/>
        <v>2757</v>
      </c>
      <c r="Y821" s="11">
        <f t="shared" si="1509"/>
        <v>2902</v>
      </c>
      <c r="Z821" s="11">
        <f t="shared" si="1509"/>
        <v>2757</v>
      </c>
      <c r="AA821" s="11">
        <f>AA822</f>
        <v>0</v>
      </c>
      <c r="AB821" s="11">
        <f t="shared" si="1509"/>
        <v>0</v>
      </c>
      <c r="AC821" s="11">
        <f t="shared" si="1509"/>
        <v>0</v>
      </c>
      <c r="AD821" s="11">
        <f t="shared" si="1509"/>
        <v>0</v>
      </c>
      <c r="AE821" s="11">
        <f t="shared" si="1509"/>
        <v>2902</v>
      </c>
      <c r="AF821" s="11">
        <f t="shared" si="1509"/>
        <v>2757</v>
      </c>
      <c r="AG821" s="11">
        <f>AG822</f>
        <v>0</v>
      </c>
      <c r="AH821" s="11">
        <f t="shared" si="1509"/>
        <v>0</v>
      </c>
      <c r="AI821" s="11">
        <f t="shared" si="1509"/>
        <v>0</v>
      </c>
      <c r="AJ821" s="11">
        <f t="shared" si="1509"/>
        <v>0</v>
      </c>
      <c r="AK821" s="11">
        <f t="shared" si="1509"/>
        <v>2902</v>
      </c>
      <c r="AL821" s="11">
        <f t="shared" ref="AH821:AL822" si="1510">AL822</f>
        <v>2757</v>
      </c>
      <c r="AM821" s="11">
        <f>AM822</f>
        <v>0</v>
      </c>
      <c r="AN821" s="11">
        <f t="shared" ref="AN821:AX822" si="1511">AN822</f>
        <v>0</v>
      </c>
      <c r="AO821" s="11">
        <f t="shared" si="1511"/>
        <v>0</v>
      </c>
      <c r="AP821" s="11">
        <f t="shared" si="1511"/>
        <v>0</v>
      </c>
      <c r="AQ821" s="11">
        <f t="shared" si="1511"/>
        <v>2902</v>
      </c>
      <c r="AR821" s="11">
        <f t="shared" si="1511"/>
        <v>2757</v>
      </c>
      <c r="AS821" s="11">
        <f>AS822</f>
        <v>0</v>
      </c>
      <c r="AT821" s="11">
        <f t="shared" si="1511"/>
        <v>0</v>
      </c>
      <c r="AU821" s="11">
        <f t="shared" si="1511"/>
        <v>0</v>
      </c>
      <c r="AV821" s="11">
        <f t="shared" si="1511"/>
        <v>0</v>
      </c>
      <c r="AW821" s="11">
        <f t="shared" si="1511"/>
        <v>2902</v>
      </c>
      <c r="AX821" s="11">
        <f t="shared" si="1511"/>
        <v>2757</v>
      </c>
    </row>
    <row r="822" spans="1:50" ht="33" hidden="1">
      <c r="A822" s="38" t="s">
        <v>11</v>
      </c>
      <c r="B822" s="59" t="s">
        <v>200</v>
      </c>
      <c r="C822" s="59" t="s">
        <v>7</v>
      </c>
      <c r="D822" s="59" t="s">
        <v>117</v>
      </c>
      <c r="E822" s="59" t="s">
        <v>650</v>
      </c>
      <c r="F822" s="59" t="s">
        <v>12</v>
      </c>
      <c r="G822" s="9">
        <f t="shared" si="1508"/>
        <v>0</v>
      </c>
      <c r="H822" s="9">
        <f t="shared" si="1508"/>
        <v>0</v>
      </c>
      <c r="I822" s="84"/>
      <c r="J822" s="84"/>
      <c r="K822" s="84"/>
      <c r="L822" s="84"/>
      <c r="M822" s="84"/>
      <c r="N822" s="84"/>
      <c r="O822" s="85"/>
      <c r="P822" s="85"/>
      <c r="Q822" s="85"/>
      <c r="R822" s="85"/>
      <c r="S822" s="85"/>
      <c r="T822" s="85"/>
      <c r="U822" s="11">
        <f>U823</f>
        <v>145</v>
      </c>
      <c r="V822" s="11">
        <f t="shared" si="1509"/>
        <v>0</v>
      </c>
      <c r="W822" s="11">
        <f t="shared" si="1509"/>
        <v>0</v>
      </c>
      <c r="X822" s="11">
        <f t="shared" si="1509"/>
        <v>2757</v>
      </c>
      <c r="Y822" s="11">
        <f t="shared" si="1509"/>
        <v>2902</v>
      </c>
      <c r="Z822" s="11">
        <f t="shared" si="1509"/>
        <v>2757</v>
      </c>
      <c r="AA822" s="11">
        <f>AA823</f>
        <v>0</v>
      </c>
      <c r="AB822" s="11">
        <f t="shared" si="1509"/>
        <v>0</v>
      </c>
      <c r="AC822" s="11">
        <f t="shared" si="1509"/>
        <v>0</v>
      </c>
      <c r="AD822" s="11">
        <f t="shared" si="1509"/>
        <v>0</v>
      </c>
      <c r="AE822" s="11">
        <f t="shared" si="1509"/>
        <v>2902</v>
      </c>
      <c r="AF822" s="11">
        <f t="shared" si="1509"/>
        <v>2757</v>
      </c>
      <c r="AG822" s="11">
        <f>AG823</f>
        <v>0</v>
      </c>
      <c r="AH822" s="11">
        <f t="shared" si="1510"/>
        <v>0</v>
      </c>
      <c r="AI822" s="11">
        <f t="shared" si="1510"/>
        <v>0</v>
      </c>
      <c r="AJ822" s="11">
        <f t="shared" si="1510"/>
        <v>0</v>
      </c>
      <c r="AK822" s="11">
        <f t="shared" si="1510"/>
        <v>2902</v>
      </c>
      <c r="AL822" s="11">
        <f t="shared" si="1510"/>
        <v>2757</v>
      </c>
      <c r="AM822" s="11">
        <f>AM823</f>
        <v>0</v>
      </c>
      <c r="AN822" s="11">
        <f t="shared" si="1511"/>
        <v>0</v>
      </c>
      <c r="AO822" s="11">
        <f t="shared" si="1511"/>
        <v>0</v>
      </c>
      <c r="AP822" s="11">
        <f t="shared" si="1511"/>
        <v>0</v>
      </c>
      <c r="AQ822" s="11">
        <f t="shared" si="1511"/>
        <v>2902</v>
      </c>
      <c r="AR822" s="11">
        <f t="shared" si="1511"/>
        <v>2757</v>
      </c>
      <c r="AS822" s="11">
        <f>AS823</f>
        <v>0</v>
      </c>
      <c r="AT822" s="11">
        <f t="shared" si="1511"/>
        <v>0</v>
      </c>
      <c r="AU822" s="11">
        <f t="shared" si="1511"/>
        <v>0</v>
      </c>
      <c r="AV822" s="11">
        <f t="shared" si="1511"/>
        <v>0</v>
      </c>
      <c r="AW822" s="11">
        <f t="shared" si="1511"/>
        <v>2902</v>
      </c>
      <c r="AX822" s="11">
        <f t="shared" si="1511"/>
        <v>2757</v>
      </c>
    </row>
    <row r="823" spans="1:50" ht="17.25" hidden="1" customHeight="1">
      <c r="A823" s="38" t="s">
        <v>23</v>
      </c>
      <c r="B823" s="59" t="s">
        <v>200</v>
      </c>
      <c r="C823" s="59" t="s">
        <v>7</v>
      </c>
      <c r="D823" s="59" t="s">
        <v>117</v>
      </c>
      <c r="E823" s="59" t="s">
        <v>650</v>
      </c>
      <c r="F823" s="26" t="s">
        <v>35</v>
      </c>
      <c r="G823" s="9"/>
      <c r="H823" s="9"/>
      <c r="I823" s="84"/>
      <c r="J823" s="84"/>
      <c r="K823" s="84"/>
      <c r="L823" s="84"/>
      <c r="M823" s="84"/>
      <c r="N823" s="84"/>
      <c r="O823" s="85"/>
      <c r="P823" s="85"/>
      <c r="Q823" s="85"/>
      <c r="R823" s="85"/>
      <c r="S823" s="85"/>
      <c r="T823" s="85"/>
      <c r="U823" s="11">
        <v>145</v>
      </c>
      <c r="V823" s="11"/>
      <c r="W823" s="11"/>
      <c r="X823" s="11">
        <v>2757</v>
      </c>
      <c r="Y823" s="11">
        <f>S823+U823+V823+W823+X823</f>
        <v>2902</v>
      </c>
      <c r="Z823" s="11">
        <f>T823+X823</f>
        <v>2757</v>
      </c>
      <c r="AA823" s="11"/>
      <c r="AB823" s="11"/>
      <c r="AC823" s="11"/>
      <c r="AD823" s="11"/>
      <c r="AE823" s="11">
        <f>Y823+AA823+AB823+AC823+AD823</f>
        <v>2902</v>
      </c>
      <c r="AF823" s="11">
        <f>Z823+AD823</f>
        <v>2757</v>
      </c>
      <c r="AG823" s="11"/>
      <c r="AH823" s="11"/>
      <c r="AI823" s="11"/>
      <c r="AJ823" s="11"/>
      <c r="AK823" s="11">
        <f>AE823+AG823+AH823+AI823+AJ823</f>
        <v>2902</v>
      </c>
      <c r="AL823" s="11">
        <f>AF823+AJ823</f>
        <v>2757</v>
      </c>
      <c r="AM823" s="11"/>
      <c r="AN823" s="11"/>
      <c r="AO823" s="11"/>
      <c r="AP823" s="11"/>
      <c r="AQ823" s="11">
        <f>AK823+AM823+AN823+AO823+AP823</f>
        <v>2902</v>
      </c>
      <c r="AR823" s="11">
        <f>AL823+AP823</f>
        <v>2757</v>
      </c>
      <c r="AS823" s="11"/>
      <c r="AT823" s="11"/>
      <c r="AU823" s="11"/>
      <c r="AV823" s="11"/>
      <c r="AW823" s="11">
        <f>AQ823+AS823+AT823+AU823+AV823</f>
        <v>2902</v>
      </c>
      <c r="AX823" s="11">
        <f>AR823+AV823</f>
        <v>2757</v>
      </c>
    </row>
    <row r="824" spans="1:50" ht="51" hidden="1">
      <c r="A824" s="68" t="s">
        <v>741</v>
      </c>
      <c r="B824" s="59" t="s">
        <v>200</v>
      </c>
      <c r="C824" s="59" t="s">
        <v>7</v>
      </c>
      <c r="D824" s="59" t="s">
        <v>117</v>
      </c>
      <c r="E824" s="59" t="s">
        <v>746</v>
      </c>
      <c r="F824" s="26"/>
      <c r="G824" s="9">
        <f t="shared" ref="G824:H828" si="1512">G825</f>
        <v>0</v>
      </c>
      <c r="H824" s="9">
        <f t="shared" si="1512"/>
        <v>0</v>
      </c>
      <c r="I824" s="84"/>
      <c r="J824" s="84"/>
      <c r="K824" s="84"/>
      <c r="L824" s="84"/>
      <c r="M824" s="84"/>
      <c r="N824" s="84"/>
      <c r="O824" s="85"/>
      <c r="P824" s="85"/>
      <c r="Q824" s="85"/>
      <c r="R824" s="85"/>
      <c r="S824" s="85"/>
      <c r="T824" s="85"/>
      <c r="U824" s="11">
        <f>U825</f>
        <v>120</v>
      </c>
      <c r="V824" s="11">
        <f t="shared" ref="V824:AK825" si="1513">V825</f>
        <v>0</v>
      </c>
      <c r="W824" s="11">
        <f t="shared" si="1513"/>
        <v>0</v>
      </c>
      <c r="X824" s="11">
        <f t="shared" si="1513"/>
        <v>2280</v>
      </c>
      <c r="Y824" s="11">
        <f t="shared" si="1513"/>
        <v>2400</v>
      </c>
      <c r="Z824" s="11">
        <f t="shared" si="1513"/>
        <v>2280</v>
      </c>
      <c r="AA824" s="11">
        <f>AA825</f>
        <v>0</v>
      </c>
      <c r="AB824" s="11">
        <f t="shared" si="1513"/>
        <v>0</v>
      </c>
      <c r="AC824" s="11">
        <f t="shared" si="1513"/>
        <v>0</v>
      </c>
      <c r="AD824" s="11">
        <f t="shared" si="1513"/>
        <v>0</v>
      </c>
      <c r="AE824" s="11">
        <f t="shared" si="1513"/>
        <v>2400</v>
      </c>
      <c r="AF824" s="11">
        <f t="shared" si="1513"/>
        <v>2280</v>
      </c>
      <c r="AG824" s="11">
        <f>AG825</f>
        <v>0</v>
      </c>
      <c r="AH824" s="11">
        <f t="shared" si="1513"/>
        <v>0</v>
      </c>
      <c r="AI824" s="11">
        <f t="shared" si="1513"/>
        <v>0</v>
      </c>
      <c r="AJ824" s="11">
        <f t="shared" si="1513"/>
        <v>0</v>
      </c>
      <c r="AK824" s="11">
        <f t="shared" si="1513"/>
        <v>2400</v>
      </c>
      <c r="AL824" s="11">
        <f t="shared" ref="AH824:AL825" si="1514">AL825</f>
        <v>2280</v>
      </c>
      <c r="AM824" s="11">
        <f>AM825</f>
        <v>0</v>
      </c>
      <c r="AN824" s="11">
        <f t="shared" ref="AN824:AX825" si="1515">AN825</f>
        <v>0</v>
      </c>
      <c r="AO824" s="11">
        <f t="shared" si="1515"/>
        <v>0</v>
      </c>
      <c r="AP824" s="11">
        <f t="shared" si="1515"/>
        <v>0</v>
      </c>
      <c r="AQ824" s="11">
        <f t="shared" si="1515"/>
        <v>2400</v>
      </c>
      <c r="AR824" s="11">
        <f t="shared" si="1515"/>
        <v>2280</v>
      </c>
      <c r="AS824" s="11">
        <f>AS825</f>
        <v>0</v>
      </c>
      <c r="AT824" s="11">
        <f t="shared" si="1515"/>
        <v>0</v>
      </c>
      <c r="AU824" s="11">
        <f t="shared" si="1515"/>
        <v>0</v>
      </c>
      <c r="AV824" s="11">
        <f t="shared" si="1515"/>
        <v>0</v>
      </c>
      <c r="AW824" s="11">
        <f t="shared" si="1515"/>
        <v>2400</v>
      </c>
      <c r="AX824" s="11">
        <f t="shared" si="1515"/>
        <v>2280</v>
      </c>
    </row>
    <row r="825" spans="1:50" ht="33.75" hidden="1" customHeight="1">
      <c r="A825" s="38" t="s">
        <v>11</v>
      </c>
      <c r="B825" s="59" t="s">
        <v>200</v>
      </c>
      <c r="C825" s="59" t="s">
        <v>7</v>
      </c>
      <c r="D825" s="59" t="s">
        <v>117</v>
      </c>
      <c r="E825" s="59" t="s">
        <v>746</v>
      </c>
      <c r="F825" s="59" t="s">
        <v>12</v>
      </c>
      <c r="G825" s="9">
        <f t="shared" si="1512"/>
        <v>0</v>
      </c>
      <c r="H825" s="9">
        <f t="shared" si="1512"/>
        <v>0</v>
      </c>
      <c r="I825" s="84"/>
      <c r="J825" s="84"/>
      <c r="K825" s="84"/>
      <c r="L825" s="84"/>
      <c r="M825" s="84"/>
      <c r="N825" s="84"/>
      <c r="O825" s="85"/>
      <c r="P825" s="85"/>
      <c r="Q825" s="85"/>
      <c r="R825" s="85"/>
      <c r="S825" s="85"/>
      <c r="T825" s="85"/>
      <c r="U825" s="11">
        <f>U826</f>
        <v>120</v>
      </c>
      <c r="V825" s="11">
        <f t="shared" si="1513"/>
        <v>0</v>
      </c>
      <c r="W825" s="11">
        <f t="shared" si="1513"/>
        <v>0</v>
      </c>
      <c r="X825" s="11">
        <f t="shared" si="1513"/>
        <v>2280</v>
      </c>
      <c r="Y825" s="11">
        <f t="shared" si="1513"/>
        <v>2400</v>
      </c>
      <c r="Z825" s="11">
        <f t="shared" si="1513"/>
        <v>2280</v>
      </c>
      <c r="AA825" s="11">
        <f>AA826</f>
        <v>0</v>
      </c>
      <c r="AB825" s="11">
        <f t="shared" si="1513"/>
        <v>0</v>
      </c>
      <c r="AC825" s="11">
        <f t="shared" si="1513"/>
        <v>0</v>
      </c>
      <c r="AD825" s="11">
        <f t="shared" si="1513"/>
        <v>0</v>
      </c>
      <c r="AE825" s="11">
        <f t="shared" si="1513"/>
        <v>2400</v>
      </c>
      <c r="AF825" s="11">
        <f t="shared" si="1513"/>
        <v>2280</v>
      </c>
      <c r="AG825" s="11">
        <f>AG826</f>
        <v>0</v>
      </c>
      <c r="AH825" s="11">
        <f t="shared" si="1514"/>
        <v>0</v>
      </c>
      <c r="AI825" s="11">
        <f t="shared" si="1514"/>
        <v>0</v>
      </c>
      <c r="AJ825" s="11">
        <f t="shared" si="1514"/>
        <v>0</v>
      </c>
      <c r="AK825" s="11">
        <f t="shared" si="1514"/>
        <v>2400</v>
      </c>
      <c r="AL825" s="11">
        <f t="shared" si="1514"/>
        <v>2280</v>
      </c>
      <c r="AM825" s="11">
        <f>AM826</f>
        <v>0</v>
      </c>
      <c r="AN825" s="11">
        <f t="shared" si="1515"/>
        <v>0</v>
      </c>
      <c r="AO825" s="11">
        <f t="shared" si="1515"/>
        <v>0</v>
      </c>
      <c r="AP825" s="11">
        <f t="shared" si="1515"/>
        <v>0</v>
      </c>
      <c r="AQ825" s="11">
        <f t="shared" si="1515"/>
        <v>2400</v>
      </c>
      <c r="AR825" s="11">
        <f t="shared" si="1515"/>
        <v>2280</v>
      </c>
      <c r="AS825" s="11">
        <f>AS826</f>
        <v>0</v>
      </c>
      <c r="AT825" s="11">
        <f t="shared" si="1515"/>
        <v>0</v>
      </c>
      <c r="AU825" s="11">
        <f t="shared" si="1515"/>
        <v>0</v>
      </c>
      <c r="AV825" s="11">
        <f t="shared" si="1515"/>
        <v>0</v>
      </c>
      <c r="AW825" s="11">
        <f t="shared" si="1515"/>
        <v>2400</v>
      </c>
      <c r="AX825" s="11">
        <f t="shared" si="1515"/>
        <v>2280</v>
      </c>
    </row>
    <row r="826" spans="1:50" ht="17.25" hidden="1" customHeight="1">
      <c r="A826" s="38" t="s">
        <v>23</v>
      </c>
      <c r="B826" s="59" t="s">
        <v>200</v>
      </c>
      <c r="C826" s="59" t="s">
        <v>7</v>
      </c>
      <c r="D826" s="59" t="s">
        <v>117</v>
      </c>
      <c r="E826" s="59" t="s">
        <v>746</v>
      </c>
      <c r="F826" s="26" t="s">
        <v>35</v>
      </c>
      <c r="G826" s="9"/>
      <c r="H826" s="9"/>
      <c r="I826" s="84"/>
      <c r="J826" s="84"/>
      <c r="K826" s="84"/>
      <c r="L826" s="84"/>
      <c r="M826" s="84"/>
      <c r="N826" s="84"/>
      <c r="O826" s="85"/>
      <c r="P826" s="85"/>
      <c r="Q826" s="85"/>
      <c r="R826" s="85"/>
      <c r="S826" s="85"/>
      <c r="T826" s="85"/>
      <c r="U826" s="11">
        <v>120</v>
      </c>
      <c r="V826" s="11"/>
      <c r="W826" s="11"/>
      <c r="X826" s="11">
        <v>2280</v>
      </c>
      <c r="Y826" s="11">
        <f>S826+U826+V826+W826+X826</f>
        <v>2400</v>
      </c>
      <c r="Z826" s="11">
        <f>T826+X826</f>
        <v>2280</v>
      </c>
      <c r="AA826" s="11"/>
      <c r="AB826" s="11"/>
      <c r="AC826" s="11"/>
      <c r="AD826" s="11"/>
      <c r="AE826" s="11">
        <f>Y826+AA826+AB826+AC826+AD826</f>
        <v>2400</v>
      </c>
      <c r="AF826" s="11">
        <f>Z826+AD826</f>
        <v>2280</v>
      </c>
      <c r="AG826" s="11"/>
      <c r="AH826" s="11"/>
      <c r="AI826" s="11"/>
      <c r="AJ826" s="11"/>
      <c r="AK826" s="11">
        <f>AE826+AG826+AH826+AI826+AJ826</f>
        <v>2400</v>
      </c>
      <c r="AL826" s="11">
        <f>AF826+AJ826</f>
        <v>2280</v>
      </c>
      <c r="AM826" s="11"/>
      <c r="AN826" s="11"/>
      <c r="AO826" s="11"/>
      <c r="AP826" s="11"/>
      <c r="AQ826" s="11">
        <f>AK826+AM826+AN826+AO826+AP826</f>
        <v>2400</v>
      </c>
      <c r="AR826" s="11">
        <f>AL826+AP826</f>
        <v>2280</v>
      </c>
      <c r="AS826" s="11"/>
      <c r="AT826" s="11"/>
      <c r="AU826" s="11"/>
      <c r="AV826" s="11"/>
      <c r="AW826" s="11">
        <f>AQ826+AS826+AT826+AU826+AV826</f>
        <v>2400</v>
      </c>
      <c r="AX826" s="11">
        <f>AR826+AV826</f>
        <v>2280</v>
      </c>
    </row>
    <row r="827" spans="1:50" ht="51" hidden="1">
      <c r="A827" s="68" t="s">
        <v>741</v>
      </c>
      <c r="B827" s="59" t="s">
        <v>200</v>
      </c>
      <c r="C827" s="59" t="s">
        <v>7</v>
      </c>
      <c r="D827" s="59" t="s">
        <v>117</v>
      </c>
      <c r="E827" s="59" t="s">
        <v>747</v>
      </c>
      <c r="F827" s="26"/>
      <c r="G827" s="9">
        <f t="shared" si="1512"/>
        <v>0</v>
      </c>
      <c r="H827" s="9">
        <f t="shared" si="1512"/>
        <v>0</v>
      </c>
      <c r="I827" s="84"/>
      <c r="J827" s="84"/>
      <c r="K827" s="84"/>
      <c r="L827" s="84"/>
      <c r="M827" s="84"/>
      <c r="N827" s="84"/>
      <c r="O827" s="85"/>
      <c r="P827" s="85"/>
      <c r="Q827" s="85"/>
      <c r="R827" s="85"/>
      <c r="S827" s="85"/>
      <c r="T827" s="85"/>
      <c r="U827" s="11">
        <f>U828</f>
        <v>200</v>
      </c>
      <c r="V827" s="11">
        <f t="shared" ref="V827:V828" si="1516">V828</f>
        <v>0</v>
      </c>
      <c r="W827" s="11">
        <f t="shared" ref="W827:W828" si="1517">W828</f>
        <v>0</v>
      </c>
      <c r="X827" s="11">
        <f t="shared" ref="X827:X828" si="1518">X828</f>
        <v>3800</v>
      </c>
      <c r="Y827" s="11">
        <f t="shared" ref="Y827:Y828" si="1519">Y828</f>
        <v>4000</v>
      </c>
      <c r="Z827" s="11">
        <f t="shared" ref="Z827:Z828" si="1520">Z828</f>
        <v>3800</v>
      </c>
      <c r="AA827" s="11">
        <f>AA828</f>
        <v>0</v>
      </c>
      <c r="AB827" s="11">
        <f t="shared" ref="AB827:AQ828" si="1521">AB828</f>
        <v>0</v>
      </c>
      <c r="AC827" s="11">
        <f t="shared" si="1521"/>
        <v>0</v>
      </c>
      <c r="AD827" s="11">
        <f t="shared" si="1521"/>
        <v>0</v>
      </c>
      <c r="AE827" s="11">
        <f t="shared" si="1521"/>
        <v>4000</v>
      </c>
      <c r="AF827" s="11">
        <f t="shared" si="1521"/>
        <v>3800</v>
      </c>
      <c r="AG827" s="11">
        <f>AG828</f>
        <v>0</v>
      </c>
      <c r="AH827" s="11">
        <f t="shared" si="1521"/>
        <v>0</v>
      </c>
      <c r="AI827" s="11">
        <f t="shared" si="1521"/>
        <v>0</v>
      </c>
      <c r="AJ827" s="11">
        <f t="shared" si="1521"/>
        <v>0</v>
      </c>
      <c r="AK827" s="11">
        <f t="shared" si="1521"/>
        <v>4000</v>
      </c>
      <c r="AL827" s="11">
        <f t="shared" si="1521"/>
        <v>3800</v>
      </c>
      <c r="AM827" s="11">
        <f>AM828</f>
        <v>0</v>
      </c>
      <c r="AN827" s="11">
        <f t="shared" si="1521"/>
        <v>0</v>
      </c>
      <c r="AO827" s="11">
        <f t="shared" si="1521"/>
        <v>0</v>
      </c>
      <c r="AP827" s="11">
        <f t="shared" si="1521"/>
        <v>0</v>
      </c>
      <c r="AQ827" s="11">
        <f t="shared" si="1521"/>
        <v>4000</v>
      </c>
      <c r="AR827" s="11">
        <f t="shared" ref="AN827:AR828" si="1522">AR828</f>
        <v>3800</v>
      </c>
      <c r="AS827" s="11">
        <f>AS828</f>
        <v>0</v>
      </c>
      <c r="AT827" s="11">
        <f t="shared" ref="AT827:AX828" si="1523">AT828</f>
        <v>0</v>
      </c>
      <c r="AU827" s="11">
        <f t="shared" si="1523"/>
        <v>0</v>
      </c>
      <c r="AV827" s="11">
        <f t="shared" si="1523"/>
        <v>0</v>
      </c>
      <c r="AW827" s="11">
        <f t="shared" si="1523"/>
        <v>4000</v>
      </c>
      <c r="AX827" s="11">
        <f t="shared" si="1523"/>
        <v>3800</v>
      </c>
    </row>
    <row r="828" spans="1:50" ht="33" hidden="1">
      <c r="A828" s="38" t="s">
        <v>11</v>
      </c>
      <c r="B828" s="59" t="s">
        <v>200</v>
      </c>
      <c r="C828" s="59" t="s">
        <v>7</v>
      </c>
      <c r="D828" s="59" t="s">
        <v>117</v>
      </c>
      <c r="E828" s="59" t="s">
        <v>747</v>
      </c>
      <c r="F828" s="59" t="s">
        <v>12</v>
      </c>
      <c r="G828" s="9">
        <f t="shared" si="1512"/>
        <v>0</v>
      </c>
      <c r="H828" s="9">
        <f t="shared" si="1512"/>
        <v>0</v>
      </c>
      <c r="I828" s="84"/>
      <c r="J828" s="84"/>
      <c r="K828" s="84"/>
      <c r="L828" s="84"/>
      <c r="M828" s="84"/>
      <c r="N828" s="84"/>
      <c r="O828" s="85"/>
      <c r="P828" s="85"/>
      <c r="Q828" s="85"/>
      <c r="R828" s="85"/>
      <c r="S828" s="85"/>
      <c r="T828" s="85"/>
      <c r="U828" s="11">
        <f>U829</f>
        <v>200</v>
      </c>
      <c r="V828" s="11">
        <f t="shared" si="1516"/>
        <v>0</v>
      </c>
      <c r="W828" s="11">
        <f t="shared" si="1517"/>
        <v>0</v>
      </c>
      <c r="X828" s="11">
        <f t="shared" si="1518"/>
        <v>3800</v>
      </c>
      <c r="Y828" s="11">
        <f t="shared" si="1519"/>
        <v>4000</v>
      </c>
      <c r="Z828" s="11">
        <f t="shared" si="1520"/>
        <v>3800</v>
      </c>
      <c r="AA828" s="11">
        <f>AA829</f>
        <v>0</v>
      </c>
      <c r="AB828" s="11">
        <f t="shared" si="1521"/>
        <v>0</v>
      </c>
      <c r="AC828" s="11">
        <f t="shared" si="1521"/>
        <v>0</v>
      </c>
      <c r="AD828" s="11">
        <f t="shared" si="1521"/>
        <v>0</v>
      </c>
      <c r="AE828" s="11">
        <f t="shared" si="1521"/>
        <v>4000</v>
      </c>
      <c r="AF828" s="11">
        <f t="shared" si="1521"/>
        <v>3800</v>
      </c>
      <c r="AG828" s="11">
        <f>AG829</f>
        <v>0</v>
      </c>
      <c r="AH828" s="11">
        <f t="shared" si="1521"/>
        <v>0</v>
      </c>
      <c r="AI828" s="11">
        <f t="shared" si="1521"/>
        <v>0</v>
      </c>
      <c r="AJ828" s="11">
        <f t="shared" si="1521"/>
        <v>0</v>
      </c>
      <c r="AK828" s="11">
        <f t="shared" si="1521"/>
        <v>4000</v>
      </c>
      <c r="AL828" s="11">
        <f t="shared" si="1521"/>
        <v>3800</v>
      </c>
      <c r="AM828" s="11">
        <f>AM829</f>
        <v>0</v>
      </c>
      <c r="AN828" s="11">
        <f t="shared" si="1522"/>
        <v>0</v>
      </c>
      <c r="AO828" s="11">
        <f t="shared" si="1522"/>
        <v>0</v>
      </c>
      <c r="AP828" s="11">
        <f t="shared" si="1522"/>
        <v>0</v>
      </c>
      <c r="AQ828" s="11">
        <f t="shared" si="1522"/>
        <v>4000</v>
      </c>
      <c r="AR828" s="11">
        <f t="shared" si="1522"/>
        <v>3800</v>
      </c>
      <c r="AS828" s="11">
        <f>AS829</f>
        <v>0</v>
      </c>
      <c r="AT828" s="11">
        <f t="shared" si="1523"/>
        <v>0</v>
      </c>
      <c r="AU828" s="11">
        <f t="shared" si="1523"/>
        <v>0</v>
      </c>
      <c r="AV828" s="11">
        <f t="shared" si="1523"/>
        <v>0</v>
      </c>
      <c r="AW828" s="11">
        <f t="shared" si="1523"/>
        <v>4000</v>
      </c>
      <c r="AX828" s="11">
        <f t="shared" si="1523"/>
        <v>3800</v>
      </c>
    </row>
    <row r="829" spans="1:50" ht="17.25" hidden="1" customHeight="1">
      <c r="A829" s="38" t="s">
        <v>23</v>
      </c>
      <c r="B829" s="59" t="s">
        <v>200</v>
      </c>
      <c r="C829" s="59" t="s">
        <v>7</v>
      </c>
      <c r="D829" s="59" t="s">
        <v>117</v>
      </c>
      <c r="E829" s="59" t="s">
        <v>747</v>
      </c>
      <c r="F829" s="26" t="s">
        <v>35</v>
      </c>
      <c r="G829" s="9"/>
      <c r="H829" s="9"/>
      <c r="I829" s="84"/>
      <c r="J829" s="84"/>
      <c r="K829" s="84"/>
      <c r="L829" s="84"/>
      <c r="M829" s="84"/>
      <c r="N829" s="84"/>
      <c r="O829" s="85"/>
      <c r="P829" s="85"/>
      <c r="Q829" s="85"/>
      <c r="R829" s="85"/>
      <c r="S829" s="85"/>
      <c r="T829" s="85"/>
      <c r="U829" s="11">
        <v>200</v>
      </c>
      <c r="V829" s="11"/>
      <c r="W829" s="11"/>
      <c r="X829" s="11">
        <v>3800</v>
      </c>
      <c r="Y829" s="11">
        <f>S829+U829+V829+W829+X829</f>
        <v>4000</v>
      </c>
      <c r="Z829" s="11">
        <f>T829+X829</f>
        <v>3800</v>
      </c>
      <c r="AA829" s="11"/>
      <c r="AB829" s="11"/>
      <c r="AC829" s="11"/>
      <c r="AD829" s="11"/>
      <c r="AE829" s="11">
        <f>Y829+AA829+AB829+AC829+AD829</f>
        <v>4000</v>
      </c>
      <c r="AF829" s="11">
        <f>Z829+AD829</f>
        <v>3800</v>
      </c>
      <c r="AG829" s="11"/>
      <c r="AH829" s="11"/>
      <c r="AI829" s="11"/>
      <c r="AJ829" s="11"/>
      <c r="AK829" s="11">
        <f>AE829+AG829+AH829+AI829+AJ829</f>
        <v>4000</v>
      </c>
      <c r="AL829" s="11">
        <f>AF829+AJ829</f>
        <v>3800</v>
      </c>
      <c r="AM829" s="11"/>
      <c r="AN829" s="11"/>
      <c r="AO829" s="11"/>
      <c r="AP829" s="11"/>
      <c r="AQ829" s="11">
        <f>AK829+AM829+AN829+AO829+AP829</f>
        <v>4000</v>
      </c>
      <c r="AR829" s="11">
        <f>AL829+AP829</f>
        <v>3800</v>
      </c>
      <c r="AS829" s="11"/>
      <c r="AT829" s="11"/>
      <c r="AU829" s="11"/>
      <c r="AV829" s="11"/>
      <c r="AW829" s="11">
        <f>AQ829+AS829+AT829+AU829+AV829</f>
        <v>4000</v>
      </c>
      <c r="AX829" s="11">
        <f>AR829+AV829</f>
        <v>3800</v>
      </c>
    </row>
    <row r="830" spans="1:50" hidden="1">
      <c r="A830" s="25"/>
      <c r="B830" s="26"/>
      <c r="C830" s="26"/>
      <c r="D830" s="26"/>
      <c r="E830" s="26"/>
      <c r="F830" s="9"/>
      <c r="G830" s="9"/>
      <c r="H830" s="9"/>
      <c r="I830" s="84"/>
      <c r="J830" s="84"/>
      <c r="K830" s="84"/>
      <c r="L830" s="84"/>
      <c r="M830" s="84"/>
      <c r="N830" s="84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  <c r="AN830" s="85"/>
      <c r="AO830" s="85"/>
      <c r="AP830" s="85"/>
      <c r="AQ830" s="85"/>
      <c r="AR830" s="85"/>
      <c r="AS830" s="85"/>
      <c r="AT830" s="85"/>
      <c r="AU830" s="85"/>
      <c r="AV830" s="85"/>
      <c r="AW830" s="85"/>
      <c r="AX830" s="85"/>
    </row>
    <row r="831" spans="1:50" ht="18.75" hidden="1">
      <c r="A831" s="23" t="s">
        <v>31</v>
      </c>
      <c r="B831" s="24">
        <v>913</v>
      </c>
      <c r="C831" s="24" t="s">
        <v>32</v>
      </c>
      <c r="D831" s="24" t="s">
        <v>16</v>
      </c>
      <c r="E831" s="24"/>
      <c r="F831" s="24"/>
      <c r="G831" s="15">
        <f t="shared" ref="G831:AX831" si="1524">G832</f>
        <v>61610</v>
      </c>
      <c r="H831" s="15">
        <f t="shared" si="1524"/>
        <v>0</v>
      </c>
      <c r="I831" s="15">
        <f t="shared" si="1524"/>
        <v>0</v>
      </c>
      <c r="J831" s="15">
        <f t="shared" si="1524"/>
        <v>0</v>
      </c>
      <c r="K831" s="15">
        <f t="shared" si="1524"/>
        <v>0</v>
      </c>
      <c r="L831" s="15">
        <f t="shared" si="1524"/>
        <v>0</v>
      </c>
      <c r="M831" s="15">
        <f t="shared" si="1524"/>
        <v>61610</v>
      </c>
      <c r="N831" s="15">
        <f t="shared" si="1524"/>
        <v>0</v>
      </c>
      <c r="O831" s="15">
        <f t="shared" si="1524"/>
        <v>0</v>
      </c>
      <c r="P831" s="15">
        <f t="shared" si="1524"/>
        <v>0</v>
      </c>
      <c r="Q831" s="15">
        <f t="shared" si="1524"/>
        <v>0</v>
      </c>
      <c r="R831" s="15">
        <f t="shared" si="1524"/>
        <v>0</v>
      </c>
      <c r="S831" s="15">
        <f t="shared" si="1524"/>
        <v>61610</v>
      </c>
      <c r="T831" s="15">
        <f t="shared" si="1524"/>
        <v>0</v>
      </c>
      <c r="U831" s="15">
        <f t="shared" si="1524"/>
        <v>0</v>
      </c>
      <c r="V831" s="15">
        <f t="shared" si="1524"/>
        <v>0</v>
      </c>
      <c r="W831" s="15">
        <f t="shared" si="1524"/>
        <v>0</v>
      </c>
      <c r="X831" s="15">
        <f t="shared" si="1524"/>
        <v>0</v>
      </c>
      <c r="Y831" s="15">
        <f t="shared" si="1524"/>
        <v>61610</v>
      </c>
      <c r="Z831" s="15">
        <f t="shared" si="1524"/>
        <v>0</v>
      </c>
      <c r="AA831" s="15">
        <f t="shared" si="1524"/>
        <v>0</v>
      </c>
      <c r="AB831" s="15">
        <f t="shared" si="1524"/>
        <v>0</v>
      </c>
      <c r="AC831" s="15">
        <f t="shared" si="1524"/>
        <v>0</v>
      </c>
      <c r="AD831" s="15">
        <f t="shared" si="1524"/>
        <v>0</v>
      </c>
      <c r="AE831" s="15">
        <f t="shared" si="1524"/>
        <v>61610</v>
      </c>
      <c r="AF831" s="15">
        <f t="shared" si="1524"/>
        <v>0</v>
      </c>
      <c r="AG831" s="15">
        <f t="shared" si="1524"/>
        <v>0</v>
      </c>
      <c r="AH831" s="15">
        <f t="shared" si="1524"/>
        <v>0</v>
      </c>
      <c r="AI831" s="15">
        <f t="shared" si="1524"/>
        <v>0</v>
      </c>
      <c r="AJ831" s="15">
        <f t="shared" si="1524"/>
        <v>0</v>
      </c>
      <c r="AK831" s="15">
        <f t="shared" si="1524"/>
        <v>61610</v>
      </c>
      <c r="AL831" s="15">
        <f t="shared" si="1524"/>
        <v>0</v>
      </c>
      <c r="AM831" s="15">
        <f t="shared" si="1524"/>
        <v>0</v>
      </c>
      <c r="AN831" s="15">
        <f t="shared" si="1524"/>
        <v>0</v>
      </c>
      <c r="AO831" s="15">
        <f t="shared" si="1524"/>
        <v>0</v>
      </c>
      <c r="AP831" s="15">
        <f t="shared" si="1524"/>
        <v>0</v>
      </c>
      <c r="AQ831" s="15">
        <f t="shared" si="1524"/>
        <v>61610</v>
      </c>
      <c r="AR831" s="15">
        <f t="shared" si="1524"/>
        <v>0</v>
      </c>
      <c r="AS831" s="15">
        <f t="shared" si="1524"/>
        <v>0</v>
      </c>
      <c r="AT831" s="15">
        <f t="shared" si="1524"/>
        <v>0</v>
      </c>
      <c r="AU831" s="15">
        <f t="shared" si="1524"/>
        <v>0</v>
      </c>
      <c r="AV831" s="15">
        <f t="shared" si="1524"/>
        <v>0</v>
      </c>
      <c r="AW831" s="15">
        <f t="shared" si="1524"/>
        <v>61610</v>
      </c>
      <c r="AX831" s="15">
        <f t="shared" si="1524"/>
        <v>0</v>
      </c>
    </row>
    <row r="832" spans="1:50" ht="66" hidden="1">
      <c r="A832" s="25" t="s">
        <v>424</v>
      </c>
      <c r="B832" s="26">
        <v>913</v>
      </c>
      <c r="C832" s="26" t="s">
        <v>32</v>
      </c>
      <c r="D832" s="26" t="s">
        <v>16</v>
      </c>
      <c r="E832" s="26" t="s">
        <v>221</v>
      </c>
      <c r="F832" s="26"/>
      <c r="G832" s="9">
        <f t="shared" ref="G832" si="1525">G833+G840</f>
        <v>61610</v>
      </c>
      <c r="H832" s="9">
        <f t="shared" ref="H832:N832" si="1526">H833+H840</f>
        <v>0</v>
      </c>
      <c r="I832" s="9">
        <f t="shared" si="1526"/>
        <v>0</v>
      </c>
      <c r="J832" s="9">
        <f t="shared" si="1526"/>
        <v>0</v>
      </c>
      <c r="K832" s="9">
        <f t="shared" si="1526"/>
        <v>0</v>
      </c>
      <c r="L832" s="9">
        <f t="shared" si="1526"/>
        <v>0</v>
      </c>
      <c r="M832" s="9">
        <f t="shared" si="1526"/>
        <v>61610</v>
      </c>
      <c r="N832" s="9">
        <f t="shared" si="1526"/>
        <v>0</v>
      </c>
      <c r="O832" s="9">
        <f t="shared" ref="O832:T832" si="1527">O833+O840</f>
        <v>0</v>
      </c>
      <c r="P832" s="9">
        <f t="shared" si="1527"/>
        <v>0</v>
      </c>
      <c r="Q832" s="9">
        <f t="shared" si="1527"/>
        <v>0</v>
      </c>
      <c r="R832" s="9">
        <f t="shared" si="1527"/>
        <v>0</v>
      </c>
      <c r="S832" s="9">
        <f t="shared" si="1527"/>
        <v>61610</v>
      </c>
      <c r="T832" s="9">
        <f t="shared" si="1527"/>
        <v>0</v>
      </c>
      <c r="U832" s="9">
        <f t="shared" ref="U832:Z832" si="1528">U833+U840</f>
        <v>0</v>
      </c>
      <c r="V832" s="9">
        <f t="shared" si="1528"/>
        <v>0</v>
      </c>
      <c r="W832" s="9">
        <f t="shared" si="1528"/>
        <v>0</v>
      </c>
      <c r="X832" s="9">
        <f t="shared" si="1528"/>
        <v>0</v>
      </c>
      <c r="Y832" s="9">
        <f t="shared" si="1528"/>
        <v>61610</v>
      </c>
      <c r="Z832" s="9">
        <f t="shared" si="1528"/>
        <v>0</v>
      </c>
      <c r="AA832" s="9">
        <f t="shared" ref="AA832:AF832" si="1529">AA833+AA840</f>
        <v>0</v>
      </c>
      <c r="AB832" s="9">
        <f t="shared" si="1529"/>
        <v>0</v>
      </c>
      <c r="AC832" s="9">
        <f t="shared" si="1529"/>
        <v>0</v>
      </c>
      <c r="AD832" s="9">
        <f t="shared" si="1529"/>
        <v>0</v>
      </c>
      <c r="AE832" s="9">
        <f t="shared" si="1529"/>
        <v>61610</v>
      </c>
      <c r="AF832" s="9">
        <f t="shared" si="1529"/>
        <v>0</v>
      </c>
      <c r="AG832" s="9">
        <f t="shared" ref="AG832:AL832" si="1530">AG833+AG840</f>
        <v>0</v>
      </c>
      <c r="AH832" s="9">
        <f t="shared" si="1530"/>
        <v>0</v>
      </c>
      <c r="AI832" s="9">
        <f t="shared" si="1530"/>
        <v>0</v>
      </c>
      <c r="AJ832" s="9">
        <f t="shared" si="1530"/>
        <v>0</v>
      </c>
      <c r="AK832" s="9">
        <f t="shared" si="1530"/>
        <v>61610</v>
      </c>
      <c r="AL832" s="9">
        <f t="shared" si="1530"/>
        <v>0</v>
      </c>
      <c r="AM832" s="9">
        <f t="shared" ref="AM832:AR832" si="1531">AM833+AM840</f>
        <v>0</v>
      </c>
      <c r="AN832" s="9">
        <f t="shared" si="1531"/>
        <v>0</v>
      </c>
      <c r="AO832" s="9">
        <f t="shared" si="1531"/>
        <v>0</v>
      </c>
      <c r="AP832" s="9">
        <f t="shared" si="1531"/>
        <v>0</v>
      </c>
      <c r="AQ832" s="9">
        <f t="shared" si="1531"/>
        <v>61610</v>
      </c>
      <c r="AR832" s="9">
        <f t="shared" si="1531"/>
        <v>0</v>
      </c>
      <c r="AS832" s="9">
        <f t="shared" ref="AS832:AX832" si="1532">AS833+AS840</f>
        <v>0</v>
      </c>
      <c r="AT832" s="9">
        <f t="shared" si="1532"/>
        <v>0</v>
      </c>
      <c r="AU832" s="9">
        <f t="shared" si="1532"/>
        <v>0</v>
      </c>
      <c r="AV832" s="9">
        <f t="shared" si="1532"/>
        <v>0</v>
      </c>
      <c r="AW832" s="9">
        <f t="shared" si="1532"/>
        <v>61610</v>
      </c>
      <c r="AX832" s="9">
        <f t="shared" si="1532"/>
        <v>0</v>
      </c>
    </row>
    <row r="833" spans="1:50" ht="20.100000000000001" hidden="1" customHeight="1">
      <c r="A833" s="28" t="s">
        <v>14</v>
      </c>
      <c r="B833" s="26">
        <v>913</v>
      </c>
      <c r="C833" s="26" t="s">
        <v>32</v>
      </c>
      <c r="D833" s="26" t="s">
        <v>16</v>
      </c>
      <c r="E833" s="26" t="s">
        <v>222</v>
      </c>
      <c r="F833" s="26"/>
      <c r="G833" s="9">
        <f t="shared" ref="G833" si="1533">G834+G837</f>
        <v>18268</v>
      </c>
      <c r="H833" s="9">
        <f t="shared" ref="H833:N833" si="1534">H834+H837</f>
        <v>0</v>
      </c>
      <c r="I833" s="9">
        <f t="shared" si="1534"/>
        <v>0</v>
      </c>
      <c r="J833" s="9">
        <f t="shared" si="1534"/>
        <v>0</v>
      </c>
      <c r="K833" s="9">
        <f t="shared" si="1534"/>
        <v>0</v>
      </c>
      <c r="L833" s="9">
        <f t="shared" si="1534"/>
        <v>0</v>
      </c>
      <c r="M833" s="9">
        <f t="shared" si="1534"/>
        <v>18268</v>
      </c>
      <c r="N833" s="9">
        <f t="shared" si="1534"/>
        <v>0</v>
      </c>
      <c r="O833" s="9">
        <f t="shared" ref="O833:T833" si="1535">O834+O837</f>
        <v>0</v>
      </c>
      <c r="P833" s="9">
        <f t="shared" si="1535"/>
        <v>0</v>
      </c>
      <c r="Q833" s="9">
        <f t="shared" si="1535"/>
        <v>0</v>
      </c>
      <c r="R833" s="9">
        <f t="shared" si="1535"/>
        <v>0</v>
      </c>
      <c r="S833" s="9">
        <f t="shared" si="1535"/>
        <v>18268</v>
      </c>
      <c r="T833" s="9">
        <f t="shared" si="1535"/>
        <v>0</v>
      </c>
      <c r="U833" s="9">
        <f t="shared" ref="U833:Z833" si="1536">U834+U837</f>
        <v>0</v>
      </c>
      <c r="V833" s="9">
        <f t="shared" si="1536"/>
        <v>0</v>
      </c>
      <c r="W833" s="9">
        <f t="shared" si="1536"/>
        <v>0</v>
      </c>
      <c r="X833" s="9">
        <f t="shared" si="1536"/>
        <v>0</v>
      </c>
      <c r="Y833" s="9">
        <f t="shared" si="1536"/>
        <v>18268</v>
      </c>
      <c r="Z833" s="9">
        <f t="shared" si="1536"/>
        <v>0</v>
      </c>
      <c r="AA833" s="9">
        <f t="shared" ref="AA833:AF833" si="1537">AA834+AA837</f>
        <v>0</v>
      </c>
      <c r="AB833" s="9">
        <f t="shared" si="1537"/>
        <v>0</v>
      </c>
      <c r="AC833" s="9">
        <f t="shared" si="1537"/>
        <v>0</v>
      </c>
      <c r="AD833" s="9">
        <f t="shared" si="1537"/>
        <v>0</v>
      </c>
      <c r="AE833" s="9">
        <f t="shared" si="1537"/>
        <v>18268</v>
      </c>
      <c r="AF833" s="9">
        <f t="shared" si="1537"/>
        <v>0</v>
      </c>
      <c r="AG833" s="9">
        <f t="shared" ref="AG833:AL833" si="1538">AG834+AG837</f>
        <v>0</v>
      </c>
      <c r="AH833" s="9">
        <f t="shared" si="1538"/>
        <v>0</v>
      </c>
      <c r="AI833" s="9">
        <f t="shared" si="1538"/>
        <v>0</v>
      </c>
      <c r="AJ833" s="9">
        <f t="shared" si="1538"/>
        <v>0</v>
      </c>
      <c r="AK833" s="9">
        <f t="shared" si="1538"/>
        <v>18268</v>
      </c>
      <c r="AL833" s="9">
        <f t="shared" si="1538"/>
        <v>0</v>
      </c>
      <c r="AM833" s="9">
        <f t="shared" ref="AM833:AR833" si="1539">AM834+AM837</f>
        <v>0</v>
      </c>
      <c r="AN833" s="9">
        <f t="shared" si="1539"/>
        <v>0</v>
      </c>
      <c r="AO833" s="9">
        <f t="shared" si="1539"/>
        <v>0</v>
      </c>
      <c r="AP833" s="9">
        <f t="shared" si="1539"/>
        <v>0</v>
      </c>
      <c r="AQ833" s="9">
        <f t="shared" si="1539"/>
        <v>18268</v>
      </c>
      <c r="AR833" s="9">
        <f t="shared" si="1539"/>
        <v>0</v>
      </c>
      <c r="AS833" s="9">
        <f t="shared" ref="AS833:AX833" si="1540">AS834+AS837</f>
        <v>0</v>
      </c>
      <c r="AT833" s="9">
        <f t="shared" si="1540"/>
        <v>0</v>
      </c>
      <c r="AU833" s="9">
        <f t="shared" si="1540"/>
        <v>0</v>
      </c>
      <c r="AV833" s="9">
        <f t="shared" si="1540"/>
        <v>0</v>
      </c>
      <c r="AW833" s="9">
        <f t="shared" si="1540"/>
        <v>18268</v>
      </c>
      <c r="AX833" s="9">
        <f t="shared" si="1540"/>
        <v>0</v>
      </c>
    </row>
    <row r="834" spans="1:50" ht="20.100000000000001" hidden="1" customHeight="1">
      <c r="A834" s="28" t="s">
        <v>207</v>
      </c>
      <c r="B834" s="26">
        <v>913</v>
      </c>
      <c r="C834" s="26" t="s">
        <v>32</v>
      </c>
      <c r="D834" s="26" t="s">
        <v>16</v>
      </c>
      <c r="E834" s="26" t="s">
        <v>223</v>
      </c>
      <c r="F834" s="26"/>
      <c r="G834" s="9">
        <f t="shared" ref="G834:V835" si="1541">G835</f>
        <v>15856</v>
      </c>
      <c r="H834" s="9">
        <f t="shared" si="1541"/>
        <v>0</v>
      </c>
      <c r="I834" s="9">
        <f t="shared" si="1541"/>
        <v>0</v>
      </c>
      <c r="J834" s="9">
        <f t="shared" si="1541"/>
        <v>0</v>
      </c>
      <c r="K834" s="9">
        <f t="shared" si="1541"/>
        <v>0</v>
      </c>
      <c r="L834" s="9">
        <f t="shared" si="1541"/>
        <v>0</v>
      </c>
      <c r="M834" s="9">
        <f t="shared" si="1541"/>
        <v>15856</v>
      </c>
      <c r="N834" s="9">
        <f t="shared" si="1541"/>
        <v>0</v>
      </c>
      <c r="O834" s="9">
        <f t="shared" si="1541"/>
        <v>0</v>
      </c>
      <c r="P834" s="9">
        <f t="shared" si="1541"/>
        <v>0</v>
      </c>
      <c r="Q834" s="9">
        <f t="shared" si="1541"/>
        <v>0</v>
      </c>
      <c r="R834" s="9">
        <f t="shared" si="1541"/>
        <v>0</v>
      </c>
      <c r="S834" s="9">
        <f t="shared" si="1541"/>
        <v>15856</v>
      </c>
      <c r="T834" s="9">
        <f t="shared" si="1541"/>
        <v>0</v>
      </c>
      <c r="U834" s="9">
        <f t="shared" si="1541"/>
        <v>0</v>
      </c>
      <c r="V834" s="9">
        <f t="shared" si="1541"/>
        <v>0</v>
      </c>
      <c r="W834" s="9">
        <f t="shared" ref="U834:AJ835" si="1542">W835</f>
        <v>0</v>
      </c>
      <c r="X834" s="9">
        <f t="shared" si="1542"/>
        <v>0</v>
      </c>
      <c r="Y834" s="9">
        <f t="shared" si="1542"/>
        <v>15856</v>
      </c>
      <c r="Z834" s="9">
        <f t="shared" si="1542"/>
        <v>0</v>
      </c>
      <c r="AA834" s="9">
        <f t="shared" si="1542"/>
        <v>0</v>
      </c>
      <c r="AB834" s="9">
        <f t="shared" si="1542"/>
        <v>0</v>
      </c>
      <c r="AC834" s="9">
        <f t="shared" si="1542"/>
        <v>0</v>
      </c>
      <c r="AD834" s="9">
        <f t="shared" si="1542"/>
        <v>0</v>
      </c>
      <c r="AE834" s="9">
        <f t="shared" si="1542"/>
        <v>15856</v>
      </c>
      <c r="AF834" s="9">
        <f t="shared" si="1542"/>
        <v>0</v>
      </c>
      <c r="AG834" s="9">
        <f t="shared" si="1542"/>
        <v>0</v>
      </c>
      <c r="AH834" s="9">
        <f t="shared" si="1542"/>
        <v>0</v>
      </c>
      <c r="AI834" s="9">
        <f t="shared" si="1542"/>
        <v>0</v>
      </c>
      <c r="AJ834" s="9">
        <f t="shared" si="1542"/>
        <v>0</v>
      </c>
      <c r="AK834" s="9">
        <f t="shared" ref="AG834:AV835" si="1543">AK835</f>
        <v>15856</v>
      </c>
      <c r="AL834" s="9">
        <f t="shared" si="1543"/>
        <v>0</v>
      </c>
      <c r="AM834" s="9">
        <f t="shared" si="1543"/>
        <v>0</v>
      </c>
      <c r="AN834" s="9">
        <f t="shared" si="1543"/>
        <v>0</v>
      </c>
      <c r="AO834" s="9">
        <f t="shared" si="1543"/>
        <v>0</v>
      </c>
      <c r="AP834" s="9">
        <f t="shared" si="1543"/>
        <v>0</v>
      </c>
      <c r="AQ834" s="9">
        <f t="shared" si="1543"/>
        <v>15856</v>
      </c>
      <c r="AR834" s="9">
        <f t="shared" si="1543"/>
        <v>0</v>
      </c>
      <c r="AS834" s="9">
        <f t="shared" si="1543"/>
        <v>0</v>
      </c>
      <c r="AT834" s="9">
        <f t="shared" si="1543"/>
        <v>0</v>
      </c>
      <c r="AU834" s="9">
        <f t="shared" si="1543"/>
        <v>0</v>
      </c>
      <c r="AV834" s="9">
        <f t="shared" si="1543"/>
        <v>0</v>
      </c>
      <c r="AW834" s="9">
        <f t="shared" ref="AS834:AX835" si="1544">AW835</f>
        <v>15856</v>
      </c>
      <c r="AX834" s="9">
        <f t="shared" si="1544"/>
        <v>0</v>
      </c>
    </row>
    <row r="835" spans="1:50" ht="33" hidden="1">
      <c r="A835" s="25" t="s">
        <v>11</v>
      </c>
      <c r="B835" s="26">
        <v>913</v>
      </c>
      <c r="C835" s="26" t="s">
        <v>32</v>
      </c>
      <c r="D835" s="26" t="s">
        <v>16</v>
      </c>
      <c r="E835" s="26" t="s">
        <v>223</v>
      </c>
      <c r="F835" s="26" t="s">
        <v>12</v>
      </c>
      <c r="G835" s="8">
        <f t="shared" si="1541"/>
        <v>15856</v>
      </c>
      <c r="H835" s="8">
        <f t="shared" si="1541"/>
        <v>0</v>
      </c>
      <c r="I835" s="8">
        <f t="shared" si="1541"/>
        <v>0</v>
      </c>
      <c r="J835" s="8">
        <f t="shared" si="1541"/>
        <v>0</v>
      </c>
      <c r="K835" s="8">
        <f t="shared" si="1541"/>
        <v>0</v>
      </c>
      <c r="L835" s="8">
        <f t="shared" si="1541"/>
        <v>0</v>
      </c>
      <c r="M835" s="8">
        <f t="shared" si="1541"/>
        <v>15856</v>
      </c>
      <c r="N835" s="8">
        <f t="shared" si="1541"/>
        <v>0</v>
      </c>
      <c r="O835" s="8">
        <f t="shared" si="1541"/>
        <v>0</v>
      </c>
      <c r="P835" s="8">
        <f t="shared" si="1541"/>
        <v>0</v>
      </c>
      <c r="Q835" s="8">
        <f t="shared" si="1541"/>
        <v>0</v>
      </c>
      <c r="R835" s="8">
        <f t="shared" si="1541"/>
        <v>0</v>
      </c>
      <c r="S835" s="8">
        <f t="shared" si="1541"/>
        <v>15856</v>
      </c>
      <c r="T835" s="8">
        <f t="shared" si="1541"/>
        <v>0</v>
      </c>
      <c r="U835" s="8">
        <f t="shared" si="1542"/>
        <v>0</v>
      </c>
      <c r="V835" s="8">
        <f t="shared" si="1542"/>
        <v>0</v>
      </c>
      <c r="W835" s="8">
        <f t="shared" si="1542"/>
        <v>0</v>
      </c>
      <c r="X835" s="8">
        <f t="shared" si="1542"/>
        <v>0</v>
      </c>
      <c r="Y835" s="8">
        <f t="shared" si="1542"/>
        <v>15856</v>
      </c>
      <c r="Z835" s="8">
        <f t="shared" si="1542"/>
        <v>0</v>
      </c>
      <c r="AA835" s="8">
        <f t="shared" si="1542"/>
        <v>0</v>
      </c>
      <c r="AB835" s="8">
        <f t="shared" si="1542"/>
        <v>0</v>
      </c>
      <c r="AC835" s="8">
        <f t="shared" si="1542"/>
        <v>0</v>
      </c>
      <c r="AD835" s="8">
        <f t="shared" si="1542"/>
        <v>0</v>
      </c>
      <c r="AE835" s="8">
        <f t="shared" si="1542"/>
        <v>15856</v>
      </c>
      <c r="AF835" s="8">
        <f t="shared" si="1542"/>
        <v>0</v>
      </c>
      <c r="AG835" s="8">
        <f t="shared" si="1543"/>
        <v>0</v>
      </c>
      <c r="AH835" s="8">
        <f t="shared" si="1543"/>
        <v>0</v>
      </c>
      <c r="AI835" s="8">
        <f t="shared" si="1543"/>
        <v>0</v>
      </c>
      <c r="AJ835" s="8">
        <f t="shared" si="1543"/>
        <v>0</v>
      </c>
      <c r="AK835" s="8">
        <f t="shared" si="1543"/>
        <v>15856</v>
      </c>
      <c r="AL835" s="8">
        <f t="shared" si="1543"/>
        <v>0</v>
      </c>
      <c r="AM835" s="8">
        <f t="shared" si="1543"/>
        <v>0</v>
      </c>
      <c r="AN835" s="8">
        <f t="shared" si="1543"/>
        <v>0</v>
      </c>
      <c r="AO835" s="8">
        <f t="shared" si="1543"/>
        <v>0</v>
      </c>
      <c r="AP835" s="8">
        <f t="shared" si="1543"/>
        <v>0</v>
      </c>
      <c r="AQ835" s="8">
        <f t="shared" si="1543"/>
        <v>15856</v>
      </c>
      <c r="AR835" s="8">
        <f t="shared" si="1543"/>
        <v>0</v>
      </c>
      <c r="AS835" s="8">
        <f t="shared" si="1544"/>
        <v>0</v>
      </c>
      <c r="AT835" s="8">
        <f t="shared" si="1544"/>
        <v>0</v>
      </c>
      <c r="AU835" s="8">
        <f t="shared" si="1544"/>
        <v>0</v>
      </c>
      <c r="AV835" s="8">
        <f t="shared" si="1544"/>
        <v>0</v>
      </c>
      <c r="AW835" s="8">
        <f t="shared" si="1544"/>
        <v>15856</v>
      </c>
      <c r="AX835" s="8">
        <f t="shared" si="1544"/>
        <v>0</v>
      </c>
    </row>
    <row r="836" spans="1:50" ht="20.100000000000001" hidden="1" customHeight="1">
      <c r="A836" s="28" t="s">
        <v>13</v>
      </c>
      <c r="B836" s="26">
        <v>913</v>
      </c>
      <c r="C836" s="26" t="s">
        <v>32</v>
      </c>
      <c r="D836" s="26" t="s">
        <v>16</v>
      </c>
      <c r="E836" s="26" t="s">
        <v>223</v>
      </c>
      <c r="F836" s="26">
        <v>610</v>
      </c>
      <c r="G836" s="9">
        <v>15856</v>
      </c>
      <c r="H836" s="9"/>
      <c r="I836" s="84"/>
      <c r="J836" s="84"/>
      <c r="K836" s="84"/>
      <c r="L836" s="84"/>
      <c r="M836" s="9">
        <f>G836+I836+J836+K836+L836</f>
        <v>15856</v>
      </c>
      <c r="N836" s="9">
        <f>H836+L836</f>
        <v>0</v>
      </c>
      <c r="O836" s="85"/>
      <c r="P836" s="85"/>
      <c r="Q836" s="85"/>
      <c r="R836" s="85"/>
      <c r="S836" s="9">
        <f>M836+O836+P836+Q836+R836</f>
        <v>15856</v>
      </c>
      <c r="T836" s="9">
        <f>N836+R836</f>
        <v>0</v>
      </c>
      <c r="U836" s="85"/>
      <c r="V836" s="85"/>
      <c r="W836" s="85"/>
      <c r="X836" s="85"/>
      <c r="Y836" s="9">
        <f>S836+U836+V836+W836+X836</f>
        <v>15856</v>
      </c>
      <c r="Z836" s="9">
        <f>T836+X836</f>
        <v>0</v>
      </c>
      <c r="AA836" s="85"/>
      <c r="AB836" s="85"/>
      <c r="AC836" s="85"/>
      <c r="AD836" s="85"/>
      <c r="AE836" s="9">
        <f>Y836+AA836+AB836+AC836+AD836</f>
        <v>15856</v>
      </c>
      <c r="AF836" s="9">
        <f>Z836+AD836</f>
        <v>0</v>
      </c>
      <c r="AG836" s="85"/>
      <c r="AH836" s="85"/>
      <c r="AI836" s="85"/>
      <c r="AJ836" s="85"/>
      <c r="AK836" s="9">
        <f>AE836+AG836+AH836+AI836+AJ836</f>
        <v>15856</v>
      </c>
      <c r="AL836" s="9">
        <f>AF836+AJ836</f>
        <v>0</v>
      </c>
      <c r="AM836" s="85"/>
      <c r="AN836" s="85"/>
      <c r="AO836" s="85"/>
      <c r="AP836" s="85"/>
      <c r="AQ836" s="9">
        <f>AK836+AM836+AN836+AO836+AP836</f>
        <v>15856</v>
      </c>
      <c r="AR836" s="9">
        <f>AL836+AP836</f>
        <v>0</v>
      </c>
      <c r="AS836" s="85"/>
      <c r="AT836" s="85"/>
      <c r="AU836" s="85"/>
      <c r="AV836" s="85"/>
      <c r="AW836" s="9">
        <f>AQ836+AS836+AT836+AU836+AV836</f>
        <v>15856</v>
      </c>
      <c r="AX836" s="9">
        <f>AR836+AV836</f>
        <v>0</v>
      </c>
    </row>
    <row r="837" spans="1:50" ht="20.100000000000001" hidden="1" customHeight="1">
      <c r="A837" s="28" t="s">
        <v>15</v>
      </c>
      <c r="B837" s="26">
        <v>913</v>
      </c>
      <c r="C837" s="26" t="s">
        <v>32</v>
      </c>
      <c r="D837" s="26" t="s">
        <v>16</v>
      </c>
      <c r="E837" s="26" t="s">
        <v>492</v>
      </c>
      <c r="F837" s="26"/>
      <c r="G837" s="9">
        <f t="shared" ref="G837:V838" si="1545">G838</f>
        <v>2412</v>
      </c>
      <c r="H837" s="9">
        <f t="shared" si="1545"/>
        <v>0</v>
      </c>
      <c r="I837" s="9">
        <f t="shared" si="1545"/>
        <v>0</v>
      </c>
      <c r="J837" s="9">
        <f t="shared" si="1545"/>
        <v>0</v>
      </c>
      <c r="K837" s="9">
        <f t="shared" si="1545"/>
        <v>0</v>
      </c>
      <c r="L837" s="9">
        <f t="shared" si="1545"/>
        <v>0</v>
      </c>
      <c r="M837" s="9">
        <f t="shared" si="1545"/>
        <v>2412</v>
      </c>
      <c r="N837" s="9">
        <f t="shared" si="1545"/>
        <v>0</v>
      </c>
      <c r="O837" s="9">
        <f t="shared" si="1545"/>
        <v>0</v>
      </c>
      <c r="P837" s="9">
        <f t="shared" si="1545"/>
        <v>0</v>
      </c>
      <c r="Q837" s="9">
        <f t="shared" si="1545"/>
        <v>0</v>
      </c>
      <c r="R837" s="9">
        <f t="shared" si="1545"/>
        <v>0</v>
      </c>
      <c r="S837" s="9">
        <f t="shared" si="1545"/>
        <v>2412</v>
      </c>
      <c r="T837" s="9">
        <f t="shared" si="1545"/>
        <v>0</v>
      </c>
      <c r="U837" s="9">
        <f t="shared" si="1545"/>
        <v>0</v>
      </c>
      <c r="V837" s="9">
        <f t="shared" si="1545"/>
        <v>0</v>
      </c>
      <c r="W837" s="9">
        <f t="shared" ref="U837:AJ838" si="1546">W838</f>
        <v>0</v>
      </c>
      <c r="X837" s="9">
        <f t="shared" si="1546"/>
        <v>0</v>
      </c>
      <c r="Y837" s="9">
        <f t="shared" si="1546"/>
        <v>2412</v>
      </c>
      <c r="Z837" s="9">
        <f t="shared" si="1546"/>
        <v>0</v>
      </c>
      <c r="AA837" s="9">
        <f t="shared" si="1546"/>
        <v>0</v>
      </c>
      <c r="AB837" s="9">
        <f t="shared" si="1546"/>
        <v>0</v>
      </c>
      <c r="AC837" s="9">
        <f t="shared" si="1546"/>
        <v>0</v>
      </c>
      <c r="AD837" s="9">
        <f t="shared" si="1546"/>
        <v>0</v>
      </c>
      <c r="AE837" s="9">
        <f t="shared" si="1546"/>
        <v>2412</v>
      </c>
      <c r="AF837" s="9">
        <f t="shared" si="1546"/>
        <v>0</v>
      </c>
      <c r="AG837" s="9">
        <f t="shared" si="1546"/>
        <v>0</v>
      </c>
      <c r="AH837" s="9">
        <f t="shared" si="1546"/>
        <v>0</v>
      </c>
      <c r="AI837" s="9">
        <f t="shared" si="1546"/>
        <v>0</v>
      </c>
      <c r="AJ837" s="9">
        <f t="shared" si="1546"/>
        <v>0</v>
      </c>
      <c r="AK837" s="9">
        <f t="shared" ref="AG837:AV838" si="1547">AK838</f>
        <v>2412</v>
      </c>
      <c r="AL837" s="9">
        <f t="shared" si="1547"/>
        <v>0</v>
      </c>
      <c r="AM837" s="9">
        <f t="shared" si="1547"/>
        <v>0</v>
      </c>
      <c r="AN837" s="9">
        <f t="shared" si="1547"/>
        <v>0</v>
      </c>
      <c r="AO837" s="9">
        <f t="shared" si="1547"/>
        <v>0</v>
      </c>
      <c r="AP837" s="9">
        <f t="shared" si="1547"/>
        <v>0</v>
      </c>
      <c r="AQ837" s="9">
        <f t="shared" si="1547"/>
        <v>2412</v>
      </c>
      <c r="AR837" s="9">
        <f t="shared" si="1547"/>
        <v>0</v>
      </c>
      <c r="AS837" s="9">
        <f t="shared" si="1547"/>
        <v>0</v>
      </c>
      <c r="AT837" s="9">
        <f t="shared" si="1547"/>
        <v>0</v>
      </c>
      <c r="AU837" s="9">
        <f t="shared" si="1547"/>
        <v>0</v>
      </c>
      <c r="AV837" s="9">
        <f t="shared" si="1547"/>
        <v>0</v>
      </c>
      <c r="AW837" s="9">
        <f t="shared" ref="AS837:AX838" si="1548">AW838</f>
        <v>2412</v>
      </c>
      <c r="AX837" s="9">
        <f t="shared" si="1548"/>
        <v>0</v>
      </c>
    </row>
    <row r="838" spans="1:50" ht="33" hidden="1">
      <c r="A838" s="25" t="s">
        <v>11</v>
      </c>
      <c r="B838" s="26">
        <v>913</v>
      </c>
      <c r="C838" s="26" t="s">
        <v>32</v>
      </c>
      <c r="D838" s="26" t="s">
        <v>16</v>
      </c>
      <c r="E838" s="26" t="s">
        <v>492</v>
      </c>
      <c r="F838" s="26" t="s">
        <v>12</v>
      </c>
      <c r="G838" s="9">
        <f t="shared" si="1545"/>
        <v>2412</v>
      </c>
      <c r="H838" s="9">
        <f t="shared" si="1545"/>
        <v>0</v>
      </c>
      <c r="I838" s="9">
        <f t="shared" si="1545"/>
        <v>0</v>
      </c>
      <c r="J838" s="9">
        <f t="shared" si="1545"/>
        <v>0</v>
      </c>
      <c r="K838" s="9">
        <f t="shared" si="1545"/>
        <v>0</v>
      </c>
      <c r="L838" s="9">
        <f t="shared" si="1545"/>
        <v>0</v>
      </c>
      <c r="M838" s="9">
        <f t="shared" si="1545"/>
        <v>2412</v>
      </c>
      <c r="N838" s="9">
        <f t="shared" si="1545"/>
        <v>0</v>
      </c>
      <c r="O838" s="9">
        <f t="shared" si="1545"/>
        <v>0</v>
      </c>
      <c r="P838" s="9">
        <f t="shared" si="1545"/>
        <v>0</v>
      </c>
      <c r="Q838" s="9">
        <f t="shared" si="1545"/>
        <v>0</v>
      </c>
      <c r="R838" s="9">
        <f t="shared" si="1545"/>
        <v>0</v>
      </c>
      <c r="S838" s="9">
        <f t="shared" si="1545"/>
        <v>2412</v>
      </c>
      <c r="T838" s="9">
        <f t="shared" si="1545"/>
        <v>0</v>
      </c>
      <c r="U838" s="9">
        <f t="shared" si="1546"/>
        <v>0</v>
      </c>
      <c r="V838" s="9">
        <f t="shared" si="1546"/>
        <v>0</v>
      </c>
      <c r="W838" s="9">
        <f t="shared" si="1546"/>
        <v>0</v>
      </c>
      <c r="X838" s="9">
        <f t="shared" si="1546"/>
        <v>0</v>
      </c>
      <c r="Y838" s="9">
        <f t="shared" si="1546"/>
        <v>2412</v>
      </c>
      <c r="Z838" s="9">
        <f t="shared" si="1546"/>
        <v>0</v>
      </c>
      <c r="AA838" s="9">
        <f t="shared" si="1546"/>
        <v>0</v>
      </c>
      <c r="AB838" s="9">
        <f t="shared" si="1546"/>
        <v>0</v>
      </c>
      <c r="AC838" s="9">
        <f t="shared" si="1546"/>
        <v>0</v>
      </c>
      <c r="AD838" s="9">
        <f t="shared" si="1546"/>
        <v>0</v>
      </c>
      <c r="AE838" s="9">
        <f t="shared" si="1546"/>
        <v>2412</v>
      </c>
      <c r="AF838" s="9">
        <f t="shared" si="1546"/>
        <v>0</v>
      </c>
      <c r="AG838" s="9">
        <f t="shared" si="1547"/>
        <v>0</v>
      </c>
      <c r="AH838" s="9">
        <f t="shared" si="1547"/>
        <v>0</v>
      </c>
      <c r="AI838" s="9">
        <f t="shared" si="1547"/>
        <v>0</v>
      </c>
      <c r="AJ838" s="9">
        <f t="shared" si="1547"/>
        <v>0</v>
      </c>
      <c r="AK838" s="9">
        <f t="shared" si="1547"/>
        <v>2412</v>
      </c>
      <c r="AL838" s="9">
        <f t="shared" si="1547"/>
        <v>0</v>
      </c>
      <c r="AM838" s="9">
        <f t="shared" si="1547"/>
        <v>0</v>
      </c>
      <c r="AN838" s="9">
        <f t="shared" si="1547"/>
        <v>0</v>
      </c>
      <c r="AO838" s="9">
        <f t="shared" si="1547"/>
        <v>0</v>
      </c>
      <c r="AP838" s="9">
        <f t="shared" si="1547"/>
        <v>0</v>
      </c>
      <c r="AQ838" s="9">
        <f t="shared" si="1547"/>
        <v>2412</v>
      </c>
      <c r="AR838" s="9">
        <f t="shared" si="1547"/>
        <v>0</v>
      </c>
      <c r="AS838" s="9">
        <f t="shared" si="1548"/>
        <v>0</v>
      </c>
      <c r="AT838" s="9">
        <f t="shared" si="1548"/>
        <v>0</v>
      </c>
      <c r="AU838" s="9">
        <f t="shared" si="1548"/>
        <v>0</v>
      </c>
      <c r="AV838" s="9">
        <f t="shared" si="1548"/>
        <v>0</v>
      </c>
      <c r="AW838" s="9">
        <f t="shared" si="1548"/>
        <v>2412</v>
      </c>
      <c r="AX838" s="9">
        <f t="shared" si="1548"/>
        <v>0</v>
      </c>
    </row>
    <row r="839" spans="1:50" ht="17.25" hidden="1" customHeight="1">
      <c r="A839" s="38" t="s">
        <v>13</v>
      </c>
      <c r="B839" s="26">
        <v>913</v>
      </c>
      <c r="C839" s="26" t="s">
        <v>32</v>
      </c>
      <c r="D839" s="26" t="s">
        <v>16</v>
      </c>
      <c r="E839" s="26" t="s">
        <v>492</v>
      </c>
      <c r="F839" s="9">
        <v>610</v>
      </c>
      <c r="G839" s="9">
        <v>2412</v>
      </c>
      <c r="H839" s="9"/>
      <c r="I839" s="84"/>
      <c r="J839" s="84"/>
      <c r="K839" s="84"/>
      <c r="L839" s="84"/>
      <c r="M839" s="9">
        <f>G839+I839+J839+K839+L839</f>
        <v>2412</v>
      </c>
      <c r="N839" s="9">
        <f>H839+L839</f>
        <v>0</v>
      </c>
      <c r="O839" s="85"/>
      <c r="P839" s="85"/>
      <c r="Q839" s="85"/>
      <c r="R839" s="85"/>
      <c r="S839" s="9">
        <f>M839+O839+P839+Q839+R839</f>
        <v>2412</v>
      </c>
      <c r="T839" s="9">
        <f>N839+R839</f>
        <v>0</v>
      </c>
      <c r="U839" s="85"/>
      <c r="V839" s="85"/>
      <c r="W839" s="85"/>
      <c r="X839" s="85"/>
      <c r="Y839" s="9">
        <f>S839+U839+V839+W839+X839</f>
        <v>2412</v>
      </c>
      <c r="Z839" s="9">
        <f>T839+X839</f>
        <v>0</v>
      </c>
      <c r="AA839" s="85"/>
      <c r="AB839" s="85"/>
      <c r="AC839" s="85"/>
      <c r="AD839" s="85"/>
      <c r="AE839" s="9">
        <f>Y839+AA839+AB839+AC839+AD839</f>
        <v>2412</v>
      </c>
      <c r="AF839" s="9">
        <f>Z839+AD839</f>
        <v>0</v>
      </c>
      <c r="AG839" s="85"/>
      <c r="AH839" s="85"/>
      <c r="AI839" s="85"/>
      <c r="AJ839" s="85"/>
      <c r="AK839" s="9">
        <f>AE839+AG839+AH839+AI839+AJ839</f>
        <v>2412</v>
      </c>
      <c r="AL839" s="9">
        <f>AF839+AJ839</f>
        <v>0</v>
      </c>
      <c r="AM839" s="85"/>
      <c r="AN839" s="85"/>
      <c r="AO839" s="85"/>
      <c r="AP839" s="85"/>
      <c r="AQ839" s="9">
        <f>AK839+AM839+AN839+AO839+AP839</f>
        <v>2412</v>
      </c>
      <c r="AR839" s="9">
        <f>AL839+AP839</f>
        <v>0</v>
      </c>
      <c r="AS839" s="85"/>
      <c r="AT839" s="85"/>
      <c r="AU839" s="85"/>
      <c r="AV839" s="85"/>
      <c r="AW839" s="9">
        <f>AQ839+AS839+AT839+AU839+AV839</f>
        <v>2412</v>
      </c>
      <c r="AX839" s="9">
        <f>AR839+AV839</f>
        <v>0</v>
      </c>
    </row>
    <row r="840" spans="1:50" ht="49.5" hidden="1">
      <c r="A840" s="25" t="s">
        <v>210</v>
      </c>
      <c r="B840" s="26">
        <v>913</v>
      </c>
      <c r="C840" s="26" t="s">
        <v>32</v>
      </c>
      <c r="D840" s="26" t="s">
        <v>16</v>
      </c>
      <c r="E840" s="26" t="s">
        <v>224</v>
      </c>
      <c r="F840" s="26"/>
      <c r="G840" s="8">
        <f t="shared" ref="G840:V842" si="1549">G841</f>
        <v>43342</v>
      </c>
      <c r="H840" s="8">
        <f t="shared" si="1549"/>
        <v>0</v>
      </c>
      <c r="I840" s="8">
        <f t="shared" si="1549"/>
        <v>0</v>
      </c>
      <c r="J840" s="8">
        <f t="shared" si="1549"/>
        <v>0</v>
      </c>
      <c r="K840" s="8">
        <f t="shared" si="1549"/>
        <v>0</v>
      </c>
      <c r="L840" s="8">
        <f t="shared" si="1549"/>
        <v>0</v>
      </c>
      <c r="M840" s="8">
        <f t="shared" si="1549"/>
        <v>43342</v>
      </c>
      <c r="N840" s="8">
        <f t="shared" si="1549"/>
        <v>0</v>
      </c>
      <c r="O840" s="8">
        <f t="shared" si="1549"/>
        <v>0</v>
      </c>
      <c r="P840" s="8">
        <f t="shared" si="1549"/>
        <v>0</v>
      </c>
      <c r="Q840" s="8">
        <f t="shared" si="1549"/>
        <v>0</v>
      </c>
      <c r="R840" s="8">
        <f t="shared" si="1549"/>
        <v>0</v>
      </c>
      <c r="S840" s="8">
        <f t="shared" si="1549"/>
        <v>43342</v>
      </c>
      <c r="T840" s="8">
        <f t="shared" si="1549"/>
        <v>0</v>
      </c>
      <c r="U840" s="8">
        <f t="shared" si="1549"/>
        <v>0</v>
      </c>
      <c r="V840" s="8">
        <f t="shared" si="1549"/>
        <v>0</v>
      </c>
      <c r="W840" s="8">
        <f t="shared" ref="U840:AJ842" si="1550">W841</f>
        <v>0</v>
      </c>
      <c r="X840" s="8">
        <f t="shared" si="1550"/>
        <v>0</v>
      </c>
      <c r="Y840" s="8">
        <f t="shared" si="1550"/>
        <v>43342</v>
      </c>
      <c r="Z840" s="8">
        <f t="shared" si="1550"/>
        <v>0</v>
      </c>
      <c r="AA840" s="8">
        <f t="shared" si="1550"/>
        <v>0</v>
      </c>
      <c r="AB840" s="8">
        <f t="shared" si="1550"/>
        <v>0</v>
      </c>
      <c r="AC840" s="8">
        <f t="shared" si="1550"/>
        <v>0</v>
      </c>
      <c r="AD840" s="8">
        <f t="shared" si="1550"/>
        <v>0</v>
      </c>
      <c r="AE840" s="8">
        <f t="shared" si="1550"/>
        <v>43342</v>
      </c>
      <c r="AF840" s="8">
        <f t="shared" si="1550"/>
        <v>0</v>
      </c>
      <c r="AG840" s="8">
        <f t="shared" si="1550"/>
        <v>0</v>
      </c>
      <c r="AH840" s="8">
        <f t="shared" si="1550"/>
        <v>0</v>
      </c>
      <c r="AI840" s="8">
        <f t="shared" si="1550"/>
        <v>0</v>
      </c>
      <c r="AJ840" s="8">
        <f t="shared" si="1550"/>
        <v>0</v>
      </c>
      <c r="AK840" s="8">
        <f t="shared" ref="AG840:AV842" si="1551">AK841</f>
        <v>43342</v>
      </c>
      <c r="AL840" s="8">
        <f t="shared" si="1551"/>
        <v>0</v>
      </c>
      <c r="AM840" s="8">
        <f t="shared" si="1551"/>
        <v>0</v>
      </c>
      <c r="AN840" s="8">
        <f t="shared" si="1551"/>
        <v>0</v>
      </c>
      <c r="AO840" s="8">
        <f t="shared" si="1551"/>
        <v>0</v>
      </c>
      <c r="AP840" s="8">
        <f t="shared" si="1551"/>
        <v>0</v>
      </c>
      <c r="AQ840" s="8">
        <f t="shared" si="1551"/>
        <v>43342</v>
      </c>
      <c r="AR840" s="8">
        <f t="shared" si="1551"/>
        <v>0</v>
      </c>
      <c r="AS840" s="8">
        <f t="shared" si="1551"/>
        <v>0</v>
      </c>
      <c r="AT840" s="8">
        <f t="shared" si="1551"/>
        <v>0</v>
      </c>
      <c r="AU840" s="8">
        <f t="shared" si="1551"/>
        <v>0</v>
      </c>
      <c r="AV840" s="8">
        <f t="shared" si="1551"/>
        <v>0</v>
      </c>
      <c r="AW840" s="8">
        <f t="shared" ref="AS840:AX842" si="1552">AW841</f>
        <v>43342</v>
      </c>
      <c r="AX840" s="8">
        <f t="shared" si="1552"/>
        <v>0</v>
      </c>
    </row>
    <row r="841" spans="1:50" ht="20.100000000000001" hidden="1" customHeight="1">
      <c r="A841" s="28" t="s">
        <v>212</v>
      </c>
      <c r="B841" s="26">
        <v>913</v>
      </c>
      <c r="C841" s="26" t="s">
        <v>32</v>
      </c>
      <c r="D841" s="26" t="s">
        <v>16</v>
      </c>
      <c r="E841" s="26" t="s">
        <v>225</v>
      </c>
      <c r="F841" s="26"/>
      <c r="G841" s="9">
        <f t="shared" si="1549"/>
        <v>43342</v>
      </c>
      <c r="H841" s="9">
        <f t="shared" si="1549"/>
        <v>0</v>
      </c>
      <c r="I841" s="9">
        <f t="shared" si="1549"/>
        <v>0</v>
      </c>
      <c r="J841" s="9">
        <f t="shared" si="1549"/>
        <v>0</v>
      </c>
      <c r="K841" s="9">
        <f t="shared" si="1549"/>
        <v>0</v>
      </c>
      <c r="L841" s="9">
        <f t="shared" si="1549"/>
        <v>0</v>
      </c>
      <c r="M841" s="9">
        <f t="shared" si="1549"/>
        <v>43342</v>
      </c>
      <c r="N841" s="9">
        <f t="shared" si="1549"/>
        <v>0</v>
      </c>
      <c r="O841" s="9">
        <f t="shared" si="1549"/>
        <v>0</v>
      </c>
      <c r="P841" s="9">
        <f t="shared" si="1549"/>
        <v>0</v>
      </c>
      <c r="Q841" s="9">
        <f t="shared" si="1549"/>
        <v>0</v>
      </c>
      <c r="R841" s="9">
        <f t="shared" si="1549"/>
        <v>0</v>
      </c>
      <c r="S841" s="9">
        <f t="shared" si="1549"/>
        <v>43342</v>
      </c>
      <c r="T841" s="9">
        <f t="shared" si="1549"/>
        <v>0</v>
      </c>
      <c r="U841" s="9">
        <f t="shared" si="1550"/>
        <v>0</v>
      </c>
      <c r="V841" s="9">
        <f t="shared" si="1550"/>
        <v>0</v>
      </c>
      <c r="W841" s="9">
        <f t="shared" si="1550"/>
        <v>0</v>
      </c>
      <c r="X841" s="9">
        <f t="shared" si="1550"/>
        <v>0</v>
      </c>
      <c r="Y841" s="9">
        <f t="shared" si="1550"/>
        <v>43342</v>
      </c>
      <c r="Z841" s="9">
        <f t="shared" si="1550"/>
        <v>0</v>
      </c>
      <c r="AA841" s="9">
        <f t="shared" si="1550"/>
        <v>0</v>
      </c>
      <c r="AB841" s="9">
        <f t="shared" si="1550"/>
        <v>0</v>
      </c>
      <c r="AC841" s="9">
        <f t="shared" si="1550"/>
        <v>0</v>
      </c>
      <c r="AD841" s="9">
        <f t="shared" si="1550"/>
        <v>0</v>
      </c>
      <c r="AE841" s="9">
        <f t="shared" si="1550"/>
        <v>43342</v>
      </c>
      <c r="AF841" s="9">
        <f t="shared" si="1550"/>
        <v>0</v>
      </c>
      <c r="AG841" s="9">
        <f t="shared" si="1551"/>
        <v>0</v>
      </c>
      <c r="AH841" s="9">
        <f t="shared" si="1551"/>
        <v>0</v>
      </c>
      <c r="AI841" s="9">
        <f t="shared" si="1551"/>
        <v>0</v>
      </c>
      <c r="AJ841" s="9">
        <f t="shared" si="1551"/>
        <v>0</v>
      </c>
      <c r="AK841" s="9">
        <f t="shared" si="1551"/>
        <v>43342</v>
      </c>
      <c r="AL841" s="9">
        <f t="shared" si="1551"/>
        <v>0</v>
      </c>
      <c r="AM841" s="9">
        <f t="shared" si="1551"/>
        <v>0</v>
      </c>
      <c r="AN841" s="9">
        <f t="shared" si="1551"/>
        <v>0</v>
      </c>
      <c r="AO841" s="9">
        <f t="shared" si="1551"/>
        <v>0</v>
      </c>
      <c r="AP841" s="9">
        <f t="shared" si="1551"/>
        <v>0</v>
      </c>
      <c r="AQ841" s="9">
        <f t="shared" si="1551"/>
        <v>43342</v>
      </c>
      <c r="AR841" s="9">
        <f t="shared" si="1551"/>
        <v>0</v>
      </c>
      <c r="AS841" s="9">
        <f t="shared" si="1552"/>
        <v>0</v>
      </c>
      <c r="AT841" s="9">
        <f t="shared" si="1552"/>
        <v>0</v>
      </c>
      <c r="AU841" s="9">
        <f t="shared" si="1552"/>
        <v>0</v>
      </c>
      <c r="AV841" s="9">
        <f t="shared" si="1552"/>
        <v>0</v>
      </c>
      <c r="AW841" s="9">
        <f t="shared" si="1552"/>
        <v>43342</v>
      </c>
      <c r="AX841" s="9">
        <f t="shared" si="1552"/>
        <v>0</v>
      </c>
    </row>
    <row r="842" spans="1:50" ht="20.100000000000001" hidden="1" customHeight="1">
      <c r="A842" s="28" t="s">
        <v>65</v>
      </c>
      <c r="B842" s="26">
        <v>913</v>
      </c>
      <c r="C842" s="26" t="s">
        <v>32</v>
      </c>
      <c r="D842" s="26" t="s">
        <v>16</v>
      </c>
      <c r="E842" s="26" t="s">
        <v>225</v>
      </c>
      <c r="F842" s="26" t="s">
        <v>66</v>
      </c>
      <c r="G842" s="9">
        <f t="shared" si="1549"/>
        <v>43342</v>
      </c>
      <c r="H842" s="9">
        <f t="shared" si="1549"/>
        <v>0</v>
      </c>
      <c r="I842" s="9">
        <f t="shared" si="1549"/>
        <v>0</v>
      </c>
      <c r="J842" s="9">
        <f t="shared" si="1549"/>
        <v>0</v>
      </c>
      <c r="K842" s="9">
        <f t="shared" si="1549"/>
        <v>0</v>
      </c>
      <c r="L842" s="9">
        <f t="shared" si="1549"/>
        <v>0</v>
      </c>
      <c r="M842" s="9">
        <f t="shared" si="1549"/>
        <v>43342</v>
      </c>
      <c r="N842" s="9">
        <f t="shared" si="1549"/>
        <v>0</v>
      </c>
      <c r="O842" s="9">
        <f t="shared" si="1549"/>
        <v>0</v>
      </c>
      <c r="P842" s="9">
        <f t="shared" si="1549"/>
        <v>0</v>
      </c>
      <c r="Q842" s="9">
        <f t="shared" si="1549"/>
        <v>0</v>
      </c>
      <c r="R842" s="9">
        <f t="shared" si="1549"/>
        <v>0</v>
      </c>
      <c r="S842" s="9">
        <f t="shared" si="1549"/>
        <v>43342</v>
      </c>
      <c r="T842" s="9">
        <f t="shared" si="1549"/>
        <v>0</v>
      </c>
      <c r="U842" s="9">
        <f t="shared" si="1550"/>
        <v>0</v>
      </c>
      <c r="V842" s="9">
        <f t="shared" si="1550"/>
        <v>0</v>
      </c>
      <c r="W842" s="9">
        <f t="shared" si="1550"/>
        <v>0</v>
      </c>
      <c r="X842" s="9">
        <f t="shared" si="1550"/>
        <v>0</v>
      </c>
      <c r="Y842" s="9">
        <f t="shared" si="1550"/>
        <v>43342</v>
      </c>
      <c r="Z842" s="9">
        <f t="shared" si="1550"/>
        <v>0</v>
      </c>
      <c r="AA842" s="9">
        <f t="shared" si="1550"/>
        <v>0</v>
      </c>
      <c r="AB842" s="9">
        <f t="shared" si="1550"/>
        <v>0</v>
      </c>
      <c r="AC842" s="9">
        <f t="shared" si="1550"/>
        <v>0</v>
      </c>
      <c r="AD842" s="9">
        <f t="shared" si="1550"/>
        <v>0</v>
      </c>
      <c r="AE842" s="9">
        <f t="shared" si="1550"/>
        <v>43342</v>
      </c>
      <c r="AF842" s="9">
        <f t="shared" si="1550"/>
        <v>0</v>
      </c>
      <c r="AG842" s="9">
        <f t="shared" si="1551"/>
        <v>0</v>
      </c>
      <c r="AH842" s="9">
        <f t="shared" si="1551"/>
        <v>0</v>
      </c>
      <c r="AI842" s="9">
        <f t="shared" si="1551"/>
        <v>0</v>
      </c>
      <c r="AJ842" s="9">
        <f t="shared" si="1551"/>
        <v>0</v>
      </c>
      <c r="AK842" s="9">
        <f t="shared" si="1551"/>
        <v>43342</v>
      </c>
      <c r="AL842" s="9">
        <f t="shared" si="1551"/>
        <v>0</v>
      </c>
      <c r="AM842" s="9">
        <f t="shared" si="1551"/>
        <v>0</v>
      </c>
      <c r="AN842" s="9">
        <f t="shared" si="1551"/>
        <v>0</v>
      </c>
      <c r="AO842" s="9">
        <f t="shared" si="1551"/>
        <v>0</v>
      </c>
      <c r="AP842" s="9">
        <f t="shared" si="1551"/>
        <v>0</v>
      </c>
      <c r="AQ842" s="9">
        <f t="shared" si="1551"/>
        <v>43342</v>
      </c>
      <c r="AR842" s="9">
        <f t="shared" si="1551"/>
        <v>0</v>
      </c>
      <c r="AS842" s="9">
        <f t="shared" si="1552"/>
        <v>0</v>
      </c>
      <c r="AT842" s="9">
        <f t="shared" si="1552"/>
        <v>0</v>
      </c>
      <c r="AU842" s="9">
        <f t="shared" si="1552"/>
        <v>0</v>
      </c>
      <c r="AV842" s="9">
        <f t="shared" si="1552"/>
        <v>0</v>
      </c>
      <c r="AW842" s="9">
        <f t="shared" si="1552"/>
        <v>43342</v>
      </c>
      <c r="AX842" s="9">
        <f t="shared" si="1552"/>
        <v>0</v>
      </c>
    </row>
    <row r="843" spans="1:50" ht="49.5" hidden="1">
      <c r="A843" s="25" t="s">
        <v>407</v>
      </c>
      <c r="B843" s="26">
        <v>913</v>
      </c>
      <c r="C843" s="26" t="s">
        <v>32</v>
      </c>
      <c r="D843" s="26" t="s">
        <v>16</v>
      </c>
      <c r="E843" s="26" t="s">
        <v>225</v>
      </c>
      <c r="F843" s="9">
        <v>810</v>
      </c>
      <c r="G843" s="9">
        <v>43342</v>
      </c>
      <c r="H843" s="9"/>
      <c r="I843" s="84"/>
      <c r="J843" s="84"/>
      <c r="K843" s="84"/>
      <c r="L843" s="84"/>
      <c r="M843" s="9">
        <f>G843+I843+J843+K843+L843</f>
        <v>43342</v>
      </c>
      <c r="N843" s="9">
        <f>H843+L843</f>
        <v>0</v>
      </c>
      <c r="O843" s="85"/>
      <c r="P843" s="85"/>
      <c r="Q843" s="85"/>
      <c r="R843" s="85"/>
      <c r="S843" s="9">
        <f>M843+O843+P843+Q843+R843</f>
        <v>43342</v>
      </c>
      <c r="T843" s="9">
        <f>N843+R843</f>
        <v>0</v>
      </c>
      <c r="U843" s="85"/>
      <c r="V843" s="85"/>
      <c r="W843" s="85"/>
      <c r="X843" s="85"/>
      <c r="Y843" s="9">
        <f>S843+U843+V843+W843+X843</f>
        <v>43342</v>
      </c>
      <c r="Z843" s="9">
        <f>T843+X843</f>
        <v>0</v>
      </c>
      <c r="AA843" s="85"/>
      <c r="AB843" s="85"/>
      <c r="AC843" s="85"/>
      <c r="AD843" s="85"/>
      <c r="AE843" s="9">
        <f>Y843+AA843+AB843+AC843+AD843</f>
        <v>43342</v>
      </c>
      <c r="AF843" s="9">
        <f>Z843+AD843</f>
        <v>0</v>
      </c>
      <c r="AG843" s="85"/>
      <c r="AH843" s="85"/>
      <c r="AI843" s="85"/>
      <c r="AJ843" s="85"/>
      <c r="AK843" s="9">
        <f>AE843+AG843+AH843+AI843+AJ843</f>
        <v>43342</v>
      </c>
      <c r="AL843" s="9">
        <f>AF843+AJ843</f>
        <v>0</v>
      </c>
      <c r="AM843" s="85"/>
      <c r="AN843" s="85"/>
      <c r="AO843" s="85"/>
      <c r="AP843" s="85"/>
      <c r="AQ843" s="9">
        <f>AK843+AM843+AN843+AO843+AP843</f>
        <v>43342</v>
      </c>
      <c r="AR843" s="9">
        <f>AL843+AP843</f>
        <v>0</v>
      </c>
      <c r="AS843" s="85"/>
      <c r="AT843" s="85"/>
      <c r="AU843" s="85"/>
      <c r="AV843" s="85"/>
      <c r="AW843" s="9">
        <f>AQ843+AS843+AT843+AU843+AV843</f>
        <v>43342</v>
      </c>
      <c r="AX843" s="9">
        <f>AR843+AV843</f>
        <v>0</v>
      </c>
    </row>
    <row r="844" spans="1:50" hidden="1">
      <c r="A844" s="25"/>
      <c r="B844" s="26"/>
      <c r="C844" s="26"/>
      <c r="D844" s="26"/>
      <c r="E844" s="26"/>
      <c r="F844" s="9"/>
      <c r="G844" s="9"/>
      <c r="H844" s="9"/>
      <c r="I844" s="84"/>
      <c r="J844" s="84"/>
      <c r="K844" s="84"/>
      <c r="L844" s="84"/>
      <c r="M844" s="84"/>
      <c r="N844" s="84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  <c r="AN844" s="85"/>
      <c r="AO844" s="85"/>
      <c r="AP844" s="85"/>
      <c r="AQ844" s="85"/>
      <c r="AR844" s="85"/>
      <c r="AS844" s="85"/>
      <c r="AT844" s="85"/>
      <c r="AU844" s="85"/>
      <c r="AV844" s="85"/>
      <c r="AW844" s="85"/>
      <c r="AX844" s="85"/>
    </row>
    <row r="845" spans="1:50" ht="40.5" hidden="1">
      <c r="A845" s="20" t="s">
        <v>479</v>
      </c>
      <c r="B845" s="45">
        <v>914</v>
      </c>
      <c r="C845" s="21"/>
      <c r="D845" s="21"/>
      <c r="E845" s="21"/>
      <c r="F845" s="21"/>
      <c r="G845" s="6">
        <f t="shared" ref="G845:Z845" si="1553">G854+G875+G922+G882+G929+G903+G939</f>
        <v>70600</v>
      </c>
      <c r="H845" s="6">
        <f t="shared" si="1553"/>
        <v>0</v>
      </c>
      <c r="I845" s="6">
        <f t="shared" si="1553"/>
        <v>0</v>
      </c>
      <c r="J845" s="6">
        <f t="shared" si="1553"/>
        <v>73799</v>
      </c>
      <c r="K845" s="6">
        <f t="shared" si="1553"/>
        <v>0</v>
      </c>
      <c r="L845" s="6">
        <f t="shared" si="1553"/>
        <v>69688</v>
      </c>
      <c r="M845" s="6">
        <f t="shared" si="1553"/>
        <v>214087</v>
      </c>
      <c r="N845" s="6">
        <f t="shared" si="1553"/>
        <v>69688</v>
      </c>
      <c r="O845" s="6">
        <f t="shared" si="1553"/>
        <v>-225</v>
      </c>
      <c r="P845" s="6">
        <f t="shared" si="1553"/>
        <v>518</v>
      </c>
      <c r="Q845" s="6">
        <f t="shared" si="1553"/>
        <v>0</v>
      </c>
      <c r="R845" s="6">
        <f t="shared" si="1553"/>
        <v>9841</v>
      </c>
      <c r="S845" s="6">
        <f t="shared" si="1553"/>
        <v>224221</v>
      </c>
      <c r="T845" s="6">
        <f t="shared" si="1553"/>
        <v>79529</v>
      </c>
      <c r="U845" s="6">
        <f t="shared" si="1553"/>
        <v>0</v>
      </c>
      <c r="V845" s="6">
        <f t="shared" si="1553"/>
        <v>0</v>
      </c>
      <c r="W845" s="6">
        <f t="shared" si="1553"/>
        <v>0</v>
      </c>
      <c r="X845" s="6">
        <f t="shared" si="1553"/>
        <v>604572</v>
      </c>
      <c r="Y845" s="6">
        <f t="shared" si="1553"/>
        <v>828793</v>
      </c>
      <c r="Z845" s="6">
        <f t="shared" si="1553"/>
        <v>684101</v>
      </c>
      <c r="AA845" s="6">
        <f t="shared" ref="AA845:AF845" si="1554">AA847+AA854+AA875+AA922+AA882+AA929+AA903+AA939</f>
        <v>-70946</v>
      </c>
      <c r="AB845" s="6">
        <f t="shared" si="1554"/>
        <v>38594</v>
      </c>
      <c r="AC845" s="6">
        <f t="shared" si="1554"/>
        <v>0</v>
      </c>
      <c r="AD845" s="6">
        <f t="shared" si="1554"/>
        <v>85900</v>
      </c>
      <c r="AE845" s="6">
        <f t="shared" si="1554"/>
        <v>882341</v>
      </c>
      <c r="AF845" s="6">
        <f t="shared" si="1554"/>
        <v>770001</v>
      </c>
      <c r="AG845" s="6">
        <f t="shared" ref="AG845:AL845" si="1555">AG847+AG854+AG875+AG922+AG882+AG929+AG903+AG939</f>
        <v>0</v>
      </c>
      <c r="AH845" s="6">
        <f t="shared" si="1555"/>
        <v>1758</v>
      </c>
      <c r="AI845" s="6">
        <f t="shared" si="1555"/>
        <v>0</v>
      </c>
      <c r="AJ845" s="6">
        <f t="shared" si="1555"/>
        <v>0</v>
      </c>
      <c r="AK845" s="6">
        <f t="shared" si="1555"/>
        <v>884099</v>
      </c>
      <c r="AL845" s="6">
        <f t="shared" si="1555"/>
        <v>770001</v>
      </c>
      <c r="AM845" s="6">
        <f t="shared" ref="AM845:AR845" si="1556">AM847+AM854+AM875+AM922+AM882+AM929+AM903+AM939</f>
        <v>-558</v>
      </c>
      <c r="AN845" s="6">
        <f t="shared" si="1556"/>
        <v>0</v>
      </c>
      <c r="AO845" s="6">
        <f t="shared" si="1556"/>
        <v>0</v>
      </c>
      <c r="AP845" s="6">
        <f t="shared" si="1556"/>
        <v>0</v>
      </c>
      <c r="AQ845" s="6">
        <f t="shared" si="1556"/>
        <v>883541</v>
      </c>
      <c r="AR845" s="6">
        <f t="shared" si="1556"/>
        <v>770001</v>
      </c>
      <c r="AS845" s="6">
        <f t="shared" ref="AS845:AX845" si="1557">AS847+AS854+AS875+AS922+AS882+AS929+AS903+AS939</f>
        <v>-10428</v>
      </c>
      <c r="AT845" s="6">
        <f t="shared" si="1557"/>
        <v>25849</v>
      </c>
      <c r="AU845" s="6">
        <f t="shared" si="1557"/>
        <v>-152</v>
      </c>
      <c r="AV845" s="6">
        <f t="shared" si="1557"/>
        <v>253765</v>
      </c>
      <c r="AW845" s="6">
        <f t="shared" si="1557"/>
        <v>1152575</v>
      </c>
      <c r="AX845" s="6">
        <f t="shared" si="1557"/>
        <v>1023766</v>
      </c>
    </row>
    <row r="846" spans="1:50" ht="20.25" hidden="1">
      <c r="A846" s="20"/>
      <c r="B846" s="45"/>
      <c r="C846" s="21"/>
      <c r="D846" s="21"/>
      <c r="E846" s="21"/>
      <c r="F846" s="21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</row>
    <row r="847" spans="1:50" ht="20.25" hidden="1">
      <c r="A847" s="23" t="s">
        <v>58</v>
      </c>
      <c r="B847" s="24" t="s">
        <v>438</v>
      </c>
      <c r="C847" s="24" t="s">
        <v>21</v>
      </c>
      <c r="D847" s="24" t="s">
        <v>59</v>
      </c>
      <c r="E847" s="24"/>
      <c r="F847" s="21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>
        <f>AA848</f>
        <v>0</v>
      </c>
      <c r="AB847" s="15">
        <f t="shared" ref="AB847:AQ850" si="1558">AB848</f>
        <v>422</v>
      </c>
      <c r="AC847" s="15">
        <f t="shared" si="1558"/>
        <v>0</v>
      </c>
      <c r="AD847" s="15">
        <f t="shared" si="1558"/>
        <v>0</v>
      </c>
      <c r="AE847" s="15">
        <f t="shared" si="1558"/>
        <v>422</v>
      </c>
      <c r="AF847" s="15">
        <f t="shared" si="1558"/>
        <v>0</v>
      </c>
      <c r="AG847" s="6">
        <f>AG848</f>
        <v>0</v>
      </c>
      <c r="AH847" s="15">
        <f t="shared" si="1558"/>
        <v>0</v>
      </c>
      <c r="AI847" s="15">
        <f t="shared" si="1558"/>
        <v>0</v>
      </c>
      <c r="AJ847" s="15">
        <f t="shared" si="1558"/>
        <v>0</v>
      </c>
      <c r="AK847" s="15">
        <f t="shared" si="1558"/>
        <v>422</v>
      </c>
      <c r="AL847" s="15">
        <f t="shared" si="1558"/>
        <v>0</v>
      </c>
      <c r="AM847" s="6">
        <f>AM848</f>
        <v>0</v>
      </c>
      <c r="AN847" s="15">
        <f t="shared" si="1558"/>
        <v>0</v>
      </c>
      <c r="AO847" s="15">
        <f t="shared" si="1558"/>
        <v>0</v>
      </c>
      <c r="AP847" s="15">
        <f t="shared" si="1558"/>
        <v>0</v>
      </c>
      <c r="AQ847" s="15">
        <f t="shared" si="1558"/>
        <v>422</v>
      </c>
      <c r="AR847" s="15">
        <f t="shared" ref="AN847:AR850" si="1559">AR848</f>
        <v>0</v>
      </c>
      <c r="AS847" s="6">
        <f>AS848</f>
        <v>0</v>
      </c>
      <c r="AT847" s="15">
        <f t="shared" ref="AT847:AX850" si="1560">AT848</f>
        <v>44</v>
      </c>
      <c r="AU847" s="15">
        <f t="shared" si="1560"/>
        <v>0</v>
      </c>
      <c r="AV847" s="15">
        <f t="shared" si="1560"/>
        <v>0</v>
      </c>
      <c r="AW847" s="15">
        <f t="shared" si="1560"/>
        <v>466</v>
      </c>
      <c r="AX847" s="15">
        <f t="shared" si="1560"/>
        <v>0</v>
      </c>
    </row>
    <row r="848" spans="1:50" s="72" customFormat="1" ht="21.75" hidden="1" customHeight="1">
      <c r="A848" s="38" t="s">
        <v>61</v>
      </c>
      <c r="B848" s="59" t="s">
        <v>438</v>
      </c>
      <c r="C848" s="59" t="s">
        <v>21</v>
      </c>
      <c r="D848" s="59" t="s">
        <v>59</v>
      </c>
      <c r="E848" s="59" t="s">
        <v>384</v>
      </c>
      <c r="F848" s="27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9">
        <f>AA849</f>
        <v>0</v>
      </c>
      <c r="AB848" s="9">
        <f t="shared" si="1558"/>
        <v>422</v>
      </c>
      <c r="AC848" s="9">
        <f t="shared" si="1558"/>
        <v>0</v>
      </c>
      <c r="AD848" s="9">
        <f t="shared" si="1558"/>
        <v>0</v>
      </c>
      <c r="AE848" s="9">
        <f t="shared" si="1558"/>
        <v>422</v>
      </c>
      <c r="AF848" s="9">
        <f t="shared" si="1558"/>
        <v>0</v>
      </c>
      <c r="AG848" s="9">
        <f>AG849</f>
        <v>0</v>
      </c>
      <c r="AH848" s="9">
        <f t="shared" si="1558"/>
        <v>0</v>
      </c>
      <c r="AI848" s="9">
        <f t="shared" si="1558"/>
        <v>0</v>
      </c>
      <c r="AJ848" s="9">
        <f t="shared" si="1558"/>
        <v>0</v>
      </c>
      <c r="AK848" s="9">
        <f t="shared" si="1558"/>
        <v>422</v>
      </c>
      <c r="AL848" s="9">
        <f t="shared" si="1558"/>
        <v>0</v>
      </c>
      <c r="AM848" s="9">
        <f>AM849</f>
        <v>0</v>
      </c>
      <c r="AN848" s="9">
        <f t="shared" si="1559"/>
        <v>0</v>
      </c>
      <c r="AO848" s="9">
        <f t="shared" si="1559"/>
        <v>0</v>
      </c>
      <c r="AP848" s="9">
        <f t="shared" si="1559"/>
        <v>0</v>
      </c>
      <c r="AQ848" s="9">
        <f t="shared" si="1559"/>
        <v>422</v>
      </c>
      <c r="AR848" s="9">
        <f t="shared" si="1559"/>
        <v>0</v>
      </c>
      <c r="AS848" s="9">
        <f>AS849</f>
        <v>0</v>
      </c>
      <c r="AT848" s="9">
        <f t="shared" si="1560"/>
        <v>44</v>
      </c>
      <c r="AU848" s="9">
        <f t="shared" si="1560"/>
        <v>0</v>
      </c>
      <c r="AV848" s="9">
        <f t="shared" si="1560"/>
        <v>0</v>
      </c>
      <c r="AW848" s="9">
        <f t="shared" si="1560"/>
        <v>466</v>
      </c>
      <c r="AX848" s="9">
        <f t="shared" si="1560"/>
        <v>0</v>
      </c>
    </row>
    <row r="849" spans="1:50" s="72" customFormat="1" ht="21.75" hidden="1" customHeight="1">
      <c r="A849" s="25" t="s">
        <v>14</v>
      </c>
      <c r="B849" s="59" t="s">
        <v>438</v>
      </c>
      <c r="C849" s="59" t="s">
        <v>21</v>
      </c>
      <c r="D849" s="59" t="s">
        <v>59</v>
      </c>
      <c r="E849" s="59" t="s">
        <v>63</v>
      </c>
      <c r="F849" s="27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9">
        <f>AA850</f>
        <v>0</v>
      </c>
      <c r="AB849" s="9">
        <f t="shared" si="1558"/>
        <v>422</v>
      </c>
      <c r="AC849" s="9">
        <f t="shared" si="1558"/>
        <v>0</v>
      </c>
      <c r="AD849" s="9">
        <f t="shared" si="1558"/>
        <v>0</v>
      </c>
      <c r="AE849" s="9">
        <f t="shared" si="1558"/>
        <v>422</v>
      </c>
      <c r="AF849" s="9">
        <f t="shared" si="1558"/>
        <v>0</v>
      </c>
      <c r="AG849" s="9">
        <f>AG850</f>
        <v>0</v>
      </c>
      <c r="AH849" s="9">
        <f t="shared" si="1558"/>
        <v>0</v>
      </c>
      <c r="AI849" s="9">
        <f t="shared" si="1558"/>
        <v>0</v>
      </c>
      <c r="AJ849" s="9">
        <f t="shared" si="1558"/>
        <v>0</v>
      </c>
      <c r="AK849" s="9">
        <f t="shared" si="1558"/>
        <v>422</v>
      </c>
      <c r="AL849" s="9">
        <f t="shared" si="1558"/>
        <v>0</v>
      </c>
      <c r="AM849" s="9">
        <f>AM850</f>
        <v>0</v>
      </c>
      <c r="AN849" s="9">
        <f t="shared" si="1559"/>
        <v>0</v>
      </c>
      <c r="AO849" s="9">
        <f t="shared" si="1559"/>
        <v>0</v>
      </c>
      <c r="AP849" s="9">
        <f t="shared" si="1559"/>
        <v>0</v>
      </c>
      <c r="AQ849" s="9">
        <f t="shared" si="1559"/>
        <v>422</v>
      </c>
      <c r="AR849" s="9">
        <f t="shared" si="1559"/>
        <v>0</v>
      </c>
      <c r="AS849" s="9">
        <f>AS850</f>
        <v>0</v>
      </c>
      <c r="AT849" s="9">
        <f t="shared" si="1560"/>
        <v>44</v>
      </c>
      <c r="AU849" s="9">
        <f t="shared" si="1560"/>
        <v>0</v>
      </c>
      <c r="AV849" s="9">
        <f t="shared" si="1560"/>
        <v>0</v>
      </c>
      <c r="AW849" s="9">
        <f t="shared" si="1560"/>
        <v>466</v>
      </c>
      <c r="AX849" s="9">
        <f t="shared" si="1560"/>
        <v>0</v>
      </c>
    </row>
    <row r="850" spans="1:50" s="72" customFormat="1" ht="21.75" hidden="1" customHeight="1">
      <c r="A850" s="25" t="s">
        <v>60</v>
      </c>
      <c r="B850" s="59" t="s">
        <v>438</v>
      </c>
      <c r="C850" s="30" t="s">
        <v>21</v>
      </c>
      <c r="D850" s="30" t="s">
        <v>59</v>
      </c>
      <c r="E850" s="30" t="s">
        <v>64</v>
      </c>
      <c r="F850" s="27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9">
        <f>AA851</f>
        <v>0</v>
      </c>
      <c r="AB850" s="9">
        <f t="shared" si="1558"/>
        <v>422</v>
      </c>
      <c r="AC850" s="9">
        <f t="shared" si="1558"/>
        <v>0</v>
      </c>
      <c r="AD850" s="9">
        <f t="shared" si="1558"/>
        <v>0</v>
      </c>
      <c r="AE850" s="9">
        <f t="shared" si="1558"/>
        <v>422</v>
      </c>
      <c r="AF850" s="9">
        <f t="shared" si="1558"/>
        <v>0</v>
      </c>
      <c r="AG850" s="9">
        <f>AG851</f>
        <v>0</v>
      </c>
      <c r="AH850" s="9">
        <f t="shared" si="1558"/>
        <v>0</v>
      </c>
      <c r="AI850" s="9">
        <f t="shared" si="1558"/>
        <v>0</v>
      </c>
      <c r="AJ850" s="9">
        <f t="shared" si="1558"/>
        <v>0</v>
      </c>
      <c r="AK850" s="9">
        <f t="shared" si="1558"/>
        <v>422</v>
      </c>
      <c r="AL850" s="9">
        <f t="shared" si="1558"/>
        <v>0</v>
      </c>
      <c r="AM850" s="9">
        <f>AM851</f>
        <v>0</v>
      </c>
      <c r="AN850" s="9">
        <f t="shared" si="1559"/>
        <v>0</v>
      </c>
      <c r="AO850" s="9">
        <f t="shared" si="1559"/>
        <v>0</v>
      </c>
      <c r="AP850" s="9">
        <f t="shared" si="1559"/>
        <v>0</v>
      </c>
      <c r="AQ850" s="9">
        <f t="shared" si="1559"/>
        <v>422</v>
      </c>
      <c r="AR850" s="9">
        <f t="shared" si="1559"/>
        <v>0</v>
      </c>
      <c r="AS850" s="9">
        <f>AS851</f>
        <v>0</v>
      </c>
      <c r="AT850" s="9">
        <f t="shared" si="1560"/>
        <v>44</v>
      </c>
      <c r="AU850" s="9">
        <f t="shared" si="1560"/>
        <v>0</v>
      </c>
      <c r="AV850" s="9">
        <f t="shared" si="1560"/>
        <v>0</v>
      </c>
      <c r="AW850" s="9">
        <f t="shared" si="1560"/>
        <v>466</v>
      </c>
      <c r="AX850" s="9">
        <f t="shared" si="1560"/>
        <v>0</v>
      </c>
    </row>
    <row r="851" spans="1:50" s="72" customFormat="1" ht="21.75" hidden="1" customHeight="1">
      <c r="A851" s="25" t="s">
        <v>65</v>
      </c>
      <c r="B851" s="26" t="s">
        <v>438</v>
      </c>
      <c r="C851" s="26" t="s">
        <v>21</v>
      </c>
      <c r="D851" s="26" t="s">
        <v>59</v>
      </c>
      <c r="E851" s="26" t="s">
        <v>64</v>
      </c>
      <c r="F851" s="26" t="s">
        <v>66</v>
      </c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9">
        <f>AA852</f>
        <v>0</v>
      </c>
      <c r="AB851" s="9">
        <f t="shared" ref="AB851:AX851" si="1561">AB852</f>
        <v>422</v>
      </c>
      <c r="AC851" s="9">
        <f t="shared" si="1561"/>
        <v>0</v>
      </c>
      <c r="AD851" s="9">
        <f t="shared" si="1561"/>
        <v>0</v>
      </c>
      <c r="AE851" s="9">
        <f t="shared" si="1561"/>
        <v>422</v>
      </c>
      <c r="AF851" s="9">
        <f t="shared" si="1561"/>
        <v>0</v>
      </c>
      <c r="AG851" s="9">
        <f>AG852</f>
        <v>0</v>
      </c>
      <c r="AH851" s="9">
        <f t="shared" si="1561"/>
        <v>0</v>
      </c>
      <c r="AI851" s="9">
        <f t="shared" si="1561"/>
        <v>0</v>
      </c>
      <c r="AJ851" s="9">
        <f t="shared" si="1561"/>
        <v>0</v>
      </c>
      <c r="AK851" s="9">
        <f t="shared" si="1561"/>
        <v>422</v>
      </c>
      <c r="AL851" s="9">
        <f t="shared" si="1561"/>
        <v>0</v>
      </c>
      <c r="AM851" s="9">
        <f>AM852</f>
        <v>0</v>
      </c>
      <c r="AN851" s="9">
        <f t="shared" si="1561"/>
        <v>0</v>
      </c>
      <c r="AO851" s="9">
        <f t="shared" si="1561"/>
        <v>0</v>
      </c>
      <c r="AP851" s="9">
        <f t="shared" si="1561"/>
        <v>0</v>
      </c>
      <c r="AQ851" s="9">
        <f t="shared" si="1561"/>
        <v>422</v>
      </c>
      <c r="AR851" s="9">
        <f t="shared" si="1561"/>
        <v>0</v>
      </c>
      <c r="AS851" s="9">
        <f>AS852</f>
        <v>0</v>
      </c>
      <c r="AT851" s="9">
        <f t="shared" si="1561"/>
        <v>44</v>
      </c>
      <c r="AU851" s="9">
        <f t="shared" si="1561"/>
        <v>0</v>
      </c>
      <c r="AV851" s="9">
        <f t="shared" si="1561"/>
        <v>0</v>
      </c>
      <c r="AW851" s="9">
        <f t="shared" si="1561"/>
        <v>466</v>
      </c>
      <c r="AX851" s="9">
        <f t="shared" si="1561"/>
        <v>0</v>
      </c>
    </row>
    <row r="852" spans="1:50" s="72" customFormat="1" ht="18.75" hidden="1" customHeight="1">
      <c r="A852" s="25" t="s">
        <v>154</v>
      </c>
      <c r="B852" s="26" t="s">
        <v>438</v>
      </c>
      <c r="C852" s="26" t="s">
        <v>21</v>
      </c>
      <c r="D852" s="26" t="s">
        <v>59</v>
      </c>
      <c r="E852" s="26" t="s">
        <v>64</v>
      </c>
      <c r="F852" s="26" t="s">
        <v>615</v>
      </c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9">
        <v>422</v>
      </c>
      <c r="AC852" s="9"/>
      <c r="AD852" s="9"/>
      <c r="AE852" s="9">
        <f>Y852+AA852+AB852+AC852+AD852</f>
        <v>422</v>
      </c>
      <c r="AF852" s="9">
        <f>Z852+AD852</f>
        <v>0</v>
      </c>
      <c r="AG852" s="10"/>
      <c r="AH852" s="9"/>
      <c r="AI852" s="9"/>
      <c r="AJ852" s="9"/>
      <c r="AK852" s="9">
        <f>AE852+AG852+AH852+AI852+AJ852</f>
        <v>422</v>
      </c>
      <c r="AL852" s="9">
        <f>AF852+AJ852</f>
        <v>0</v>
      </c>
      <c r="AM852" s="10"/>
      <c r="AN852" s="9"/>
      <c r="AO852" s="9"/>
      <c r="AP852" s="9"/>
      <c r="AQ852" s="9">
        <f>AK852+AM852+AN852+AO852+AP852</f>
        <v>422</v>
      </c>
      <c r="AR852" s="9">
        <f>AL852+AP852</f>
        <v>0</v>
      </c>
      <c r="AS852" s="10"/>
      <c r="AT852" s="9">
        <v>44</v>
      </c>
      <c r="AU852" s="9"/>
      <c r="AV852" s="9"/>
      <c r="AW852" s="9">
        <f>AQ852+AS852+AT852+AU852+AV852</f>
        <v>466</v>
      </c>
      <c r="AX852" s="9">
        <f>AR852+AV852</f>
        <v>0</v>
      </c>
    </row>
    <row r="853" spans="1:50" s="72" customFormat="1" hidden="1">
      <c r="A853" s="73"/>
      <c r="B853" s="77"/>
      <c r="C853" s="27"/>
      <c r="D853" s="27"/>
      <c r="E853" s="27"/>
      <c r="F853" s="27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</row>
    <row r="854" spans="1:50" ht="27" hidden="1" customHeight="1">
      <c r="A854" s="23" t="s">
        <v>74</v>
      </c>
      <c r="B854" s="52">
        <v>914</v>
      </c>
      <c r="C854" s="24" t="s">
        <v>28</v>
      </c>
      <c r="D854" s="24" t="s">
        <v>75</v>
      </c>
      <c r="E854" s="24"/>
      <c r="F854" s="7"/>
      <c r="G854" s="15">
        <f>G855+G867</f>
        <v>17235</v>
      </c>
      <c r="H854" s="15">
        <f t="shared" ref="H854:N854" si="1562">H855+H867</f>
        <v>0</v>
      </c>
      <c r="I854" s="15">
        <f t="shared" si="1562"/>
        <v>0</v>
      </c>
      <c r="J854" s="15">
        <f t="shared" si="1562"/>
        <v>0</v>
      </c>
      <c r="K854" s="15">
        <f t="shared" si="1562"/>
        <v>0</v>
      </c>
      <c r="L854" s="15">
        <f t="shared" si="1562"/>
        <v>0</v>
      </c>
      <c r="M854" s="15">
        <f t="shared" si="1562"/>
        <v>17235</v>
      </c>
      <c r="N854" s="15">
        <f t="shared" si="1562"/>
        <v>0</v>
      </c>
      <c r="O854" s="15">
        <f t="shared" ref="O854:T854" si="1563">O855+O867</f>
        <v>-225</v>
      </c>
      <c r="P854" s="15">
        <f t="shared" si="1563"/>
        <v>0</v>
      </c>
      <c r="Q854" s="15">
        <f t="shared" si="1563"/>
        <v>0</v>
      </c>
      <c r="R854" s="15">
        <f t="shared" si="1563"/>
        <v>0</v>
      </c>
      <c r="S854" s="15">
        <f t="shared" si="1563"/>
        <v>17010</v>
      </c>
      <c r="T854" s="15">
        <f t="shared" si="1563"/>
        <v>0</v>
      </c>
      <c r="U854" s="15">
        <f t="shared" ref="U854:Z854" si="1564">U855+U867</f>
        <v>0</v>
      </c>
      <c r="V854" s="15">
        <f t="shared" si="1564"/>
        <v>0</v>
      </c>
      <c r="W854" s="15">
        <f t="shared" si="1564"/>
        <v>0</v>
      </c>
      <c r="X854" s="15">
        <f t="shared" si="1564"/>
        <v>0</v>
      </c>
      <c r="Y854" s="15">
        <f t="shared" si="1564"/>
        <v>17010</v>
      </c>
      <c r="Z854" s="15">
        <f t="shared" si="1564"/>
        <v>0</v>
      </c>
      <c r="AA854" s="15">
        <f t="shared" ref="AA854:AF854" si="1565">AA855+AA867</f>
        <v>0</v>
      </c>
      <c r="AB854" s="15">
        <f t="shared" si="1565"/>
        <v>24240</v>
      </c>
      <c r="AC854" s="15">
        <f t="shared" si="1565"/>
        <v>0</v>
      </c>
      <c r="AD854" s="15">
        <f t="shared" si="1565"/>
        <v>0</v>
      </c>
      <c r="AE854" s="15">
        <f t="shared" si="1565"/>
        <v>41250</v>
      </c>
      <c r="AF854" s="15">
        <f t="shared" si="1565"/>
        <v>0</v>
      </c>
      <c r="AG854" s="15">
        <f t="shared" ref="AG854:AL854" si="1566">AG855+AG867</f>
        <v>0</v>
      </c>
      <c r="AH854" s="15">
        <f t="shared" si="1566"/>
        <v>558</v>
      </c>
      <c r="AI854" s="15">
        <f t="shared" si="1566"/>
        <v>0</v>
      </c>
      <c r="AJ854" s="15">
        <f t="shared" si="1566"/>
        <v>0</v>
      </c>
      <c r="AK854" s="15">
        <f t="shared" si="1566"/>
        <v>41808</v>
      </c>
      <c r="AL854" s="15">
        <f t="shared" si="1566"/>
        <v>0</v>
      </c>
      <c r="AM854" s="15">
        <f t="shared" ref="AM854:AR854" si="1567">AM855+AM867</f>
        <v>-558</v>
      </c>
      <c r="AN854" s="15">
        <f t="shared" si="1567"/>
        <v>0</v>
      </c>
      <c r="AO854" s="15">
        <f t="shared" si="1567"/>
        <v>0</v>
      </c>
      <c r="AP854" s="15">
        <f t="shared" si="1567"/>
        <v>0</v>
      </c>
      <c r="AQ854" s="15">
        <f t="shared" si="1567"/>
        <v>41250</v>
      </c>
      <c r="AR854" s="15">
        <f t="shared" si="1567"/>
        <v>0</v>
      </c>
      <c r="AS854" s="15">
        <f t="shared" ref="AS854:AX854" si="1568">AS855+AS867</f>
        <v>-4821</v>
      </c>
      <c r="AT854" s="15">
        <f t="shared" si="1568"/>
        <v>0</v>
      </c>
      <c r="AU854" s="15">
        <f t="shared" si="1568"/>
        <v>-152</v>
      </c>
      <c r="AV854" s="15">
        <f t="shared" si="1568"/>
        <v>0</v>
      </c>
      <c r="AW854" s="15">
        <f t="shared" si="1568"/>
        <v>36277</v>
      </c>
      <c r="AX854" s="15">
        <f t="shared" si="1568"/>
        <v>0</v>
      </c>
    </row>
    <row r="855" spans="1:50" ht="49.5" hidden="1">
      <c r="A855" s="25" t="s">
        <v>439</v>
      </c>
      <c r="B855" s="26">
        <v>914</v>
      </c>
      <c r="C855" s="26" t="s">
        <v>28</v>
      </c>
      <c r="D855" s="26" t="s">
        <v>75</v>
      </c>
      <c r="E855" s="26" t="s">
        <v>440</v>
      </c>
      <c r="F855" s="26"/>
      <c r="G855" s="8">
        <f>G860+G856</f>
        <v>14924</v>
      </c>
      <c r="H855" s="8">
        <f t="shared" ref="H855:N855" si="1569">H860+H856</f>
        <v>0</v>
      </c>
      <c r="I855" s="8">
        <f t="shared" si="1569"/>
        <v>0</v>
      </c>
      <c r="J855" s="8">
        <f t="shared" si="1569"/>
        <v>0</v>
      </c>
      <c r="K855" s="8">
        <f t="shared" si="1569"/>
        <v>0</v>
      </c>
      <c r="L855" s="8">
        <f t="shared" si="1569"/>
        <v>0</v>
      </c>
      <c r="M855" s="8">
        <f t="shared" si="1569"/>
        <v>14924</v>
      </c>
      <c r="N855" s="8">
        <f t="shared" si="1569"/>
        <v>0</v>
      </c>
      <c r="O855" s="8">
        <f t="shared" ref="O855:T855" si="1570">O860+O856</f>
        <v>-225</v>
      </c>
      <c r="P855" s="8">
        <f t="shared" si="1570"/>
        <v>0</v>
      </c>
      <c r="Q855" s="8">
        <f t="shared" si="1570"/>
        <v>0</v>
      </c>
      <c r="R855" s="8">
        <f t="shared" si="1570"/>
        <v>0</v>
      </c>
      <c r="S855" s="8">
        <f t="shared" si="1570"/>
        <v>14699</v>
      </c>
      <c r="T855" s="8">
        <f t="shared" si="1570"/>
        <v>0</v>
      </c>
      <c r="U855" s="8">
        <f t="shared" ref="U855:Z855" si="1571">U860+U856</f>
        <v>0</v>
      </c>
      <c r="V855" s="8">
        <f t="shared" si="1571"/>
        <v>0</v>
      </c>
      <c r="W855" s="8">
        <f t="shared" si="1571"/>
        <v>0</v>
      </c>
      <c r="X855" s="8">
        <f t="shared" si="1571"/>
        <v>0</v>
      </c>
      <c r="Y855" s="8">
        <f t="shared" si="1571"/>
        <v>14699</v>
      </c>
      <c r="Z855" s="8">
        <f t="shared" si="1571"/>
        <v>0</v>
      </c>
      <c r="AA855" s="8">
        <f t="shared" ref="AA855:AF855" si="1572">AA860+AA856</f>
        <v>0</v>
      </c>
      <c r="AB855" s="8">
        <f t="shared" si="1572"/>
        <v>24240</v>
      </c>
      <c r="AC855" s="8">
        <f t="shared" si="1572"/>
        <v>0</v>
      </c>
      <c r="AD855" s="8">
        <f t="shared" si="1572"/>
        <v>0</v>
      </c>
      <c r="AE855" s="8">
        <f t="shared" si="1572"/>
        <v>38939</v>
      </c>
      <c r="AF855" s="8">
        <f t="shared" si="1572"/>
        <v>0</v>
      </c>
      <c r="AG855" s="8">
        <f t="shared" ref="AG855:AL855" si="1573">AG860+AG856</f>
        <v>0</v>
      </c>
      <c r="AH855" s="8">
        <f t="shared" si="1573"/>
        <v>0</v>
      </c>
      <c r="AI855" s="8">
        <f t="shared" si="1573"/>
        <v>0</v>
      </c>
      <c r="AJ855" s="8">
        <f t="shared" si="1573"/>
        <v>0</v>
      </c>
      <c r="AK855" s="8">
        <f t="shared" si="1573"/>
        <v>38939</v>
      </c>
      <c r="AL855" s="8">
        <f t="shared" si="1573"/>
        <v>0</v>
      </c>
      <c r="AM855" s="8">
        <f t="shared" ref="AM855:AR855" si="1574">AM860+AM856</f>
        <v>0</v>
      </c>
      <c r="AN855" s="8">
        <f t="shared" si="1574"/>
        <v>0</v>
      </c>
      <c r="AO855" s="8">
        <f t="shared" si="1574"/>
        <v>0</v>
      </c>
      <c r="AP855" s="8">
        <f t="shared" si="1574"/>
        <v>0</v>
      </c>
      <c r="AQ855" s="8">
        <f t="shared" si="1574"/>
        <v>38939</v>
      </c>
      <c r="AR855" s="8">
        <f t="shared" si="1574"/>
        <v>0</v>
      </c>
      <c r="AS855" s="8">
        <f t="shared" ref="AS855:AX855" si="1575">AS860+AS856</f>
        <v>-4821</v>
      </c>
      <c r="AT855" s="8">
        <f t="shared" si="1575"/>
        <v>0</v>
      </c>
      <c r="AU855" s="8">
        <f t="shared" si="1575"/>
        <v>0</v>
      </c>
      <c r="AV855" s="8">
        <f t="shared" si="1575"/>
        <v>0</v>
      </c>
      <c r="AW855" s="8">
        <f t="shared" si="1575"/>
        <v>34118</v>
      </c>
      <c r="AX855" s="8">
        <f t="shared" si="1575"/>
        <v>0</v>
      </c>
    </row>
    <row r="856" spans="1:50" ht="33" hidden="1">
      <c r="A856" s="25" t="s">
        <v>76</v>
      </c>
      <c r="B856" s="26">
        <v>914</v>
      </c>
      <c r="C856" s="26" t="s">
        <v>28</v>
      </c>
      <c r="D856" s="26" t="s">
        <v>176</v>
      </c>
      <c r="E856" s="26" t="s">
        <v>633</v>
      </c>
      <c r="F856" s="26"/>
      <c r="G856" s="11">
        <f t="shared" ref="G856:V858" si="1576">G857</f>
        <v>8953</v>
      </c>
      <c r="H856" s="11">
        <f t="shared" si="1576"/>
        <v>0</v>
      </c>
      <c r="I856" s="11">
        <f t="shared" si="1576"/>
        <v>0</v>
      </c>
      <c r="J856" s="11">
        <f t="shared" si="1576"/>
        <v>0</v>
      </c>
      <c r="K856" s="11">
        <f t="shared" si="1576"/>
        <v>0</v>
      </c>
      <c r="L856" s="11">
        <f t="shared" si="1576"/>
        <v>0</v>
      </c>
      <c r="M856" s="11">
        <f t="shared" si="1576"/>
        <v>8953</v>
      </c>
      <c r="N856" s="11">
        <f t="shared" si="1576"/>
        <v>0</v>
      </c>
      <c r="O856" s="11">
        <f t="shared" si="1576"/>
        <v>0</v>
      </c>
      <c r="P856" s="11">
        <f t="shared" si="1576"/>
        <v>0</v>
      </c>
      <c r="Q856" s="11">
        <f t="shared" si="1576"/>
        <v>0</v>
      </c>
      <c r="R856" s="11">
        <f t="shared" si="1576"/>
        <v>0</v>
      </c>
      <c r="S856" s="11">
        <f t="shared" si="1576"/>
        <v>8953</v>
      </c>
      <c r="T856" s="11">
        <f t="shared" si="1576"/>
        <v>0</v>
      </c>
      <c r="U856" s="11">
        <f t="shared" si="1576"/>
        <v>0</v>
      </c>
      <c r="V856" s="11">
        <f t="shared" si="1576"/>
        <v>0</v>
      </c>
      <c r="W856" s="11">
        <f t="shared" ref="U856:AJ858" si="1577">W857</f>
        <v>0</v>
      </c>
      <c r="X856" s="11">
        <f t="shared" si="1577"/>
        <v>0</v>
      </c>
      <c r="Y856" s="11">
        <f t="shared" si="1577"/>
        <v>8953</v>
      </c>
      <c r="Z856" s="11">
        <f t="shared" si="1577"/>
        <v>0</v>
      </c>
      <c r="AA856" s="11">
        <f t="shared" si="1577"/>
        <v>0</v>
      </c>
      <c r="AB856" s="11">
        <f t="shared" si="1577"/>
        <v>0</v>
      </c>
      <c r="AC856" s="11">
        <f t="shared" si="1577"/>
        <v>0</v>
      </c>
      <c r="AD856" s="11">
        <f t="shared" si="1577"/>
        <v>0</v>
      </c>
      <c r="AE856" s="11">
        <f t="shared" si="1577"/>
        <v>8953</v>
      </c>
      <c r="AF856" s="11">
        <f t="shared" si="1577"/>
        <v>0</v>
      </c>
      <c r="AG856" s="11">
        <f t="shared" si="1577"/>
        <v>0</v>
      </c>
      <c r="AH856" s="11">
        <f t="shared" si="1577"/>
        <v>0</v>
      </c>
      <c r="AI856" s="11">
        <f t="shared" si="1577"/>
        <v>0</v>
      </c>
      <c r="AJ856" s="11">
        <f t="shared" si="1577"/>
        <v>0</v>
      </c>
      <c r="AK856" s="11">
        <f t="shared" ref="AG856:AV858" si="1578">AK857</f>
        <v>8953</v>
      </c>
      <c r="AL856" s="11">
        <f t="shared" si="1578"/>
        <v>0</v>
      </c>
      <c r="AM856" s="11">
        <f t="shared" si="1578"/>
        <v>0</v>
      </c>
      <c r="AN856" s="11">
        <f t="shared" si="1578"/>
        <v>0</v>
      </c>
      <c r="AO856" s="11">
        <f t="shared" si="1578"/>
        <v>0</v>
      </c>
      <c r="AP856" s="11">
        <f t="shared" si="1578"/>
        <v>0</v>
      </c>
      <c r="AQ856" s="11">
        <f t="shared" si="1578"/>
        <v>8953</v>
      </c>
      <c r="AR856" s="11">
        <f t="shared" si="1578"/>
        <v>0</v>
      </c>
      <c r="AS856" s="11">
        <f t="shared" si="1578"/>
        <v>0</v>
      </c>
      <c r="AT856" s="11">
        <f t="shared" si="1578"/>
        <v>0</v>
      </c>
      <c r="AU856" s="11">
        <f t="shared" si="1578"/>
        <v>0</v>
      </c>
      <c r="AV856" s="11">
        <f t="shared" si="1578"/>
        <v>0</v>
      </c>
      <c r="AW856" s="11">
        <f t="shared" ref="AS856:AX858" si="1579">AW857</f>
        <v>8953</v>
      </c>
      <c r="AX856" s="11">
        <f t="shared" si="1579"/>
        <v>0</v>
      </c>
    </row>
    <row r="857" spans="1:50" ht="33" hidden="1">
      <c r="A857" s="25" t="s">
        <v>177</v>
      </c>
      <c r="B857" s="26">
        <v>914</v>
      </c>
      <c r="C857" s="26" t="s">
        <v>28</v>
      </c>
      <c r="D857" s="26" t="s">
        <v>176</v>
      </c>
      <c r="E857" s="26" t="s">
        <v>634</v>
      </c>
      <c r="F857" s="26"/>
      <c r="G857" s="11">
        <f t="shared" si="1576"/>
        <v>8953</v>
      </c>
      <c r="H857" s="11">
        <f t="shared" si="1576"/>
        <v>0</v>
      </c>
      <c r="I857" s="11">
        <f t="shared" si="1576"/>
        <v>0</v>
      </c>
      <c r="J857" s="11">
        <f t="shared" si="1576"/>
        <v>0</v>
      </c>
      <c r="K857" s="11">
        <f t="shared" si="1576"/>
        <v>0</v>
      </c>
      <c r="L857" s="11">
        <f t="shared" si="1576"/>
        <v>0</v>
      </c>
      <c r="M857" s="11">
        <f t="shared" si="1576"/>
        <v>8953</v>
      </c>
      <c r="N857" s="11">
        <f t="shared" si="1576"/>
        <v>0</v>
      </c>
      <c r="O857" s="11">
        <f t="shared" si="1576"/>
        <v>0</v>
      </c>
      <c r="P857" s="11">
        <f t="shared" si="1576"/>
        <v>0</v>
      </c>
      <c r="Q857" s="11">
        <f t="shared" si="1576"/>
        <v>0</v>
      </c>
      <c r="R857" s="11">
        <f t="shared" si="1576"/>
        <v>0</v>
      </c>
      <c r="S857" s="11">
        <f t="shared" si="1576"/>
        <v>8953</v>
      </c>
      <c r="T857" s="11">
        <f t="shared" si="1576"/>
        <v>0</v>
      </c>
      <c r="U857" s="11">
        <f t="shared" si="1577"/>
        <v>0</v>
      </c>
      <c r="V857" s="11">
        <f t="shared" si="1577"/>
        <v>0</v>
      </c>
      <c r="W857" s="11">
        <f t="shared" si="1577"/>
        <v>0</v>
      </c>
      <c r="X857" s="11">
        <f t="shared" si="1577"/>
        <v>0</v>
      </c>
      <c r="Y857" s="11">
        <f t="shared" si="1577"/>
        <v>8953</v>
      </c>
      <c r="Z857" s="11">
        <f t="shared" si="1577"/>
        <v>0</v>
      </c>
      <c r="AA857" s="11">
        <f t="shared" si="1577"/>
        <v>0</v>
      </c>
      <c r="AB857" s="11">
        <f t="shared" si="1577"/>
        <v>0</v>
      </c>
      <c r="AC857" s="11">
        <f t="shared" si="1577"/>
        <v>0</v>
      </c>
      <c r="AD857" s="11">
        <f t="shared" si="1577"/>
        <v>0</v>
      </c>
      <c r="AE857" s="11">
        <f t="shared" si="1577"/>
        <v>8953</v>
      </c>
      <c r="AF857" s="11">
        <f t="shared" si="1577"/>
        <v>0</v>
      </c>
      <c r="AG857" s="11">
        <f t="shared" si="1578"/>
        <v>0</v>
      </c>
      <c r="AH857" s="11">
        <f t="shared" si="1578"/>
        <v>0</v>
      </c>
      <c r="AI857" s="11">
        <f t="shared" si="1578"/>
        <v>0</v>
      </c>
      <c r="AJ857" s="11">
        <f t="shared" si="1578"/>
        <v>0</v>
      </c>
      <c r="AK857" s="11">
        <f t="shared" si="1578"/>
        <v>8953</v>
      </c>
      <c r="AL857" s="11">
        <f t="shared" si="1578"/>
        <v>0</v>
      </c>
      <c r="AM857" s="11">
        <f t="shared" si="1578"/>
        <v>0</v>
      </c>
      <c r="AN857" s="11">
        <f t="shared" si="1578"/>
        <v>0</v>
      </c>
      <c r="AO857" s="11">
        <f t="shared" si="1578"/>
        <v>0</v>
      </c>
      <c r="AP857" s="11">
        <f t="shared" si="1578"/>
        <v>0</v>
      </c>
      <c r="AQ857" s="11">
        <f t="shared" si="1578"/>
        <v>8953</v>
      </c>
      <c r="AR857" s="11">
        <f t="shared" si="1578"/>
        <v>0</v>
      </c>
      <c r="AS857" s="11">
        <f t="shared" si="1579"/>
        <v>0</v>
      </c>
      <c r="AT857" s="11">
        <f t="shared" si="1579"/>
        <v>0</v>
      </c>
      <c r="AU857" s="11">
        <f t="shared" si="1579"/>
        <v>0</v>
      </c>
      <c r="AV857" s="11">
        <f t="shared" si="1579"/>
        <v>0</v>
      </c>
      <c r="AW857" s="11">
        <f t="shared" si="1579"/>
        <v>8953</v>
      </c>
      <c r="AX857" s="11">
        <f t="shared" si="1579"/>
        <v>0</v>
      </c>
    </row>
    <row r="858" spans="1:50" ht="33" hidden="1">
      <c r="A858" s="25" t="s">
        <v>11</v>
      </c>
      <c r="B858" s="26">
        <v>914</v>
      </c>
      <c r="C858" s="26" t="s">
        <v>28</v>
      </c>
      <c r="D858" s="26" t="s">
        <v>176</v>
      </c>
      <c r="E858" s="26" t="s">
        <v>634</v>
      </c>
      <c r="F858" s="26" t="s">
        <v>12</v>
      </c>
      <c r="G858" s="11">
        <f t="shared" si="1576"/>
        <v>8953</v>
      </c>
      <c r="H858" s="11">
        <f t="shared" si="1576"/>
        <v>0</v>
      </c>
      <c r="I858" s="11">
        <f t="shared" si="1576"/>
        <v>0</v>
      </c>
      <c r="J858" s="11">
        <f t="shared" si="1576"/>
        <v>0</v>
      </c>
      <c r="K858" s="11">
        <f t="shared" si="1576"/>
        <v>0</v>
      </c>
      <c r="L858" s="11">
        <f t="shared" si="1576"/>
        <v>0</v>
      </c>
      <c r="M858" s="11">
        <f t="shared" si="1576"/>
        <v>8953</v>
      </c>
      <c r="N858" s="11">
        <f t="shared" si="1576"/>
        <v>0</v>
      </c>
      <c r="O858" s="11">
        <f t="shared" si="1576"/>
        <v>0</v>
      </c>
      <c r="P858" s="11">
        <f t="shared" si="1576"/>
        <v>0</v>
      </c>
      <c r="Q858" s="11">
        <f t="shared" si="1576"/>
        <v>0</v>
      </c>
      <c r="R858" s="11">
        <f t="shared" si="1576"/>
        <v>0</v>
      </c>
      <c r="S858" s="11">
        <f t="shared" si="1576"/>
        <v>8953</v>
      </c>
      <c r="T858" s="11">
        <f t="shared" si="1576"/>
        <v>0</v>
      </c>
      <c r="U858" s="11">
        <f t="shared" si="1577"/>
        <v>0</v>
      </c>
      <c r="V858" s="11">
        <f t="shared" si="1577"/>
        <v>0</v>
      </c>
      <c r="W858" s="11">
        <f t="shared" si="1577"/>
        <v>0</v>
      </c>
      <c r="X858" s="11">
        <f t="shared" si="1577"/>
        <v>0</v>
      </c>
      <c r="Y858" s="11">
        <f t="shared" si="1577"/>
        <v>8953</v>
      </c>
      <c r="Z858" s="11">
        <f t="shared" si="1577"/>
        <v>0</v>
      </c>
      <c r="AA858" s="11">
        <f t="shared" si="1577"/>
        <v>0</v>
      </c>
      <c r="AB858" s="11">
        <f t="shared" si="1577"/>
        <v>0</v>
      </c>
      <c r="AC858" s="11">
        <f t="shared" si="1577"/>
        <v>0</v>
      </c>
      <c r="AD858" s="11">
        <f t="shared" si="1577"/>
        <v>0</v>
      </c>
      <c r="AE858" s="11">
        <f t="shared" si="1577"/>
        <v>8953</v>
      </c>
      <c r="AF858" s="11">
        <f t="shared" si="1577"/>
        <v>0</v>
      </c>
      <c r="AG858" s="11">
        <f t="shared" si="1578"/>
        <v>0</v>
      </c>
      <c r="AH858" s="11">
        <f t="shared" si="1578"/>
        <v>0</v>
      </c>
      <c r="AI858" s="11">
        <f t="shared" si="1578"/>
        <v>0</v>
      </c>
      <c r="AJ858" s="11">
        <f t="shared" si="1578"/>
        <v>0</v>
      </c>
      <c r="AK858" s="11">
        <f t="shared" si="1578"/>
        <v>8953</v>
      </c>
      <c r="AL858" s="11">
        <f t="shared" si="1578"/>
        <v>0</v>
      </c>
      <c r="AM858" s="11">
        <f t="shared" si="1578"/>
        <v>0</v>
      </c>
      <c r="AN858" s="11">
        <f t="shared" si="1578"/>
        <v>0</v>
      </c>
      <c r="AO858" s="11">
        <f t="shared" si="1578"/>
        <v>0</v>
      </c>
      <c r="AP858" s="11">
        <f t="shared" si="1578"/>
        <v>0</v>
      </c>
      <c r="AQ858" s="11">
        <f t="shared" si="1578"/>
        <v>8953</v>
      </c>
      <c r="AR858" s="11">
        <f t="shared" si="1578"/>
        <v>0</v>
      </c>
      <c r="AS858" s="11">
        <f t="shared" si="1579"/>
        <v>0</v>
      </c>
      <c r="AT858" s="11">
        <f t="shared" si="1579"/>
        <v>0</v>
      </c>
      <c r="AU858" s="11">
        <f t="shared" si="1579"/>
        <v>0</v>
      </c>
      <c r="AV858" s="11">
        <f t="shared" si="1579"/>
        <v>0</v>
      </c>
      <c r="AW858" s="11">
        <f t="shared" si="1579"/>
        <v>8953</v>
      </c>
      <c r="AX858" s="11">
        <f t="shared" si="1579"/>
        <v>0</v>
      </c>
    </row>
    <row r="859" spans="1:50" ht="20.100000000000001" hidden="1" customHeight="1">
      <c r="A859" s="28" t="s">
        <v>13</v>
      </c>
      <c r="B859" s="26">
        <v>914</v>
      </c>
      <c r="C859" s="26" t="s">
        <v>28</v>
      </c>
      <c r="D859" s="26" t="s">
        <v>176</v>
      </c>
      <c r="E859" s="26" t="s">
        <v>634</v>
      </c>
      <c r="F859" s="26" t="s">
        <v>34</v>
      </c>
      <c r="G859" s="9">
        <f>8690+263</f>
        <v>8953</v>
      </c>
      <c r="H859" s="9"/>
      <c r="I859" s="84"/>
      <c r="J859" s="84"/>
      <c r="K859" s="84"/>
      <c r="L859" s="84"/>
      <c r="M859" s="9">
        <f>G859+I859+J859+K859+L859</f>
        <v>8953</v>
      </c>
      <c r="N859" s="9">
        <f>H859+L859</f>
        <v>0</v>
      </c>
      <c r="O859" s="85"/>
      <c r="P859" s="85"/>
      <c r="Q859" s="85"/>
      <c r="R859" s="85"/>
      <c r="S859" s="9">
        <f>M859+O859+P859+Q859+R859</f>
        <v>8953</v>
      </c>
      <c r="T859" s="9">
        <f>N859+R859</f>
        <v>0</v>
      </c>
      <c r="U859" s="85"/>
      <c r="V859" s="85"/>
      <c r="W859" s="85"/>
      <c r="X859" s="85"/>
      <c r="Y859" s="9">
        <f>S859+U859+V859+W859+X859</f>
        <v>8953</v>
      </c>
      <c r="Z859" s="9">
        <f>T859+X859</f>
        <v>0</v>
      </c>
      <c r="AA859" s="85"/>
      <c r="AB859" s="85"/>
      <c r="AC859" s="85"/>
      <c r="AD859" s="85"/>
      <c r="AE859" s="9">
        <f>Y859+AA859+AB859+AC859+AD859</f>
        <v>8953</v>
      </c>
      <c r="AF859" s="9">
        <f>Z859+AD859</f>
        <v>0</v>
      </c>
      <c r="AG859" s="85"/>
      <c r="AH859" s="85"/>
      <c r="AI859" s="85"/>
      <c r="AJ859" s="85"/>
      <c r="AK859" s="9">
        <f>AE859+AG859+AH859+AI859+AJ859</f>
        <v>8953</v>
      </c>
      <c r="AL859" s="9">
        <f>AF859+AJ859</f>
        <v>0</v>
      </c>
      <c r="AM859" s="85"/>
      <c r="AN859" s="85"/>
      <c r="AO859" s="85"/>
      <c r="AP859" s="85"/>
      <c r="AQ859" s="9">
        <f>AK859+AM859+AN859+AO859+AP859</f>
        <v>8953</v>
      </c>
      <c r="AR859" s="9">
        <f>AL859+AP859</f>
        <v>0</v>
      </c>
      <c r="AS859" s="85"/>
      <c r="AT859" s="85"/>
      <c r="AU859" s="85"/>
      <c r="AV859" s="85"/>
      <c r="AW859" s="9">
        <f>AQ859+AS859+AT859+AU859+AV859</f>
        <v>8953</v>
      </c>
      <c r="AX859" s="9">
        <f>AR859+AV859</f>
        <v>0</v>
      </c>
    </row>
    <row r="860" spans="1:50" ht="20.100000000000001" hidden="1" customHeight="1">
      <c r="A860" s="28" t="s">
        <v>14</v>
      </c>
      <c r="B860" s="26">
        <v>914</v>
      </c>
      <c r="C860" s="26" t="s">
        <v>28</v>
      </c>
      <c r="D860" s="26" t="s">
        <v>75</v>
      </c>
      <c r="E860" s="26" t="s">
        <v>441</v>
      </c>
      <c r="F860" s="26"/>
      <c r="G860" s="9">
        <f t="shared" ref="G860" si="1580">G861+G864</f>
        <v>5971</v>
      </c>
      <c r="H860" s="9">
        <f t="shared" ref="H860:N860" si="1581">H861+H864</f>
        <v>0</v>
      </c>
      <c r="I860" s="9">
        <f t="shared" si="1581"/>
        <v>0</v>
      </c>
      <c r="J860" s="9">
        <f t="shared" si="1581"/>
        <v>0</v>
      </c>
      <c r="K860" s="9">
        <f t="shared" si="1581"/>
        <v>0</v>
      </c>
      <c r="L860" s="9">
        <f t="shared" si="1581"/>
        <v>0</v>
      </c>
      <c r="M860" s="9">
        <f t="shared" si="1581"/>
        <v>5971</v>
      </c>
      <c r="N860" s="9">
        <f t="shared" si="1581"/>
        <v>0</v>
      </c>
      <c r="O860" s="9">
        <f t="shared" ref="O860:T860" si="1582">O861+O864</f>
        <v>-225</v>
      </c>
      <c r="P860" s="9">
        <f t="shared" si="1582"/>
        <v>0</v>
      </c>
      <c r="Q860" s="9">
        <f t="shared" si="1582"/>
        <v>0</v>
      </c>
      <c r="R860" s="9">
        <f t="shared" si="1582"/>
        <v>0</v>
      </c>
      <c r="S860" s="9">
        <f t="shared" si="1582"/>
        <v>5746</v>
      </c>
      <c r="T860" s="9">
        <f t="shared" si="1582"/>
        <v>0</v>
      </c>
      <c r="U860" s="9">
        <f t="shared" ref="U860:Z860" si="1583">U861+U864</f>
        <v>0</v>
      </c>
      <c r="V860" s="9">
        <f t="shared" si="1583"/>
        <v>0</v>
      </c>
      <c r="W860" s="9">
        <f t="shared" si="1583"/>
        <v>0</v>
      </c>
      <c r="X860" s="9">
        <f t="shared" si="1583"/>
        <v>0</v>
      </c>
      <c r="Y860" s="9">
        <f t="shared" si="1583"/>
        <v>5746</v>
      </c>
      <c r="Z860" s="9">
        <f t="shared" si="1583"/>
        <v>0</v>
      </c>
      <c r="AA860" s="9">
        <f t="shared" ref="AA860:AF860" si="1584">AA861+AA864</f>
        <v>0</v>
      </c>
      <c r="AB860" s="9">
        <f t="shared" si="1584"/>
        <v>24240</v>
      </c>
      <c r="AC860" s="9">
        <f t="shared" si="1584"/>
        <v>0</v>
      </c>
      <c r="AD860" s="9">
        <f t="shared" si="1584"/>
        <v>0</v>
      </c>
      <c r="AE860" s="9">
        <f t="shared" si="1584"/>
        <v>29986</v>
      </c>
      <c r="AF860" s="9">
        <f t="shared" si="1584"/>
        <v>0</v>
      </c>
      <c r="AG860" s="9">
        <f t="shared" ref="AG860:AL860" si="1585">AG861+AG864</f>
        <v>0</v>
      </c>
      <c r="AH860" s="9">
        <f t="shared" si="1585"/>
        <v>0</v>
      </c>
      <c r="AI860" s="9">
        <f t="shared" si="1585"/>
        <v>0</v>
      </c>
      <c r="AJ860" s="9">
        <f t="shared" si="1585"/>
        <v>0</v>
      </c>
      <c r="AK860" s="9">
        <f t="shared" si="1585"/>
        <v>29986</v>
      </c>
      <c r="AL860" s="9">
        <f t="shared" si="1585"/>
        <v>0</v>
      </c>
      <c r="AM860" s="9">
        <f t="shared" ref="AM860:AR860" si="1586">AM861+AM864</f>
        <v>0</v>
      </c>
      <c r="AN860" s="9">
        <f t="shared" si="1586"/>
        <v>0</v>
      </c>
      <c r="AO860" s="9">
        <f t="shared" si="1586"/>
        <v>0</v>
      </c>
      <c r="AP860" s="9">
        <f t="shared" si="1586"/>
        <v>0</v>
      </c>
      <c r="AQ860" s="9">
        <f t="shared" si="1586"/>
        <v>29986</v>
      </c>
      <c r="AR860" s="9">
        <f t="shared" si="1586"/>
        <v>0</v>
      </c>
      <c r="AS860" s="9">
        <f t="shared" ref="AS860:AX860" si="1587">AS861+AS864</f>
        <v>-4821</v>
      </c>
      <c r="AT860" s="9">
        <f t="shared" si="1587"/>
        <v>0</v>
      </c>
      <c r="AU860" s="9">
        <f t="shared" si="1587"/>
        <v>0</v>
      </c>
      <c r="AV860" s="9">
        <f t="shared" si="1587"/>
        <v>0</v>
      </c>
      <c r="AW860" s="9">
        <f t="shared" si="1587"/>
        <v>25165</v>
      </c>
      <c r="AX860" s="9">
        <f t="shared" si="1587"/>
        <v>0</v>
      </c>
    </row>
    <row r="861" spans="1:50" ht="20.100000000000001" hidden="1" customHeight="1">
      <c r="A861" s="28" t="s">
        <v>174</v>
      </c>
      <c r="B861" s="26">
        <v>914</v>
      </c>
      <c r="C861" s="26" t="s">
        <v>28</v>
      </c>
      <c r="D861" s="26" t="s">
        <v>176</v>
      </c>
      <c r="E861" s="26" t="s">
        <v>442</v>
      </c>
      <c r="F861" s="26"/>
      <c r="G861" s="9">
        <f t="shared" ref="G861:V862" si="1588">G862</f>
        <v>5968</v>
      </c>
      <c r="H861" s="9">
        <f t="shared" si="1588"/>
        <v>0</v>
      </c>
      <c r="I861" s="9">
        <f t="shared" si="1588"/>
        <v>0</v>
      </c>
      <c r="J861" s="9">
        <f t="shared" si="1588"/>
        <v>0</v>
      </c>
      <c r="K861" s="9">
        <f t="shared" si="1588"/>
        <v>0</v>
      </c>
      <c r="L861" s="9">
        <f t="shared" si="1588"/>
        <v>0</v>
      </c>
      <c r="M861" s="9">
        <f t="shared" si="1588"/>
        <v>5968</v>
      </c>
      <c r="N861" s="9">
        <f t="shared" si="1588"/>
        <v>0</v>
      </c>
      <c r="O861" s="9">
        <f t="shared" si="1588"/>
        <v>-225</v>
      </c>
      <c r="P861" s="9">
        <f t="shared" si="1588"/>
        <v>0</v>
      </c>
      <c r="Q861" s="9">
        <f t="shared" si="1588"/>
        <v>0</v>
      </c>
      <c r="R861" s="9">
        <f t="shared" si="1588"/>
        <v>0</v>
      </c>
      <c r="S861" s="9">
        <f t="shared" si="1588"/>
        <v>5743</v>
      </c>
      <c r="T861" s="9">
        <f t="shared" si="1588"/>
        <v>0</v>
      </c>
      <c r="U861" s="9">
        <f t="shared" si="1588"/>
        <v>0</v>
      </c>
      <c r="V861" s="9">
        <f t="shared" si="1588"/>
        <v>0</v>
      </c>
      <c r="W861" s="9">
        <f t="shared" ref="U861:AJ862" si="1589">W862</f>
        <v>0</v>
      </c>
      <c r="X861" s="9">
        <f t="shared" si="1589"/>
        <v>0</v>
      </c>
      <c r="Y861" s="9">
        <f t="shared" si="1589"/>
        <v>5743</v>
      </c>
      <c r="Z861" s="9">
        <f t="shared" si="1589"/>
        <v>0</v>
      </c>
      <c r="AA861" s="9">
        <f t="shared" si="1589"/>
        <v>0</v>
      </c>
      <c r="AB861" s="9">
        <f t="shared" si="1589"/>
        <v>24240</v>
      </c>
      <c r="AC861" s="9">
        <f t="shared" si="1589"/>
        <v>0</v>
      </c>
      <c r="AD861" s="9">
        <f t="shared" si="1589"/>
        <v>0</v>
      </c>
      <c r="AE861" s="9">
        <f t="shared" si="1589"/>
        <v>29983</v>
      </c>
      <c r="AF861" s="9">
        <f t="shared" si="1589"/>
        <v>0</v>
      </c>
      <c r="AG861" s="9">
        <f t="shared" si="1589"/>
        <v>0</v>
      </c>
      <c r="AH861" s="9">
        <f t="shared" si="1589"/>
        <v>0</v>
      </c>
      <c r="AI861" s="9">
        <f t="shared" si="1589"/>
        <v>0</v>
      </c>
      <c r="AJ861" s="9">
        <f t="shared" si="1589"/>
        <v>0</v>
      </c>
      <c r="AK861" s="9">
        <f t="shared" ref="AG861:AV862" si="1590">AK862</f>
        <v>29983</v>
      </c>
      <c r="AL861" s="9">
        <f t="shared" si="1590"/>
        <v>0</v>
      </c>
      <c r="AM861" s="9">
        <f t="shared" si="1590"/>
        <v>0</v>
      </c>
      <c r="AN861" s="9">
        <f t="shared" si="1590"/>
        <v>0</v>
      </c>
      <c r="AO861" s="9">
        <f t="shared" si="1590"/>
        <v>0</v>
      </c>
      <c r="AP861" s="9">
        <f t="shared" si="1590"/>
        <v>0</v>
      </c>
      <c r="AQ861" s="9">
        <f t="shared" si="1590"/>
        <v>29983</v>
      </c>
      <c r="AR861" s="9">
        <f t="shared" si="1590"/>
        <v>0</v>
      </c>
      <c r="AS861" s="9">
        <f t="shared" si="1590"/>
        <v>-4821</v>
      </c>
      <c r="AT861" s="9">
        <f t="shared" si="1590"/>
        <v>0</v>
      </c>
      <c r="AU861" s="9">
        <f t="shared" si="1590"/>
        <v>0</v>
      </c>
      <c r="AV861" s="9">
        <f t="shared" si="1590"/>
        <v>0</v>
      </c>
      <c r="AW861" s="9">
        <f t="shared" ref="AS861:AX862" si="1591">AW862</f>
        <v>25162</v>
      </c>
      <c r="AX861" s="9">
        <f t="shared" si="1591"/>
        <v>0</v>
      </c>
    </row>
    <row r="862" spans="1:50" ht="33" hidden="1">
      <c r="A862" s="25" t="s">
        <v>242</v>
      </c>
      <c r="B862" s="26">
        <v>914</v>
      </c>
      <c r="C862" s="26" t="s">
        <v>28</v>
      </c>
      <c r="D862" s="26" t="s">
        <v>176</v>
      </c>
      <c r="E862" s="26" t="s">
        <v>442</v>
      </c>
      <c r="F862" s="26" t="s">
        <v>30</v>
      </c>
      <c r="G862" s="8">
        <f t="shared" si="1588"/>
        <v>5968</v>
      </c>
      <c r="H862" s="8">
        <f t="shared" si="1588"/>
        <v>0</v>
      </c>
      <c r="I862" s="8">
        <f t="shared" si="1588"/>
        <v>0</v>
      </c>
      <c r="J862" s="8">
        <f t="shared" si="1588"/>
        <v>0</v>
      </c>
      <c r="K862" s="8">
        <f t="shared" si="1588"/>
        <v>0</v>
      </c>
      <c r="L862" s="8">
        <f t="shared" si="1588"/>
        <v>0</v>
      </c>
      <c r="M862" s="8">
        <f t="shared" si="1588"/>
        <v>5968</v>
      </c>
      <c r="N862" s="8">
        <f t="shared" si="1588"/>
        <v>0</v>
      </c>
      <c r="O862" s="8">
        <f t="shared" si="1588"/>
        <v>-225</v>
      </c>
      <c r="P862" s="8">
        <f t="shared" si="1588"/>
        <v>0</v>
      </c>
      <c r="Q862" s="8">
        <f t="shared" si="1588"/>
        <v>0</v>
      </c>
      <c r="R862" s="8">
        <f t="shared" si="1588"/>
        <v>0</v>
      </c>
      <c r="S862" s="8">
        <f t="shared" si="1588"/>
        <v>5743</v>
      </c>
      <c r="T862" s="8">
        <f t="shared" si="1588"/>
        <v>0</v>
      </c>
      <c r="U862" s="8">
        <f t="shared" si="1589"/>
        <v>0</v>
      </c>
      <c r="V862" s="8">
        <f t="shared" si="1589"/>
        <v>0</v>
      </c>
      <c r="W862" s="8">
        <f t="shared" si="1589"/>
        <v>0</v>
      </c>
      <c r="X862" s="8">
        <f t="shared" si="1589"/>
        <v>0</v>
      </c>
      <c r="Y862" s="8">
        <f t="shared" si="1589"/>
        <v>5743</v>
      </c>
      <c r="Z862" s="8">
        <f t="shared" si="1589"/>
        <v>0</v>
      </c>
      <c r="AA862" s="8">
        <f t="shared" si="1589"/>
        <v>0</v>
      </c>
      <c r="AB862" s="8">
        <f t="shared" si="1589"/>
        <v>24240</v>
      </c>
      <c r="AC862" s="8">
        <f t="shared" si="1589"/>
        <v>0</v>
      </c>
      <c r="AD862" s="8">
        <f t="shared" si="1589"/>
        <v>0</v>
      </c>
      <c r="AE862" s="8">
        <f t="shared" si="1589"/>
        <v>29983</v>
      </c>
      <c r="AF862" s="8">
        <f t="shared" si="1589"/>
        <v>0</v>
      </c>
      <c r="AG862" s="8">
        <f t="shared" si="1590"/>
        <v>0</v>
      </c>
      <c r="AH862" s="8">
        <f t="shared" si="1590"/>
        <v>0</v>
      </c>
      <c r="AI862" s="8">
        <f t="shared" si="1590"/>
        <v>0</v>
      </c>
      <c r="AJ862" s="8">
        <f t="shared" si="1590"/>
        <v>0</v>
      </c>
      <c r="AK862" s="8">
        <f t="shared" si="1590"/>
        <v>29983</v>
      </c>
      <c r="AL862" s="8">
        <f t="shared" si="1590"/>
        <v>0</v>
      </c>
      <c r="AM862" s="8">
        <f t="shared" si="1590"/>
        <v>0</v>
      </c>
      <c r="AN862" s="8">
        <f t="shared" si="1590"/>
        <v>0</v>
      </c>
      <c r="AO862" s="8">
        <f t="shared" si="1590"/>
        <v>0</v>
      </c>
      <c r="AP862" s="8">
        <f t="shared" si="1590"/>
        <v>0</v>
      </c>
      <c r="AQ862" s="8">
        <f t="shared" si="1590"/>
        <v>29983</v>
      </c>
      <c r="AR862" s="8">
        <f t="shared" si="1590"/>
        <v>0</v>
      </c>
      <c r="AS862" s="8">
        <f t="shared" si="1591"/>
        <v>-4821</v>
      </c>
      <c r="AT862" s="8">
        <f t="shared" si="1591"/>
        <v>0</v>
      </c>
      <c r="AU862" s="8">
        <f t="shared" si="1591"/>
        <v>0</v>
      </c>
      <c r="AV862" s="8">
        <f t="shared" si="1591"/>
        <v>0</v>
      </c>
      <c r="AW862" s="8">
        <f t="shared" si="1591"/>
        <v>25162</v>
      </c>
      <c r="AX862" s="8">
        <f t="shared" si="1591"/>
        <v>0</v>
      </c>
    </row>
    <row r="863" spans="1:50" ht="33" hidden="1">
      <c r="A863" s="25" t="s">
        <v>36</v>
      </c>
      <c r="B863" s="26">
        <v>914</v>
      </c>
      <c r="C863" s="26" t="s">
        <v>28</v>
      </c>
      <c r="D863" s="26" t="s">
        <v>176</v>
      </c>
      <c r="E863" s="26" t="s">
        <v>442</v>
      </c>
      <c r="F863" s="26" t="s">
        <v>37</v>
      </c>
      <c r="G863" s="9">
        <f>4668+1300</f>
        <v>5968</v>
      </c>
      <c r="H863" s="9"/>
      <c r="I863" s="84"/>
      <c r="J863" s="84"/>
      <c r="K863" s="84"/>
      <c r="L863" s="84"/>
      <c r="M863" s="9">
        <f>G863+I863+J863+K863+L863</f>
        <v>5968</v>
      </c>
      <c r="N863" s="9">
        <f>H863+L863</f>
        <v>0</v>
      </c>
      <c r="O863" s="8">
        <v>-225</v>
      </c>
      <c r="P863" s="85"/>
      <c r="Q863" s="85"/>
      <c r="R863" s="85"/>
      <c r="S863" s="9">
        <f>M863+O863+P863+Q863+R863</f>
        <v>5743</v>
      </c>
      <c r="T863" s="9">
        <f>N863+R863</f>
        <v>0</v>
      </c>
      <c r="U863" s="8"/>
      <c r="V863" s="85"/>
      <c r="W863" s="85"/>
      <c r="X863" s="85"/>
      <c r="Y863" s="9">
        <f>S863+U863+V863+W863+X863</f>
        <v>5743</v>
      </c>
      <c r="Z863" s="9">
        <f>T863+X863</f>
        <v>0</v>
      </c>
      <c r="AA863" s="8"/>
      <c r="AB863" s="8">
        <v>24240</v>
      </c>
      <c r="AC863" s="85"/>
      <c r="AD863" s="85"/>
      <c r="AE863" s="9">
        <f>Y863+AA863+AB863+AC863+AD863</f>
        <v>29983</v>
      </c>
      <c r="AF863" s="9">
        <f>Z863+AD863</f>
        <v>0</v>
      </c>
      <c r="AG863" s="8"/>
      <c r="AH863" s="8"/>
      <c r="AI863" s="85"/>
      <c r="AJ863" s="85"/>
      <c r="AK863" s="9">
        <f>AE863+AG863+AH863+AI863+AJ863</f>
        <v>29983</v>
      </c>
      <c r="AL863" s="9">
        <f>AF863+AJ863</f>
        <v>0</v>
      </c>
      <c r="AM863" s="8"/>
      <c r="AN863" s="8"/>
      <c r="AO863" s="85"/>
      <c r="AP863" s="85"/>
      <c r="AQ863" s="9">
        <f>AK863+AM863+AN863+AO863+AP863</f>
        <v>29983</v>
      </c>
      <c r="AR863" s="9">
        <f>AL863+AP863</f>
        <v>0</v>
      </c>
      <c r="AS863" s="8">
        <v>-4821</v>
      </c>
      <c r="AT863" s="8"/>
      <c r="AU863" s="85"/>
      <c r="AV863" s="85"/>
      <c r="AW863" s="9">
        <f>AQ863+AS863+AT863+AU863+AV863</f>
        <v>25162</v>
      </c>
      <c r="AX863" s="9">
        <f>AR863+AV863</f>
        <v>0</v>
      </c>
    </row>
    <row r="864" spans="1:50" ht="33" hidden="1">
      <c r="A864" s="25" t="s">
        <v>636</v>
      </c>
      <c r="B864" s="26">
        <v>914</v>
      </c>
      <c r="C864" s="26" t="s">
        <v>28</v>
      </c>
      <c r="D864" s="26" t="s">
        <v>176</v>
      </c>
      <c r="E864" s="26" t="s">
        <v>635</v>
      </c>
      <c r="F864" s="26"/>
      <c r="G864" s="9">
        <f t="shared" ref="G864:V865" si="1592">G865</f>
        <v>3</v>
      </c>
      <c r="H864" s="9">
        <f t="shared" si="1592"/>
        <v>0</v>
      </c>
      <c r="I864" s="9">
        <f t="shared" si="1592"/>
        <v>0</v>
      </c>
      <c r="J864" s="9">
        <f t="shared" si="1592"/>
        <v>0</v>
      </c>
      <c r="K864" s="9">
        <f t="shared" si="1592"/>
        <v>0</v>
      </c>
      <c r="L864" s="9">
        <f t="shared" si="1592"/>
        <v>0</v>
      </c>
      <c r="M864" s="9">
        <f t="shared" si="1592"/>
        <v>3</v>
      </c>
      <c r="N864" s="9">
        <f t="shared" si="1592"/>
        <v>0</v>
      </c>
      <c r="O864" s="9">
        <f t="shared" si="1592"/>
        <v>0</v>
      </c>
      <c r="P864" s="9">
        <f t="shared" si="1592"/>
        <v>0</v>
      </c>
      <c r="Q864" s="9">
        <f t="shared" si="1592"/>
        <v>0</v>
      </c>
      <c r="R864" s="9">
        <f t="shared" si="1592"/>
        <v>0</v>
      </c>
      <c r="S864" s="9">
        <f t="shared" si="1592"/>
        <v>3</v>
      </c>
      <c r="T864" s="9">
        <f t="shared" si="1592"/>
        <v>0</v>
      </c>
      <c r="U864" s="9">
        <f t="shared" si="1592"/>
        <v>0</v>
      </c>
      <c r="V864" s="9">
        <f t="shared" si="1592"/>
        <v>0</v>
      </c>
      <c r="W864" s="9">
        <f t="shared" ref="U864:AJ865" si="1593">W865</f>
        <v>0</v>
      </c>
      <c r="X864" s="9">
        <f t="shared" si="1593"/>
        <v>0</v>
      </c>
      <c r="Y864" s="9">
        <f t="shared" si="1593"/>
        <v>3</v>
      </c>
      <c r="Z864" s="9">
        <f t="shared" si="1593"/>
        <v>0</v>
      </c>
      <c r="AA864" s="9">
        <f t="shared" si="1593"/>
        <v>0</v>
      </c>
      <c r="AB864" s="9">
        <f t="shared" si="1593"/>
        <v>0</v>
      </c>
      <c r="AC864" s="9">
        <f t="shared" si="1593"/>
        <v>0</v>
      </c>
      <c r="AD864" s="9">
        <f t="shared" si="1593"/>
        <v>0</v>
      </c>
      <c r="AE864" s="9">
        <f t="shared" si="1593"/>
        <v>3</v>
      </c>
      <c r="AF864" s="9">
        <f t="shared" si="1593"/>
        <v>0</v>
      </c>
      <c r="AG864" s="9">
        <f t="shared" si="1593"/>
        <v>0</v>
      </c>
      <c r="AH864" s="9">
        <f t="shared" si="1593"/>
        <v>0</v>
      </c>
      <c r="AI864" s="9">
        <f t="shared" si="1593"/>
        <v>0</v>
      </c>
      <c r="AJ864" s="9">
        <f t="shared" si="1593"/>
        <v>0</v>
      </c>
      <c r="AK864" s="9">
        <f t="shared" ref="AG864:AV865" si="1594">AK865</f>
        <v>3</v>
      </c>
      <c r="AL864" s="9">
        <f t="shared" si="1594"/>
        <v>0</v>
      </c>
      <c r="AM864" s="9">
        <f t="shared" si="1594"/>
        <v>0</v>
      </c>
      <c r="AN864" s="9">
        <f t="shared" si="1594"/>
        <v>0</v>
      </c>
      <c r="AO864" s="9">
        <f t="shared" si="1594"/>
        <v>0</v>
      </c>
      <c r="AP864" s="9">
        <f t="shared" si="1594"/>
        <v>0</v>
      </c>
      <c r="AQ864" s="9">
        <f t="shared" si="1594"/>
        <v>3</v>
      </c>
      <c r="AR864" s="9">
        <f t="shared" si="1594"/>
        <v>0</v>
      </c>
      <c r="AS864" s="9">
        <f t="shared" si="1594"/>
        <v>0</v>
      </c>
      <c r="AT864" s="9">
        <f t="shared" si="1594"/>
        <v>0</v>
      </c>
      <c r="AU864" s="9">
        <f t="shared" si="1594"/>
        <v>0</v>
      </c>
      <c r="AV864" s="9">
        <f t="shared" si="1594"/>
        <v>0</v>
      </c>
      <c r="AW864" s="9">
        <f t="shared" ref="AS864:AX865" si="1595">AW865</f>
        <v>3</v>
      </c>
      <c r="AX864" s="9">
        <f t="shared" si="1595"/>
        <v>0</v>
      </c>
    </row>
    <row r="865" spans="1:50" ht="33" hidden="1">
      <c r="A865" s="25" t="s">
        <v>11</v>
      </c>
      <c r="B865" s="26">
        <v>914</v>
      </c>
      <c r="C865" s="26" t="s">
        <v>28</v>
      </c>
      <c r="D865" s="26" t="s">
        <v>176</v>
      </c>
      <c r="E865" s="26" t="s">
        <v>635</v>
      </c>
      <c r="F865" s="26" t="s">
        <v>12</v>
      </c>
      <c r="G865" s="9">
        <f t="shared" si="1592"/>
        <v>3</v>
      </c>
      <c r="H865" s="9">
        <f t="shared" si="1592"/>
        <v>0</v>
      </c>
      <c r="I865" s="9">
        <f t="shared" si="1592"/>
        <v>0</v>
      </c>
      <c r="J865" s="9">
        <f t="shared" si="1592"/>
        <v>0</v>
      </c>
      <c r="K865" s="9">
        <f t="shared" si="1592"/>
        <v>0</v>
      </c>
      <c r="L865" s="9">
        <f t="shared" si="1592"/>
        <v>0</v>
      </c>
      <c r="M865" s="9">
        <f t="shared" si="1592"/>
        <v>3</v>
      </c>
      <c r="N865" s="9">
        <f t="shared" si="1592"/>
        <v>0</v>
      </c>
      <c r="O865" s="9">
        <f t="shared" si="1592"/>
        <v>0</v>
      </c>
      <c r="P865" s="9">
        <f t="shared" si="1592"/>
        <v>0</v>
      </c>
      <c r="Q865" s="9">
        <f t="shared" si="1592"/>
        <v>0</v>
      </c>
      <c r="R865" s="9">
        <f t="shared" si="1592"/>
        <v>0</v>
      </c>
      <c r="S865" s="9">
        <f t="shared" si="1592"/>
        <v>3</v>
      </c>
      <c r="T865" s="9">
        <f t="shared" si="1592"/>
        <v>0</v>
      </c>
      <c r="U865" s="9">
        <f t="shared" si="1593"/>
        <v>0</v>
      </c>
      <c r="V865" s="9">
        <f t="shared" si="1593"/>
        <v>0</v>
      </c>
      <c r="W865" s="9">
        <f t="shared" si="1593"/>
        <v>0</v>
      </c>
      <c r="X865" s="9">
        <f t="shared" si="1593"/>
        <v>0</v>
      </c>
      <c r="Y865" s="9">
        <f t="shared" si="1593"/>
        <v>3</v>
      </c>
      <c r="Z865" s="9">
        <f t="shared" si="1593"/>
        <v>0</v>
      </c>
      <c r="AA865" s="9">
        <f t="shared" si="1593"/>
        <v>0</v>
      </c>
      <c r="AB865" s="9">
        <f t="shared" si="1593"/>
        <v>0</v>
      </c>
      <c r="AC865" s="9">
        <f t="shared" si="1593"/>
        <v>0</v>
      </c>
      <c r="AD865" s="9">
        <f t="shared" si="1593"/>
        <v>0</v>
      </c>
      <c r="AE865" s="9">
        <f t="shared" si="1593"/>
        <v>3</v>
      </c>
      <c r="AF865" s="9">
        <f t="shared" si="1593"/>
        <v>0</v>
      </c>
      <c r="AG865" s="9">
        <f t="shared" si="1594"/>
        <v>0</v>
      </c>
      <c r="AH865" s="9">
        <f t="shared" si="1594"/>
        <v>0</v>
      </c>
      <c r="AI865" s="9">
        <f t="shared" si="1594"/>
        <v>0</v>
      </c>
      <c r="AJ865" s="9">
        <f t="shared" si="1594"/>
        <v>0</v>
      </c>
      <c r="AK865" s="9">
        <f t="shared" si="1594"/>
        <v>3</v>
      </c>
      <c r="AL865" s="9">
        <f t="shared" si="1594"/>
        <v>0</v>
      </c>
      <c r="AM865" s="9">
        <f t="shared" si="1594"/>
        <v>0</v>
      </c>
      <c r="AN865" s="9">
        <f t="shared" si="1594"/>
        <v>0</v>
      </c>
      <c r="AO865" s="9">
        <f t="shared" si="1594"/>
        <v>0</v>
      </c>
      <c r="AP865" s="9">
        <f t="shared" si="1594"/>
        <v>0</v>
      </c>
      <c r="AQ865" s="9">
        <f t="shared" si="1594"/>
        <v>3</v>
      </c>
      <c r="AR865" s="9">
        <f t="shared" si="1594"/>
        <v>0</v>
      </c>
      <c r="AS865" s="9">
        <f t="shared" si="1595"/>
        <v>0</v>
      </c>
      <c r="AT865" s="9">
        <f t="shared" si="1595"/>
        <v>0</v>
      </c>
      <c r="AU865" s="9">
        <f t="shared" si="1595"/>
        <v>0</v>
      </c>
      <c r="AV865" s="9">
        <f t="shared" si="1595"/>
        <v>0</v>
      </c>
      <c r="AW865" s="9">
        <f t="shared" si="1595"/>
        <v>3</v>
      </c>
      <c r="AX865" s="9">
        <f t="shared" si="1595"/>
        <v>0</v>
      </c>
    </row>
    <row r="866" spans="1:50" ht="20.100000000000001" hidden="1" customHeight="1">
      <c r="A866" s="28" t="s">
        <v>13</v>
      </c>
      <c r="B866" s="26">
        <v>914</v>
      </c>
      <c r="C866" s="26" t="s">
        <v>28</v>
      </c>
      <c r="D866" s="26" t="s">
        <v>176</v>
      </c>
      <c r="E866" s="26" t="s">
        <v>635</v>
      </c>
      <c r="F866" s="26" t="s">
        <v>34</v>
      </c>
      <c r="G866" s="9">
        <v>3</v>
      </c>
      <c r="H866" s="9"/>
      <c r="I866" s="84"/>
      <c r="J866" s="84"/>
      <c r="K866" s="84"/>
      <c r="L866" s="84"/>
      <c r="M866" s="9">
        <f>G866+I866+J866+K866+L866</f>
        <v>3</v>
      </c>
      <c r="N866" s="9">
        <f>H866+L866</f>
        <v>0</v>
      </c>
      <c r="O866" s="85"/>
      <c r="P866" s="85"/>
      <c r="Q866" s="85"/>
      <c r="R866" s="85"/>
      <c r="S866" s="9">
        <f>M866+O866+P866+Q866+R866</f>
        <v>3</v>
      </c>
      <c r="T866" s="9">
        <f>N866+R866</f>
        <v>0</v>
      </c>
      <c r="U866" s="85"/>
      <c r="V866" s="85"/>
      <c r="W866" s="85"/>
      <c r="X866" s="85"/>
      <c r="Y866" s="9">
        <f>S866+U866+V866+W866+X866</f>
        <v>3</v>
      </c>
      <c r="Z866" s="9">
        <f>T866+X866</f>
        <v>0</v>
      </c>
      <c r="AA866" s="85"/>
      <c r="AB866" s="85"/>
      <c r="AC866" s="85"/>
      <c r="AD866" s="85"/>
      <c r="AE866" s="9">
        <f>Y866+AA866+AB866+AC866+AD866</f>
        <v>3</v>
      </c>
      <c r="AF866" s="9">
        <f>Z866+AD866</f>
        <v>0</v>
      </c>
      <c r="AG866" s="85"/>
      <c r="AH866" s="85"/>
      <c r="AI866" s="85"/>
      <c r="AJ866" s="85"/>
      <c r="AK866" s="9">
        <f>AE866+AG866+AH866+AI866+AJ866</f>
        <v>3</v>
      </c>
      <c r="AL866" s="9">
        <f>AF866+AJ866</f>
        <v>0</v>
      </c>
      <c r="AM866" s="85"/>
      <c r="AN866" s="85"/>
      <c r="AO866" s="85"/>
      <c r="AP866" s="85"/>
      <c r="AQ866" s="9">
        <f>AK866+AM866+AN866+AO866+AP866</f>
        <v>3</v>
      </c>
      <c r="AR866" s="9">
        <f>AL866+AP866</f>
        <v>0</v>
      </c>
      <c r="AS866" s="85"/>
      <c r="AT866" s="85"/>
      <c r="AU866" s="85"/>
      <c r="AV866" s="85"/>
      <c r="AW866" s="9">
        <f>AQ866+AS866+AT866+AU866+AV866</f>
        <v>3</v>
      </c>
      <c r="AX866" s="9">
        <f>AR866+AV866</f>
        <v>0</v>
      </c>
    </row>
    <row r="867" spans="1:50" ht="20.100000000000001" hidden="1" customHeight="1">
      <c r="A867" s="28" t="s">
        <v>61</v>
      </c>
      <c r="B867" s="26">
        <v>914</v>
      </c>
      <c r="C867" s="26" t="s">
        <v>28</v>
      </c>
      <c r="D867" s="26" t="s">
        <v>75</v>
      </c>
      <c r="E867" s="26" t="s">
        <v>62</v>
      </c>
      <c r="F867" s="26"/>
      <c r="G867" s="9">
        <f t="shared" ref="G867:V870" si="1596">G868</f>
        <v>2311</v>
      </c>
      <c r="H867" s="9">
        <f t="shared" si="1596"/>
        <v>0</v>
      </c>
      <c r="I867" s="9">
        <f t="shared" si="1596"/>
        <v>0</v>
      </c>
      <c r="J867" s="9">
        <f t="shared" si="1596"/>
        <v>0</v>
      </c>
      <c r="K867" s="9">
        <f t="shared" si="1596"/>
        <v>0</v>
      </c>
      <c r="L867" s="9">
        <f t="shared" si="1596"/>
        <v>0</v>
      </c>
      <c r="M867" s="9">
        <f t="shared" si="1596"/>
        <v>2311</v>
      </c>
      <c r="N867" s="9">
        <f t="shared" si="1596"/>
        <v>0</v>
      </c>
      <c r="O867" s="9">
        <f t="shared" si="1596"/>
        <v>0</v>
      </c>
      <c r="P867" s="9">
        <f t="shared" si="1596"/>
        <v>0</v>
      </c>
      <c r="Q867" s="9">
        <f t="shared" si="1596"/>
        <v>0</v>
      </c>
      <c r="R867" s="9">
        <f t="shared" si="1596"/>
        <v>0</v>
      </c>
      <c r="S867" s="9">
        <f t="shared" si="1596"/>
        <v>2311</v>
      </c>
      <c r="T867" s="9">
        <f t="shared" si="1596"/>
        <v>0</v>
      </c>
      <c r="U867" s="9">
        <f t="shared" si="1596"/>
        <v>0</v>
      </c>
      <c r="V867" s="9">
        <f t="shared" si="1596"/>
        <v>0</v>
      </c>
      <c r="W867" s="9">
        <f t="shared" ref="U867:AJ870" si="1597">W868</f>
        <v>0</v>
      </c>
      <c r="X867" s="9">
        <f t="shared" si="1597"/>
        <v>0</v>
      </c>
      <c r="Y867" s="9">
        <f t="shared" si="1597"/>
        <v>2311</v>
      </c>
      <c r="Z867" s="9">
        <f t="shared" si="1597"/>
        <v>0</v>
      </c>
      <c r="AA867" s="9">
        <f t="shared" si="1597"/>
        <v>0</v>
      </c>
      <c r="AB867" s="9">
        <f t="shared" si="1597"/>
        <v>0</v>
      </c>
      <c r="AC867" s="9">
        <f t="shared" si="1597"/>
        <v>0</v>
      </c>
      <c r="AD867" s="9">
        <f t="shared" si="1597"/>
        <v>0</v>
      </c>
      <c r="AE867" s="9">
        <f t="shared" si="1597"/>
        <v>2311</v>
      </c>
      <c r="AF867" s="9">
        <f t="shared" si="1597"/>
        <v>0</v>
      </c>
      <c r="AG867" s="9">
        <f t="shared" si="1597"/>
        <v>0</v>
      </c>
      <c r="AH867" s="9">
        <f t="shared" si="1597"/>
        <v>558</v>
      </c>
      <c r="AI867" s="9">
        <f t="shared" si="1597"/>
        <v>0</v>
      </c>
      <c r="AJ867" s="9">
        <f t="shared" si="1597"/>
        <v>0</v>
      </c>
      <c r="AK867" s="9">
        <f t="shared" ref="AG867:AV870" si="1598">AK868</f>
        <v>2869</v>
      </c>
      <c r="AL867" s="9">
        <f t="shared" si="1598"/>
        <v>0</v>
      </c>
      <c r="AM867" s="9">
        <f t="shared" si="1598"/>
        <v>-558</v>
      </c>
      <c r="AN867" s="9">
        <f t="shared" si="1598"/>
        <v>0</v>
      </c>
      <c r="AO867" s="9">
        <f t="shared" si="1598"/>
        <v>0</v>
      </c>
      <c r="AP867" s="9">
        <f t="shared" si="1598"/>
        <v>0</v>
      </c>
      <c r="AQ867" s="9">
        <f t="shared" si="1598"/>
        <v>2311</v>
      </c>
      <c r="AR867" s="9">
        <f t="shared" si="1598"/>
        <v>0</v>
      </c>
      <c r="AS867" s="9">
        <f t="shared" si="1598"/>
        <v>0</v>
      </c>
      <c r="AT867" s="9">
        <f t="shared" si="1598"/>
        <v>0</v>
      </c>
      <c r="AU867" s="9">
        <f t="shared" si="1598"/>
        <v>-152</v>
      </c>
      <c r="AV867" s="9">
        <f t="shared" si="1598"/>
        <v>0</v>
      </c>
      <c r="AW867" s="9">
        <f t="shared" ref="AS867:AX870" si="1599">AW868</f>
        <v>2159</v>
      </c>
      <c r="AX867" s="9">
        <f t="shared" si="1599"/>
        <v>0</v>
      </c>
    </row>
    <row r="868" spans="1:50" ht="20.100000000000001" hidden="1" customHeight="1">
      <c r="A868" s="28" t="s">
        <v>14</v>
      </c>
      <c r="B868" s="26">
        <v>914</v>
      </c>
      <c r="C868" s="26" t="s">
        <v>28</v>
      </c>
      <c r="D868" s="26" t="s">
        <v>75</v>
      </c>
      <c r="E868" s="26" t="s">
        <v>63</v>
      </c>
      <c r="F868" s="26"/>
      <c r="G868" s="9">
        <f t="shared" si="1596"/>
        <v>2311</v>
      </c>
      <c r="H868" s="9">
        <f t="shared" si="1596"/>
        <v>0</v>
      </c>
      <c r="I868" s="9">
        <f t="shared" si="1596"/>
        <v>0</v>
      </c>
      <c r="J868" s="9">
        <f t="shared" si="1596"/>
        <v>0</v>
      </c>
      <c r="K868" s="9">
        <f t="shared" si="1596"/>
        <v>0</v>
      </c>
      <c r="L868" s="9">
        <f t="shared" si="1596"/>
        <v>0</v>
      </c>
      <c r="M868" s="9">
        <f t="shared" si="1596"/>
        <v>2311</v>
      </c>
      <c r="N868" s="9">
        <f t="shared" si="1596"/>
        <v>0</v>
      </c>
      <c r="O868" s="9">
        <f t="shared" si="1596"/>
        <v>0</v>
      </c>
      <c r="P868" s="9">
        <f t="shared" si="1596"/>
        <v>0</v>
      </c>
      <c r="Q868" s="9">
        <f t="shared" si="1596"/>
        <v>0</v>
      </c>
      <c r="R868" s="9">
        <f t="shared" si="1596"/>
        <v>0</v>
      </c>
      <c r="S868" s="9">
        <f t="shared" si="1596"/>
        <v>2311</v>
      </c>
      <c r="T868" s="9">
        <f t="shared" si="1596"/>
        <v>0</v>
      </c>
      <c r="U868" s="9">
        <f t="shared" si="1597"/>
        <v>0</v>
      </c>
      <c r="V868" s="9">
        <f t="shared" si="1597"/>
        <v>0</v>
      </c>
      <c r="W868" s="9">
        <f t="shared" si="1597"/>
        <v>0</v>
      </c>
      <c r="X868" s="9">
        <f t="shared" si="1597"/>
        <v>0</v>
      </c>
      <c r="Y868" s="9">
        <f t="shared" si="1597"/>
        <v>2311</v>
      </c>
      <c r="Z868" s="9">
        <f t="shared" si="1597"/>
        <v>0</v>
      </c>
      <c r="AA868" s="9">
        <f t="shared" si="1597"/>
        <v>0</v>
      </c>
      <c r="AB868" s="9">
        <f t="shared" si="1597"/>
        <v>0</v>
      </c>
      <c r="AC868" s="9">
        <f t="shared" si="1597"/>
        <v>0</v>
      </c>
      <c r="AD868" s="9">
        <f t="shared" si="1597"/>
        <v>0</v>
      </c>
      <c r="AE868" s="9">
        <f t="shared" si="1597"/>
        <v>2311</v>
      </c>
      <c r="AF868" s="9">
        <f t="shared" si="1597"/>
        <v>0</v>
      </c>
      <c r="AG868" s="9">
        <f t="shared" si="1598"/>
        <v>0</v>
      </c>
      <c r="AH868" s="9">
        <f t="shared" si="1598"/>
        <v>558</v>
      </c>
      <c r="AI868" s="9">
        <f t="shared" si="1598"/>
        <v>0</v>
      </c>
      <c r="AJ868" s="9">
        <f t="shared" si="1598"/>
        <v>0</v>
      </c>
      <c r="AK868" s="9">
        <f t="shared" si="1598"/>
        <v>2869</v>
      </c>
      <c r="AL868" s="9">
        <f t="shared" si="1598"/>
        <v>0</v>
      </c>
      <c r="AM868" s="9">
        <f t="shared" si="1598"/>
        <v>-558</v>
      </c>
      <c r="AN868" s="9">
        <f t="shared" si="1598"/>
        <v>0</v>
      </c>
      <c r="AO868" s="9">
        <f t="shared" si="1598"/>
        <v>0</v>
      </c>
      <c r="AP868" s="9">
        <f t="shared" si="1598"/>
        <v>0</v>
      </c>
      <c r="AQ868" s="9">
        <f t="shared" si="1598"/>
        <v>2311</v>
      </c>
      <c r="AR868" s="9">
        <f t="shared" si="1598"/>
        <v>0</v>
      </c>
      <c r="AS868" s="9">
        <f t="shared" si="1599"/>
        <v>0</v>
      </c>
      <c r="AT868" s="9">
        <f t="shared" si="1599"/>
        <v>0</v>
      </c>
      <c r="AU868" s="9">
        <f t="shared" si="1599"/>
        <v>-152</v>
      </c>
      <c r="AV868" s="9">
        <f t="shared" si="1599"/>
        <v>0</v>
      </c>
      <c r="AW868" s="9">
        <f t="shared" si="1599"/>
        <v>2159</v>
      </c>
      <c r="AX868" s="9">
        <f t="shared" si="1599"/>
        <v>0</v>
      </c>
    </row>
    <row r="869" spans="1:50" ht="20.100000000000001" hidden="1" customHeight="1">
      <c r="A869" s="28" t="s">
        <v>418</v>
      </c>
      <c r="B869" s="26" t="s">
        <v>438</v>
      </c>
      <c r="C869" s="26" t="s">
        <v>28</v>
      </c>
      <c r="D869" s="26" t="s">
        <v>75</v>
      </c>
      <c r="E869" s="26" t="s">
        <v>417</v>
      </c>
      <c r="F869" s="26"/>
      <c r="G869" s="9">
        <f t="shared" si="1596"/>
        <v>2311</v>
      </c>
      <c r="H869" s="9">
        <f t="shared" si="1596"/>
        <v>0</v>
      </c>
      <c r="I869" s="9">
        <f t="shared" si="1596"/>
        <v>0</v>
      </c>
      <c r="J869" s="9">
        <f t="shared" si="1596"/>
        <v>0</v>
      </c>
      <c r="K869" s="9">
        <f t="shared" si="1596"/>
        <v>0</v>
      </c>
      <c r="L869" s="9">
        <f t="shared" si="1596"/>
        <v>0</v>
      </c>
      <c r="M869" s="9">
        <f t="shared" si="1596"/>
        <v>2311</v>
      </c>
      <c r="N869" s="9">
        <f t="shared" si="1596"/>
        <v>0</v>
      </c>
      <c r="O869" s="9">
        <f t="shared" si="1596"/>
        <v>0</v>
      </c>
      <c r="P869" s="9">
        <f t="shared" si="1596"/>
        <v>0</v>
      </c>
      <c r="Q869" s="9">
        <f t="shared" si="1596"/>
        <v>0</v>
      </c>
      <c r="R869" s="9">
        <f t="shared" si="1596"/>
        <v>0</v>
      </c>
      <c r="S869" s="9">
        <f t="shared" si="1596"/>
        <v>2311</v>
      </c>
      <c r="T869" s="9">
        <f t="shared" si="1596"/>
        <v>0</v>
      </c>
      <c r="U869" s="9">
        <f t="shared" si="1597"/>
        <v>0</v>
      </c>
      <c r="V869" s="9">
        <f t="shared" si="1597"/>
        <v>0</v>
      </c>
      <c r="W869" s="9">
        <f t="shared" si="1597"/>
        <v>0</v>
      </c>
      <c r="X869" s="9">
        <f t="shared" si="1597"/>
        <v>0</v>
      </c>
      <c r="Y869" s="9">
        <f t="shared" si="1597"/>
        <v>2311</v>
      </c>
      <c r="Z869" s="9">
        <f t="shared" si="1597"/>
        <v>0</v>
      </c>
      <c r="AA869" s="9">
        <f t="shared" si="1597"/>
        <v>0</v>
      </c>
      <c r="AB869" s="9">
        <f t="shared" si="1597"/>
        <v>0</v>
      </c>
      <c r="AC869" s="9">
        <f t="shared" si="1597"/>
        <v>0</v>
      </c>
      <c r="AD869" s="9">
        <f t="shared" si="1597"/>
        <v>0</v>
      </c>
      <c r="AE869" s="9">
        <f t="shared" si="1597"/>
        <v>2311</v>
      </c>
      <c r="AF869" s="9">
        <f t="shared" si="1597"/>
        <v>0</v>
      </c>
      <c r="AG869" s="9">
        <f t="shared" si="1598"/>
        <v>0</v>
      </c>
      <c r="AH869" s="9">
        <f t="shared" si="1598"/>
        <v>558</v>
      </c>
      <c r="AI869" s="9">
        <f t="shared" si="1598"/>
        <v>0</v>
      </c>
      <c r="AJ869" s="9">
        <f t="shared" si="1598"/>
        <v>0</v>
      </c>
      <c r="AK869" s="9">
        <f t="shared" si="1598"/>
        <v>2869</v>
      </c>
      <c r="AL869" s="9">
        <f t="shared" si="1598"/>
        <v>0</v>
      </c>
      <c r="AM869" s="9">
        <f t="shared" si="1598"/>
        <v>-558</v>
      </c>
      <c r="AN869" s="9">
        <f t="shared" si="1598"/>
        <v>0</v>
      </c>
      <c r="AO869" s="9">
        <f t="shared" si="1598"/>
        <v>0</v>
      </c>
      <c r="AP869" s="9">
        <f t="shared" si="1598"/>
        <v>0</v>
      </c>
      <c r="AQ869" s="9">
        <f t="shared" si="1598"/>
        <v>2311</v>
      </c>
      <c r="AR869" s="9">
        <f t="shared" si="1598"/>
        <v>0</v>
      </c>
      <c r="AS869" s="9">
        <f>AS870+AS872</f>
        <v>0</v>
      </c>
      <c r="AT869" s="9">
        <f t="shared" ref="AT869:AX869" si="1600">AT870+AT872</f>
        <v>0</v>
      </c>
      <c r="AU869" s="9">
        <f t="shared" si="1600"/>
        <v>-152</v>
      </c>
      <c r="AV869" s="9">
        <f t="shared" si="1600"/>
        <v>0</v>
      </c>
      <c r="AW869" s="9">
        <f t="shared" si="1600"/>
        <v>2159</v>
      </c>
      <c r="AX869" s="9">
        <f t="shared" si="1600"/>
        <v>0</v>
      </c>
    </row>
    <row r="870" spans="1:50" ht="33" hidden="1">
      <c r="A870" s="25" t="s">
        <v>242</v>
      </c>
      <c r="B870" s="26" t="s">
        <v>438</v>
      </c>
      <c r="C870" s="26" t="s">
        <v>28</v>
      </c>
      <c r="D870" s="26" t="s">
        <v>75</v>
      </c>
      <c r="E870" s="26" t="s">
        <v>417</v>
      </c>
      <c r="F870" s="26" t="s">
        <v>30</v>
      </c>
      <c r="G870" s="8">
        <f t="shared" si="1596"/>
        <v>2311</v>
      </c>
      <c r="H870" s="8">
        <f t="shared" si="1596"/>
        <v>0</v>
      </c>
      <c r="I870" s="8">
        <f t="shared" si="1596"/>
        <v>0</v>
      </c>
      <c r="J870" s="8">
        <f t="shared" si="1596"/>
        <v>0</v>
      </c>
      <c r="K870" s="8">
        <f t="shared" si="1596"/>
        <v>0</v>
      </c>
      <c r="L870" s="8">
        <f t="shared" si="1596"/>
        <v>0</v>
      </c>
      <c r="M870" s="8">
        <f t="shared" si="1596"/>
        <v>2311</v>
      </c>
      <c r="N870" s="8">
        <f t="shared" si="1596"/>
        <v>0</v>
      </c>
      <c r="O870" s="8">
        <f t="shared" si="1596"/>
        <v>0</v>
      </c>
      <c r="P870" s="8">
        <f t="shared" si="1596"/>
        <v>0</v>
      </c>
      <c r="Q870" s="8">
        <f t="shared" si="1596"/>
        <v>0</v>
      </c>
      <c r="R870" s="8">
        <f t="shared" si="1596"/>
        <v>0</v>
      </c>
      <c r="S870" s="8">
        <f t="shared" si="1596"/>
        <v>2311</v>
      </c>
      <c r="T870" s="8">
        <f t="shared" si="1596"/>
        <v>0</v>
      </c>
      <c r="U870" s="8">
        <f t="shared" si="1597"/>
        <v>0</v>
      </c>
      <c r="V870" s="8">
        <f t="shared" si="1597"/>
        <v>0</v>
      </c>
      <c r="W870" s="8">
        <f t="shared" si="1597"/>
        <v>0</v>
      </c>
      <c r="X870" s="8">
        <f t="shared" si="1597"/>
        <v>0</v>
      </c>
      <c r="Y870" s="8">
        <f t="shared" si="1597"/>
        <v>2311</v>
      </c>
      <c r="Z870" s="8">
        <f t="shared" si="1597"/>
        <v>0</v>
      </c>
      <c r="AA870" s="8">
        <f t="shared" si="1597"/>
        <v>0</v>
      </c>
      <c r="AB870" s="8">
        <f t="shared" si="1597"/>
        <v>0</v>
      </c>
      <c r="AC870" s="8">
        <f t="shared" si="1597"/>
        <v>0</v>
      </c>
      <c r="AD870" s="8">
        <f t="shared" si="1597"/>
        <v>0</v>
      </c>
      <c r="AE870" s="8">
        <f t="shared" si="1597"/>
        <v>2311</v>
      </c>
      <c r="AF870" s="8">
        <f t="shared" si="1597"/>
        <v>0</v>
      </c>
      <c r="AG870" s="8">
        <f t="shared" si="1598"/>
        <v>0</v>
      </c>
      <c r="AH870" s="8">
        <f t="shared" si="1598"/>
        <v>558</v>
      </c>
      <c r="AI870" s="8">
        <f t="shared" si="1598"/>
        <v>0</v>
      </c>
      <c r="AJ870" s="8">
        <f t="shared" si="1598"/>
        <v>0</v>
      </c>
      <c r="AK870" s="8">
        <f t="shared" si="1598"/>
        <v>2869</v>
      </c>
      <c r="AL870" s="8">
        <f t="shared" si="1598"/>
        <v>0</v>
      </c>
      <c r="AM870" s="8">
        <f t="shared" si="1598"/>
        <v>-558</v>
      </c>
      <c r="AN870" s="8">
        <f t="shared" si="1598"/>
        <v>0</v>
      </c>
      <c r="AO870" s="8">
        <f t="shared" si="1598"/>
        <v>0</v>
      </c>
      <c r="AP870" s="8">
        <f t="shared" si="1598"/>
        <v>0</v>
      </c>
      <c r="AQ870" s="8">
        <f t="shared" si="1598"/>
        <v>2311</v>
      </c>
      <c r="AR870" s="8">
        <f t="shared" si="1598"/>
        <v>0</v>
      </c>
      <c r="AS870" s="8">
        <f t="shared" si="1599"/>
        <v>-100</v>
      </c>
      <c r="AT870" s="8">
        <f t="shared" si="1599"/>
        <v>0</v>
      </c>
      <c r="AU870" s="8">
        <f t="shared" si="1599"/>
        <v>-152</v>
      </c>
      <c r="AV870" s="8">
        <f t="shared" si="1599"/>
        <v>0</v>
      </c>
      <c r="AW870" s="8">
        <f t="shared" si="1599"/>
        <v>2059</v>
      </c>
      <c r="AX870" s="8">
        <f t="shared" si="1599"/>
        <v>0</v>
      </c>
    </row>
    <row r="871" spans="1:50" ht="33" hidden="1">
      <c r="A871" s="25" t="s">
        <v>175</v>
      </c>
      <c r="B871" s="26" t="s">
        <v>438</v>
      </c>
      <c r="C871" s="26" t="s">
        <v>28</v>
      </c>
      <c r="D871" s="26" t="s">
        <v>75</v>
      </c>
      <c r="E871" s="26" t="s">
        <v>417</v>
      </c>
      <c r="F871" s="26" t="s">
        <v>37</v>
      </c>
      <c r="G871" s="9">
        <f>512+1799</f>
        <v>2311</v>
      </c>
      <c r="H871" s="9"/>
      <c r="I871" s="84"/>
      <c r="J871" s="84"/>
      <c r="K871" s="84"/>
      <c r="L871" s="84"/>
      <c r="M871" s="9">
        <f>G871+I871+J871+K871+L871</f>
        <v>2311</v>
      </c>
      <c r="N871" s="9">
        <f>H871+L871</f>
        <v>0</v>
      </c>
      <c r="O871" s="85"/>
      <c r="P871" s="85"/>
      <c r="Q871" s="85"/>
      <c r="R871" s="85"/>
      <c r="S871" s="9">
        <f>M871+O871+P871+Q871+R871</f>
        <v>2311</v>
      </c>
      <c r="T871" s="9">
        <f>N871+R871</f>
        <v>0</v>
      </c>
      <c r="U871" s="85"/>
      <c r="V871" s="85"/>
      <c r="W871" s="85"/>
      <c r="X871" s="85"/>
      <c r="Y871" s="9">
        <f>S871+U871+V871+W871+X871</f>
        <v>2311</v>
      </c>
      <c r="Z871" s="9">
        <f>T871+X871</f>
        <v>0</v>
      </c>
      <c r="AA871" s="85"/>
      <c r="AB871" s="85"/>
      <c r="AC871" s="85"/>
      <c r="AD871" s="85"/>
      <c r="AE871" s="9">
        <f>Y871+AA871+AB871+AC871+AD871</f>
        <v>2311</v>
      </c>
      <c r="AF871" s="9">
        <f>Z871+AD871</f>
        <v>0</v>
      </c>
      <c r="AG871" s="85"/>
      <c r="AH871" s="8">
        <v>558</v>
      </c>
      <c r="AI871" s="85"/>
      <c r="AJ871" s="85"/>
      <c r="AK871" s="9">
        <f>AE871+AG871+AH871+AI871+AJ871</f>
        <v>2869</v>
      </c>
      <c r="AL871" s="9">
        <f>AF871+AJ871</f>
        <v>0</v>
      </c>
      <c r="AM871" s="8">
        <v>-558</v>
      </c>
      <c r="AN871" s="8"/>
      <c r="AO871" s="85"/>
      <c r="AP871" s="85"/>
      <c r="AQ871" s="9">
        <f>AK871+AM871+AN871+AO871+AP871</f>
        <v>2311</v>
      </c>
      <c r="AR871" s="9">
        <f>AL871+AP871</f>
        <v>0</v>
      </c>
      <c r="AS871" s="8">
        <v>-100</v>
      </c>
      <c r="AT871" s="8"/>
      <c r="AU871" s="8">
        <v>-152</v>
      </c>
      <c r="AV871" s="85"/>
      <c r="AW871" s="9">
        <f>AQ871+AS871+AT871+AU871+AV871</f>
        <v>2059</v>
      </c>
      <c r="AX871" s="9">
        <f>AR871+AV871</f>
        <v>0</v>
      </c>
    </row>
    <row r="872" spans="1:50" hidden="1">
      <c r="A872" s="28" t="s">
        <v>100</v>
      </c>
      <c r="B872" s="26" t="s">
        <v>438</v>
      </c>
      <c r="C872" s="26" t="s">
        <v>28</v>
      </c>
      <c r="D872" s="26" t="s">
        <v>75</v>
      </c>
      <c r="E872" s="26" t="s">
        <v>417</v>
      </c>
      <c r="F872" s="26" t="s">
        <v>101</v>
      </c>
      <c r="G872" s="9"/>
      <c r="H872" s="9"/>
      <c r="I872" s="84"/>
      <c r="J872" s="84"/>
      <c r="K872" s="84"/>
      <c r="L872" s="84"/>
      <c r="M872" s="9"/>
      <c r="N872" s="9"/>
      <c r="O872" s="85"/>
      <c r="P872" s="85"/>
      <c r="Q872" s="85"/>
      <c r="R872" s="85"/>
      <c r="S872" s="9"/>
      <c r="T872" s="9"/>
      <c r="U872" s="85"/>
      <c r="V872" s="85"/>
      <c r="W872" s="85"/>
      <c r="X872" s="85"/>
      <c r="Y872" s="9"/>
      <c r="Z872" s="9"/>
      <c r="AA872" s="85"/>
      <c r="AB872" s="85"/>
      <c r="AC872" s="85"/>
      <c r="AD872" s="85"/>
      <c r="AE872" s="9"/>
      <c r="AF872" s="9"/>
      <c r="AG872" s="85"/>
      <c r="AH872" s="8"/>
      <c r="AI872" s="85"/>
      <c r="AJ872" s="85"/>
      <c r="AK872" s="9"/>
      <c r="AL872" s="9"/>
      <c r="AM872" s="8"/>
      <c r="AN872" s="8"/>
      <c r="AO872" s="85"/>
      <c r="AP872" s="85"/>
      <c r="AQ872" s="9"/>
      <c r="AR872" s="9"/>
      <c r="AS872" s="8">
        <f>AS873</f>
        <v>100</v>
      </c>
      <c r="AT872" s="8">
        <f t="shared" ref="AT872:AX872" si="1601">AT873</f>
        <v>0</v>
      </c>
      <c r="AU872" s="8">
        <f t="shared" si="1601"/>
        <v>0</v>
      </c>
      <c r="AV872" s="8">
        <f t="shared" si="1601"/>
        <v>0</v>
      </c>
      <c r="AW872" s="8">
        <f t="shared" si="1601"/>
        <v>100</v>
      </c>
      <c r="AX872" s="8">
        <f t="shared" si="1601"/>
        <v>0</v>
      </c>
    </row>
    <row r="873" spans="1:50" hidden="1">
      <c r="A873" s="25" t="s">
        <v>799</v>
      </c>
      <c r="B873" s="26" t="s">
        <v>438</v>
      </c>
      <c r="C873" s="26" t="s">
        <v>28</v>
      </c>
      <c r="D873" s="26" t="s">
        <v>75</v>
      </c>
      <c r="E873" s="26" t="s">
        <v>417</v>
      </c>
      <c r="F873" s="26" t="s">
        <v>798</v>
      </c>
      <c r="G873" s="9"/>
      <c r="H873" s="9"/>
      <c r="I873" s="84"/>
      <c r="J873" s="84"/>
      <c r="K873" s="84"/>
      <c r="L873" s="84"/>
      <c r="M873" s="9"/>
      <c r="N873" s="9"/>
      <c r="O873" s="85"/>
      <c r="P873" s="85"/>
      <c r="Q873" s="85"/>
      <c r="R873" s="85"/>
      <c r="S873" s="9"/>
      <c r="T873" s="9"/>
      <c r="U873" s="85"/>
      <c r="V873" s="85"/>
      <c r="W873" s="85"/>
      <c r="X873" s="85"/>
      <c r="Y873" s="9"/>
      <c r="Z873" s="9"/>
      <c r="AA873" s="85"/>
      <c r="AB873" s="85"/>
      <c r="AC873" s="85"/>
      <c r="AD873" s="85"/>
      <c r="AE873" s="9"/>
      <c r="AF873" s="9"/>
      <c r="AG873" s="85"/>
      <c r="AH873" s="8"/>
      <c r="AI873" s="85"/>
      <c r="AJ873" s="85"/>
      <c r="AK873" s="9"/>
      <c r="AL873" s="9"/>
      <c r="AM873" s="8"/>
      <c r="AN873" s="8"/>
      <c r="AO873" s="85"/>
      <c r="AP873" s="85"/>
      <c r="AQ873" s="9"/>
      <c r="AR873" s="9"/>
      <c r="AS873" s="8">
        <v>100</v>
      </c>
      <c r="AT873" s="8"/>
      <c r="AU873" s="85"/>
      <c r="AV873" s="85"/>
      <c r="AW873" s="9">
        <f>AQ873+AS873+AT873+AU873+AV873</f>
        <v>100</v>
      </c>
      <c r="AX873" s="9">
        <f>AR873+AV873</f>
        <v>0</v>
      </c>
    </row>
    <row r="874" spans="1:50" hidden="1">
      <c r="A874" s="25"/>
      <c r="B874" s="26"/>
      <c r="C874" s="26"/>
      <c r="D874" s="26"/>
      <c r="E874" s="26"/>
      <c r="F874" s="26"/>
      <c r="G874" s="9"/>
      <c r="H874" s="9"/>
      <c r="I874" s="84"/>
      <c r="J874" s="84"/>
      <c r="K874" s="84"/>
      <c r="L874" s="84"/>
      <c r="M874" s="84"/>
      <c r="N874" s="84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AW874" s="85"/>
      <c r="AX874" s="85"/>
    </row>
    <row r="875" spans="1:50" ht="18.75" hidden="1">
      <c r="A875" s="23" t="s">
        <v>164</v>
      </c>
      <c r="B875" s="24">
        <v>914</v>
      </c>
      <c r="C875" s="24" t="s">
        <v>145</v>
      </c>
      <c r="D875" s="24" t="s">
        <v>21</v>
      </c>
      <c r="E875" s="24"/>
      <c r="F875" s="24"/>
      <c r="G875" s="7">
        <f t="shared" ref="G875:H879" si="1602">G876</f>
        <v>0</v>
      </c>
      <c r="H875" s="7">
        <f t="shared" si="1602"/>
        <v>0</v>
      </c>
      <c r="I875" s="84"/>
      <c r="J875" s="84"/>
      <c r="K875" s="84"/>
      <c r="L875" s="84"/>
      <c r="M875" s="84"/>
      <c r="N875" s="84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</row>
    <row r="876" spans="1:50" ht="20.100000000000001" hidden="1" customHeight="1">
      <c r="A876" s="28" t="s">
        <v>61</v>
      </c>
      <c r="B876" s="26">
        <v>914</v>
      </c>
      <c r="C876" s="26" t="s">
        <v>145</v>
      </c>
      <c r="D876" s="26" t="s">
        <v>21</v>
      </c>
      <c r="E876" s="26" t="s">
        <v>62</v>
      </c>
      <c r="F876" s="26"/>
      <c r="G876" s="9">
        <f t="shared" si="1602"/>
        <v>0</v>
      </c>
      <c r="H876" s="9">
        <f t="shared" si="1602"/>
        <v>0</v>
      </c>
      <c r="I876" s="84"/>
      <c r="J876" s="84"/>
      <c r="K876" s="84"/>
      <c r="L876" s="84"/>
      <c r="M876" s="84"/>
      <c r="N876" s="84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AW876" s="85"/>
      <c r="AX876" s="85"/>
    </row>
    <row r="877" spans="1:50" ht="20.100000000000001" hidden="1" customHeight="1">
      <c r="A877" s="28" t="s">
        <v>14</v>
      </c>
      <c r="B877" s="26">
        <f>B876</f>
        <v>914</v>
      </c>
      <c r="C877" s="26" t="s">
        <v>145</v>
      </c>
      <c r="D877" s="26" t="s">
        <v>21</v>
      </c>
      <c r="E877" s="26" t="s">
        <v>63</v>
      </c>
      <c r="F877" s="26"/>
      <c r="G877" s="9">
        <f t="shared" si="1602"/>
        <v>0</v>
      </c>
      <c r="H877" s="9">
        <f t="shared" si="1602"/>
        <v>0</v>
      </c>
      <c r="I877" s="84"/>
      <c r="J877" s="84"/>
      <c r="K877" s="84"/>
      <c r="L877" s="84"/>
      <c r="M877" s="84"/>
      <c r="N877" s="84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</row>
    <row r="878" spans="1:50" ht="20.100000000000001" hidden="1" customHeight="1">
      <c r="A878" s="28" t="s">
        <v>165</v>
      </c>
      <c r="B878" s="26">
        <f>B877</f>
        <v>914</v>
      </c>
      <c r="C878" s="26" t="s">
        <v>145</v>
      </c>
      <c r="D878" s="26" t="s">
        <v>21</v>
      </c>
      <c r="E878" s="26" t="s">
        <v>182</v>
      </c>
      <c r="F878" s="26"/>
      <c r="G878" s="9">
        <f t="shared" si="1602"/>
        <v>0</v>
      </c>
      <c r="H878" s="9">
        <f t="shared" si="1602"/>
        <v>0</v>
      </c>
      <c r="I878" s="84"/>
      <c r="J878" s="84"/>
      <c r="K878" s="84"/>
      <c r="L878" s="84"/>
      <c r="M878" s="84"/>
      <c r="N878" s="84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AW878" s="85"/>
      <c r="AX878" s="85"/>
    </row>
    <row r="879" spans="1:50" ht="33" hidden="1">
      <c r="A879" s="25" t="s">
        <v>242</v>
      </c>
      <c r="B879" s="26">
        <f>B878</f>
        <v>914</v>
      </c>
      <c r="C879" s="26" t="s">
        <v>145</v>
      </c>
      <c r="D879" s="26" t="s">
        <v>21</v>
      </c>
      <c r="E879" s="26" t="s">
        <v>182</v>
      </c>
      <c r="F879" s="26" t="s">
        <v>30</v>
      </c>
      <c r="G879" s="11">
        <f t="shared" si="1602"/>
        <v>0</v>
      </c>
      <c r="H879" s="11">
        <f t="shared" si="1602"/>
        <v>0</v>
      </c>
      <c r="I879" s="84"/>
      <c r="J879" s="84"/>
      <c r="K879" s="84"/>
      <c r="L879" s="84"/>
      <c r="M879" s="84"/>
      <c r="N879" s="84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</row>
    <row r="880" spans="1:50" ht="33" hidden="1">
      <c r="A880" s="25" t="s">
        <v>175</v>
      </c>
      <c r="B880" s="26">
        <f>B879</f>
        <v>914</v>
      </c>
      <c r="C880" s="26" t="s">
        <v>145</v>
      </c>
      <c r="D880" s="26" t="s">
        <v>21</v>
      </c>
      <c r="E880" s="26" t="s">
        <v>182</v>
      </c>
      <c r="F880" s="26" t="s">
        <v>37</v>
      </c>
      <c r="G880" s="9"/>
      <c r="H880" s="9"/>
      <c r="I880" s="84"/>
      <c r="J880" s="84"/>
      <c r="K880" s="84"/>
      <c r="L880" s="84"/>
      <c r="M880" s="84"/>
      <c r="N880" s="84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AW880" s="85"/>
      <c r="AX880" s="85"/>
    </row>
    <row r="881" spans="1:50" hidden="1">
      <c r="A881" s="25"/>
      <c r="B881" s="26"/>
      <c r="C881" s="26"/>
      <c r="D881" s="26"/>
      <c r="E881" s="26"/>
      <c r="F881" s="26"/>
      <c r="G881" s="9"/>
      <c r="H881" s="9"/>
      <c r="I881" s="84"/>
      <c r="J881" s="84"/>
      <c r="K881" s="84"/>
      <c r="L881" s="84"/>
      <c r="M881" s="84"/>
      <c r="N881" s="84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</row>
    <row r="882" spans="1:50" ht="18.75" hidden="1">
      <c r="A882" s="33" t="s">
        <v>166</v>
      </c>
      <c r="B882" s="24">
        <v>914</v>
      </c>
      <c r="C882" s="24" t="s">
        <v>145</v>
      </c>
      <c r="D882" s="24" t="s">
        <v>79</v>
      </c>
      <c r="E882" s="24"/>
      <c r="F882" s="24"/>
      <c r="G882" s="7">
        <f t="shared" ref="G882:T882" si="1603">G897+G883</f>
        <v>26166</v>
      </c>
      <c r="H882" s="7">
        <f t="shared" si="1603"/>
        <v>0</v>
      </c>
      <c r="I882" s="7">
        <f t="shared" si="1603"/>
        <v>0</v>
      </c>
      <c r="J882" s="7">
        <f t="shared" si="1603"/>
        <v>16698</v>
      </c>
      <c r="K882" s="7">
        <f t="shared" si="1603"/>
        <v>0</v>
      </c>
      <c r="L882" s="7">
        <f t="shared" si="1603"/>
        <v>35970</v>
      </c>
      <c r="M882" s="7">
        <f t="shared" si="1603"/>
        <v>78834</v>
      </c>
      <c r="N882" s="7">
        <f t="shared" si="1603"/>
        <v>35970</v>
      </c>
      <c r="O882" s="7">
        <f t="shared" si="1603"/>
        <v>0</v>
      </c>
      <c r="P882" s="7">
        <f t="shared" si="1603"/>
        <v>0</v>
      </c>
      <c r="Q882" s="7">
        <f t="shared" si="1603"/>
        <v>0</v>
      </c>
      <c r="R882" s="7">
        <f t="shared" si="1603"/>
        <v>0</v>
      </c>
      <c r="S882" s="7">
        <f t="shared" si="1603"/>
        <v>78834</v>
      </c>
      <c r="T882" s="7">
        <f t="shared" si="1603"/>
        <v>35970</v>
      </c>
      <c r="U882" s="7">
        <f t="shared" ref="U882:Z882" si="1604">U897+U883</f>
        <v>0</v>
      </c>
      <c r="V882" s="7">
        <f t="shared" si="1604"/>
        <v>0</v>
      </c>
      <c r="W882" s="7">
        <f t="shared" si="1604"/>
        <v>0</v>
      </c>
      <c r="X882" s="7">
        <f t="shared" si="1604"/>
        <v>290570</v>
      </c>
      <c r="Y882" s="7">
        <f t="shared" si="1604"/>
        <v>369404</v>
      </c>
      <c r="Z882" s="7">
        <f t="shared" si="1604"/>
        <v>326540</v>
      </c>
      <c r="AA882" s="7">
        <f t="shared" ref="AA882:AF882" si="1605">AA897+AA883</f>
        <v>-16700</v>
      </c>
      <c r="AB882" s="7">
        <f t="shared" si="1605"/>
        <v>969</v>
      </c>
      <c r="AC882" s="7">
        <f t="shared" si="1605"/>
        <v>0</v>
      </c>
      <c r="AD882" s="7">
        <f t="shared" si="1605"/>
        <v>18401</v>
      </c>
      <c r="AE882" s="7">
        <f t="shared" si="1605"/>
        <v>372074</v>
      </c>
      <c r="AF882" s="7">
        <f t="shared" si="1605"/>
        <v>344941</v>
      </c>
      <c r="AG882" s="7">
        <f t="shared" ref="AG882:AL882" si="1606">AG897+AG883</f>
        <v>0</v>
      </c>
      <c r="AH882" s="7">
        <f t="shared" si="1606"/>
        <v>0</v>
      </c>
      <c r="AI882" s="7">
        <f t="shared" si="1606"/>
        <v>0</v>
      </c>
      <c r="AJ882" s="7">
        <f t="shared" si="1606"/>
        <v>0</v>
      </c>
      <c r="AK882" s="7">
        <f t="shared" si="1606"/>
        <v>372074</v>
      </c>
      <c r="AL882" s="7">
        <f t="shared" si="1606"/>
        <v>344941</v>
      </c>
      <c r="AM882" s="7">
        <f t="shared" ref="AM882:AR882" si="1607">AM897+AM883</f>
        <v>0</v>
      </c>
      <c r="AN882" s="7">
        <f t="shared" si="1607"/>
        <v>0</v>
      </c>
      <c r="AO882" s="7">
        <f t="shared" si="1607"/>
        <v>0</v>
      </c>
      <c r="AP882" s="7">
        <f t="shared" si="1607"/>
        <v>0</v>
      </c>
      <c r="AQ882" s="7">
        <f t="shared" si="1607"/>
        <v>372074</v>
      </c>
      <c r="AR882" s="7">
        <f t="shared" si="1607"/>
        <v>344941</v>
      </c>
      <c r="AS882" s="7">
        <f t="shared" ref="AS882:AX882" si="1608">AS897+AS883</f>
        <v>0</v>
      </c>
      <c r="AT882" s="7">
        <f t="shared" si="1608"/>
        <v>0</v>
      </c>
      <c r="AU882" s="7">
        <f t="shared" si="1608"/>
        <v>0</v>
      </c>
      <c r="AV882" s="7">
        <f t="shared" si="1608"/>
        <v>0</v>
      </c>
      <c r="AW882" s="7">
        <f t="shared" si="1608"/>
        <v>372074</v>
      </c>
      <c r="AX882" s="7">
        <f t="shared" si="1608"/>
        <v>344941</v>
      </c>
    </row>
    <row r="883" spans="1:50" ht="33.75" hidden="1">
      <c r="A883" s="25" t="s">
        <v>323</v>
      </c>
      <c r="B883" s="26">
        <v>914</v>
      </c>
      <c r="C883" s="26" t="s">
        <v>145</v>
      </c>
      <c r="D883" s="26" t="s">
        <v>79</v>
      </c>
      <c r="E883" s="26" t="s">
        <v>393</v>
      </c>
      <c r="F883" s="24"/>
      <c r="G883" s="9">
        <f t="shared" ref="G883:O883" si="1609">G884+G888+G894</f>
        <v>26166</v>
      </c>
      <c r="H883" s="9">
        <f t="shared" si="1609"/>
        <v>0</v>
      </c>
      <c r="I883" s="9">
        <f t="shared" si="1609"/>
        <v>0</v>
      </c>
      <c r="J883" s="9">
        <f t="shared" si="1609"/>
        <v>16698</v>
      </c>
      <c r="K883" s="9">
        <f t="shared" si="1609"/>
        <v>0</v>
      </c>
      <c r="L883" s="9">
        <f t="shared" si="1609"/>
        <v>35970</v>
      </c>
      <c r="M883" s="9">
        <f t="shared" si="1609"/>
        <v>78834</v>
      </c>
      <c r="N883" s="9">
        <f t="shared" si="1609"/>
        <v>35970</v>
      </c>
      <c r="O883" s="9">
        <f t="shared" si="1609"/>
        <v>0</v>
      </c>
      <c r="P883" s="9">
        <f t="shared" ref="P883:U883" si="1610">P884+P888+P894</f>
        <v>0</v>
      </c>
      <c r="Q883" s="9">
        <f t="shared" si="1610"/>
        <v>0</v>
      </c>
      <c r="R883" s="9">
        <f t="shared" si="1610"/>
        <v>0</v>
      </c>
      <c r="S883" s="9">
        <f t="shared" si="1610"/>
        <v>78834</v>
      </c>
      <c r="T883" s="9">
        <f t="shared" si="1610"/>
        <v>35970</v>
      </c>
      <c r="U883" s="9">
        <f t="shared" si="1610"/>
        <v>0</v>
      </c>
      <c r="V883" s="9">
        <f t="shared" ref="V883:Z883" si="1611">V884+V888+V894</f>
        <v>0</v>
      </c>
      <c r="W883" s="9">
        <f t="shared" si="1611"/>
        <v>0</v>
      </c>
      <c r="X883" s="9">
        <f t="shared" si="1611"/>
        <v>290570</v>
      </c>
      <c r="Y883" s="9">
        <f t="shared" si="1611"/>
        <v>369404</v>
      </c>
      <c r="Z883" s="9">
        <f t="shared" si="1611"/>
        <v>326540</v>
      </c>
      <c r="AA883" s="9">
        <f>AA884+AA888+AA894+AA891</f>
        <v>-16700</v>
      </c>
      <c r="AB883" s="9">
        <f t="shared" ref="AB883:AF883" si="1612">AB884+AB888+AB894+AB891</f>
        <v>969</v>
      </c>
      <c r="AC883" s="9">
        <f t="shared" si="1612"/>
        <v>0</v>
      </c>
      <c r="AD883" s="9">
        <f t="shared" si="1612"/>
        <v>18401</v>
      </c>
      <c r="AE883" s="9">
        <f t="shared" si="1612"/>
        <v>372074</v>
      </c>
      <c r="AF883" s="9">
        <f t="shared" si="1612"/>
        <v>344941</v>
      </c>
      <c r="AG883" s="9">
        <f>AG884+AG888+AG894+AG891</f>
        <v>0</v>
      </c>
      <c r="AH883" s="9">
        <f t="shared" ref="AH883:AL883" si="1613">AH884+AH888+AH894+AH891</f>
        <v>0</v>
      </c>
      <c r="AI883" s="9">
        <f t="shared" si="1613"/>
        <v>0</v>
      </c>
      <c r="AJ883" s="9">
        <f t="shared" si="1613"/>
        <v>0</v>
      </c>
      <c r="AK883" s="9">
        <f t="shared" si="1613"/>
        <v>372074</v>
      </c>
      <c r="AL883" s="9">
        <f t="shared" si="1613"/>
        <v>344941</v>
      </c>
      <c r="AM883" s="9">
        <f>AM884+AM888+AM894+AM891</f>
        <v>0</v>
      </c>
      <c r="AN883" s="9">
        <f t="shared" ref="AN883:AR883" si="1614">AN884+AN888+AN894+AN891</f>
        <v>0</v>
      </c>
      <c r="AO883" s="9">
        <f t="shared" si="1614"/>
        <v>0</v>
      </c>
      <c r="AP883" s="9">
        <f t="shared" si="1614"/>
        <v>0</v>
      </c>
      <c r="AQ883" s="9">
        <f t="shared" si="1614"/>
        <v>372074</v>
      </c>
      <c r="AR883" s="9">
        <f t="shared" si="1614"/>
        <v>344941</v>
      </c>
      <c r="AS883" s="9">
        <f>AS884+AS888+AS894+AS891</f>
        <v>0</v>
      </c>
      <c r="AT883" s="9">
        <f t="shared" ref="AT883:AX883" si="1615">AT884+AT888+AT894+AT891</f>
        <v>0</v>
      </c>
      <c r="AU883" s="9">
        <f t="shared" si="1615"/>
        <v>0</v>
      </c>
      <c r="AV883" s="9">
        <f t="shared" si="1615"/>
        <v>0</v>
      </c>
      <c r="AW883" s="9">
        <f t="shared" si="1615"/>
        <v>372074</v>
      </c>
      <c r="AX883" s="9">
        <f t="shared" si="1615"/>
        <v>344941</v>
      </c>
    </row>
    <row r="884" spans="1:50" ht="20.100000000000001" hidden="1" customHeight="1">
      <c r="A884" s="25" t="s">
        <v>14</v>
      </c>
      <c r="B884" s="81" t="s">
        <v>438</v>
      </c>
      <c r="C884" s="81" t="s">
        <v>145</v>
      </c>
      <c r="D884" s="81" t="s">
        <v>79</v>
      </c>
      <c r="E884" s="26" t="s">
        <v>394</v>
      </c>
      <c r="F884" s="26"/>
      <c r="G884" s="9">
        <f t="shared" ref="G884:V886" si="1616">G885</f>
        <v>8978</v>
      </c>
      <c r="H884" s="9">
        <f t="shared" si="1616"/>
        <v>0</v>
      </c>
      <c r="I884" s="9">
        <f t="shared" si="1616"/>
        <v>2</v>
      </c>
      <c r="J884" s="9">
        <f t="shared" si="1616"/>
        <v>16698</v>
      </c>
      <c r="K884" s="9">
        <f t="shared" si="1616"/>
        <v>0</v>
      </c>
      <c r="L884" s="9">
        <f t="shared" si="1616"/>
        <v>0</v>
      </c>
      <c r="M884" s="9">
        <f t="shared" si="1616"/>
        <v>25678</v>
      </c>
      <c r="N884" s="9">
        <f t="shared" si="1616"/>
        <v>0</v>
      </c>
      <c r="O884" s="9">
        <f t="shared" si="1616"/>
        <v>0</v>
      </c>
      <c r="P884" s="9">
        <f t="shared" si="1616"/>
        <v>0</v>
      </c>
      <c r="Q884" s="9">
        <f t="shared" si="1616"/>
        <v>0</v>
      </c>
      <c r="R884" s="9">
        <f t="shared" si="1616"/>
        <v>0</v>
      </c>
      <c r="S884" s="9">
        <f t="shared" si="1616"/>
        <v>25678</v>
      </c>
      <c r="T884" s="9">
        <f t="shared" si="1616"/>
        <v>0</v>
      </c>
      <c r="U884" s="9">
        <f t="shared" si="1616"/>
        <v>0</v>
      </c>
      <c r="V884" s="9">
        <f t="shared" si="1616"/>
        <v>0</v>
      </c>
      <c r="W884" s="9">
        <f t="shared" ref="U884:AJ886" si="1617">W885</f>
        <v>0</v>
      </c>
      <c r="X884" s="9">
        <f t="shared" si="1617"/>
        <v>0</v>
      </c>
      <c r="Y884" s="9">
        <f t="shared" si="1617"/>
        <v>25678</v>
      </c>
      <c r="Z884" s="9">
        <f t="shared" si="1617"/>
        <v>0</v>
      </c>
      <c r="AA884" s="9">
        <f t="shared" si="1617"/>
        <v>-16700</v>
      </c>
      <c r="AB884" s="9">
        <f t="shared" si="1617"/>
        <v>0</v>
      </c>
      <c r="AC884" s="9">
        <f t="shared" si="1617"/>
        <v>0</v>
      </c>
      <c r="AD884" s="9">
        <f t="shared" si="1617"/>
        <v>0</v>
      </c>
      <c r="AE884" s="9">
        <f t="shared" si="1617"/>
        <v>8978</v>
      </c>
      <c r="AF884" s="9">
        <f t="shared" si="1617"/>
        <v>0</v>
      </c>
      <c r="AG884" s="9">
        <f t="shared" si="1617"/>
        <v>0</v>
      </c>
      <c r="AH884" s="9">
        <f t="shared" si="1617"/>
        <v>0</v>
      </c>
      <c r="AI884" s="9">
        <f t="shared" si="1617"/>
        <v>0</v>
      </c>
      <c r="AJ884" s="9">
        <f t="shared" si="1617"/>
        <v>0</v>
      </c>
      <c r="AK884" s="9">
        <f t="shared" ref="AG884:AV886" si="1618">AK885</f>
        <v>8978</v>
      </c>
      <c r="AL884" s="9">
        <f t="shared" si="1618"/>
        <v>0</v>
      </c>
      <c r="AM884" s="9">
        <f t="shared" si="1618"/>
        <v>0</v>
      </c>
      <c r="AN884" s="9">
        <f t="shared" si="1618"/>
        <v>0</v>
      </c>
      <c r="AO884" s="9">
        <f t="shared" si="1618"/>
        <v>0</v>
      </c>
      <c r="AP884" s="9">
        <f t="shared" si="1618"/>
        <v>0</v>
      </c>
      <c r="AQ884" s="9">
        <f t="shared" si="1618"/>
        <v>8978</v>
      </c>
      <c r="AR884" s="9">
        <f t="shared" si="1618"/>
        <v>0</v>
      </c>
      <c r="AS884" s="9">
        <f t="shared" si="1618"/>
        <v>0</v>
      </c>
      <c r="AT884" s="9">
        <f t="shared" si="1618"/>
        <v>0</v>
      </c>
      <c r="AU884" s="9">
        <f t="shared" si="1618"/>
        <v>0</v>
      </c>
      <c r="AV884" s="9">
        <f t="shared" si="1618"/>
        <v>0</v>
      </c>
      <c r="AW884" s="9">
        <f t="shared" ref="AS884:AX886" si="1619">AW885</f>
        <v>8978</v>
      </c>
      <c r="AX884" s="9">
        <f t="shared" si="1619"/>
        <v>0</v>
      </c>
    </row>
    <row r="885" spans="1:50" ht="20.100000000000001" hidden="1" customHeight="1">
      <c r="A885" s="25" t="s">
        <v>167</v>
      </c>
      <c r="B885" s="81" t="s">
        <v>438</v>
      </c>
      <c r="C885" s="81" t="s">
        <v>145</v>
      </c>
      <c r="D885" s="81" t="s">
        <v>79</v>
      </c>
      <c r="E885" s="26" t="s">
        <v>637</v>
      </c>
      <c r="F885" s="26"/>
      <c r="G885" s="9">
        <f t="shared" si="1616"/>
        <v>8978</v>
      </c>
      <c r="H885" s="9">
        <f t="shared" si="1616"/>
        <v>0</v>
      </c>
      <c r="I885" s="9">
        <f t="shared" si="1616"/>
        <v>2</v>
      </c>
      <c r="J885" s="9">
        <f t="shared" si="1616"/>
        <v>16698</v>
      </c>
      <c r="K885" s="9">
        <f t="shared" si="1616"/>
        <v>0</v>
      </c>
      <c r="L885" s="9">
        <f t="shared" si="1616"/>
        <v>0</v>
      </c>
      <c r="M885" s="9">
        <f t="shared" si="1616"/>
        <v>25678</v>
      </c>
      <c r="N885" s="9">
        <f t="shared" si="1616"/>
        <v>0</v>
      </c>
      <c r="O885" s="9">
        <f t="shared" si="1616"/>
        <v>0</v>
      </c>
      <c r="P885" s="9">
        <f t="shared" si="1616"/>
        <v>0</v>
      </c>
      <c r="Q885" s="9">
        <f t="shared" si="1616"/>
        <v>0</v>
      </c>
      <c r="R885" s="9">
        <f t="shared" si="1616"/>
        <v>0</v>
      </c>
      <c r="S885" s="9">
        <f t="shared" si="1616"/>
        <v>25678</v>
      </c>
      <c r="T885" s="9">
        <f t="shared" si="1616"/>
        <v>0</v>
      </c>
      <c r="U885" s="9">
        <f t="shared" si="1617"/>
        <v>0</v>
      </c>
      <c r="V885" s="9">
        <f t="shared" si="1617"/>
        <v>0</v>
      </c>
      <c r="W885" s="9">
        <f t="shared" si="1617"/>
        <v>0</v>
      </c>
      <c r="X885" s="9">
        <f t="shared" si="1617"/>
        <v>0</v>
      </c>
      <c r="Y885" s="9">
        <f t="shared" si="1617"/>
        <v>25678</v>
      </c>
      <c r="Z885" s="9">
        <f t="shared" si="1617"/>
        <v>0</v>
      </c>
      <c r="AA885" s="9">
        <f t="shared" si="1617"/>
        <v>-16700</v>
      </c>
      <c r="AB885" s="9">
        <f t="shared" si="1617"/>
        <v>0</v>
      </c>
      <c r="AC885" s="9">
        <f t="shared" si="1617"/>
        <v>0</v>
      </c>
      <c r="AD885" s="9">
        <f t="shared" si="1617"/>
        <v>0</v>
      </c>
      <c r="AE885" s="9">
        <f t="shared" si="1617"/>
        <v>8978</v>
      </c>
      <c r="AF885" s="9">
        <f t="shared" si="1617"/>
        <v>0</v>
      </c>
      <c r="AG885" s="9">
        <f t="shared" si="1618"/>
        <v>0</v>
      </c>
      <c r="AH885" s="9">
        <f t="shared" si="1618"/>
        <v>0</v>
      </c>
      <c r="AI885" s="9">
        <f t="shared" si="1618"/>
        <v>0</v>
      </c>
      <c r="AJ885" s="9">
        <f t="shared" si="1618"/>
        <v>0</v>
      </c>
      <c r="AK885" s="9">
        <f t="shared" si="1618"/>
        <v>8978</v>
      </c>
      <c r="AL885" s="9">
        <f t="shared" si="1618"/>
        <v>0</v>
      </c>
      <c r="AM885" s="9">
        <f t="shared" si="1618"/>
        <v>0</v>
      </c>
      <c r="AN885" s="9">
        <f t="shared" si="1618"/>
        <v>0</v>
      </c>
      <c r="AO885" s="9">
        <f t="shared" si="1618"/>
        <v>0</v>
      </c>
      <c r="AP885" s="9">
        <f t="shared" si="1618"/>
        <v>0</v>
      </c>
      <c r="AQ885" s="9">
        <f t="shared" si="1618"/>
        <v>8978</v>
      </c>
      <c r="AR885" s="9">
        <f t="shared" si="1618"/>
        <v>0</v>
      </c>
      <c r="AS885" s="9">
        <f t="shared" si="1619"/>
        <v>0</v>
      </c>
      <c r="AT885" s="9">
        <f t="shared" si="1619"/>
        <v>0</v>
      </c>
      <c r="AU885" s="9">
        <f t="shared" si="1619"/>
        <v>0</v>
      </c>
      <c r="AV885" s="9">
        <f t="shared" si="1619"/>
        <v>0</v>
      </c>
      <c r="AW885" s="9">
        <f t="shared" si="1619"/>
        <v>8978</v>
      </c>
      <c r="AX885" s="9">
        <f t="shared" si="1619"/>
        <v>0</v>
      </c>
    </row>
    <row r="886" spans="1:50" ht="33" hidden="1">
      <c r="A886" s="25" t="s">
        <v>179</v>
      </c>
      <c r="B886" s="81" t="s">
        <v>438</v>
      </c>
      <c r="C886" s="81" t="s">
        <v>145</v>
      </c>
      <c r="D886" s="81" t="s">
        <v>79</v>
      </c>
      <c r="E886" s="26" t="s">
        <v>637</v>
      </c>
      <c r="F886" s="26" t="s">
        <v>180</v>
      </c>
      <c r="G886" s="9">
        <f t="shared" si="1616"/>
        <v>8978</v>
      </c>
      <c r="H886" s="9">
        <f t="shared" si="1616"/>
        <v>0</v>
      </c>
      <c r="I886" s="9">
        <f t="shared" si="1616"/>
        <v>2</v>
      </c>
      <c r="J886" s="9">
        <f t="shared" si="1616"/>
        <v>16698</v>
      </c>
      <c r="K886" s="9">
        <f t="shared" si="1616"/>
        <v>0</v>
      </c>
      <c r="L886" s="9">
        <f t="shared" si="1616"/>
        <v>0</v>
      </c>
      <c r="M886" s="9">
        <f t="shared" si="1616"/>
        <v>25678</v>
      </c>
      <c r="N886" s="9">
        <f t="shared" si="1616"/>
        <v>0</v>
      </c>
      <c r="O886" s="9">
        <f t="shared" si="1616"/>
        <v>0</v>
      </c>
      <c r="P886" s="9">
        <f t="shared" si="1616"/>
        <v>0</v>
      </c>
      <c r="Q886" s="9">
        <f t="shared" si="1616"/>
        <v>0</v>
      </c>
      <c r="R886" s="9">
        <f t="shared" si="1616"/>
        <v>0</v>
      </c>
      <c r="S886" s="9">
        <f t="shared" si="1616"/>
        <v>25678</v>
      </c>
      <c r="T886" s="9">
        <f t="shared" si="1616"/>
        <v>0</v>
      </c>
      <c r="U886" s="9">
        <f t="shared" si="1617"/>
        <v>0</v>
      </c>
      <c r="V886" s="9">
        <f t="shared" si="1617"/>
        <v>0</v>
      </c>
      <c r="W886" s="9">
        <f t="shared" si="1617"/>
        <v>0</v>
      </c>
      <c r="X886" s="9">
        <f t="shared" si="1617"/>
        <v>0</v>
      </c>
      <c r="Y886" s="9">
        <f t="shared" si="1617"/>
        <v>25678</v>
      </c>
      <c r="Z886" s="9">
        <f t="shared" si="1617"/>
        <v>0</v>
      </c>
      <c r="AA886" s="9">
        <f t="shared" si="1617"/>
        <v>-16700</v>
      </c>
      <c r="AB886" s="9">
        <f t="shared" si="1617"/>
        <v>0</v>
      </c>
      <c r="AC886" s="9">
        <f t="shared" si="1617"/>
        <v>0</v>
      </c>
      <c r="AD886" s="9">
        <f t="shared" si="1617"/>
        <v>0</v>
      </c>
      <c r="AE886" s="9">
        <f t="shared" si="1617"/>
        <v>8978</v>
      </c>
      <c r="AF886" s="9">
        <f t="shared" si="1617"/>
        <v>0</v>
      </c>
      <c r="AG886" s="9">
        <f t="shared" si="1618"/>
        <v>0</v>
      </c>
      <c r="AH886" s="9">
        <f t="shared" si="1618"/>
        <v>0</v>
      </c>
      <c r="AI886" s="9">
        <f t="shared" si="1618"/>
        <v>0</v>
      </c>
      <c r="AJ886" s="9">
        <f t="shared" si="1618"/>
        <v>0</v>
      </c>
      <c r="AK886" s="9">
        <f t="shared" si="1618"/>
        <v>8978</v>
      </c>
      <c r="AL886" s="9">
        <f t="shared" si="1618"/>
        <v>0</v>
      </c>
      <c r="AM886" s="9">
        <f t="shared" si="1618"/>
        <v>0</v>
      </c>
      <c r="AN886" s="9">
        <f t="shared" si="1618"/>
        <v>0</v>
      </c>
      <c r="AO886" s="9">
        <f t="shared" si="1618"/>
        <v>0</v>
      </c>
      <c r="AP886" s="9">
        <f t="shared" si="1618"/>
        <v>0</v>
      </c>
      <c r="AQ886" s="9">
        <f t="shared" si="1618"/>
        <v>8978</v>
      </c>
      <c r="AR886" s="9">
        <f t="shared" si="1618"/>
        <v>0</v>
      </c>
      <c r="AS886" s="9">
        <f t="shared" si="1619"/>
        <v>0</v>
      </c>
      <c r="AT886" s="9">
        <f t="shared" si="1619"/>
        <v>0</v>
      </c>
      <c r="AU886" s="9">
        <f t="shared" si="1619"/>
        <v>0</v>
      </c>
      <c r="AV886" s="9">
        <f t="shared" si="1619"/>
        <v>0</v>
      </c>
      <c r="AW886" s="9">
        <f t="shared" si="1619"/>
        <v>8978</v>
      </c>
      <c r="AX886" s="9">
        <f t="shared" si="1619"/>
        <v>0</v>
      </c>
    </row>
    <row r="887" spans="1:50" ht="20.100000000000001" hidden="1" customHeight="1">
      <c r="A887" s="25" t="s">
        <v>167</v>
      </c>
      <c r="B887" s="81" t="s">
        <v>438</v>
      </c>
      <c r="C887" s="81" t="s">
        <v>145</v>
      </c>
      <c r="D887" s="81" t="s">
        <v>79</v>
      </c>
      <c r="E887" s="26" t="s">
        <v>637</v>
      </c>
      <c r="F887" s="26" t="s">
        <v>181</v>
      </c>
      <c r="G887" s="9">
        <v>8978</v>
      </c>
      <c r="H887" s="9"/>
      <c r="I887" s="9">
        <v>2</v>
      </c>
      <c r="J887" s="9">
        <v>16698</v>
      </c>
      <c r="K887" s="84"/>
      <c r="L887" s="84"/>
      <c r="M887" s="9">
        <f>G887+I887+J887+K887+L887</f>
        <v>25678</v>
      </c>
      <c r="N887" s="9">
        <f>H887+L887</f>
        <v>0</v>
      </c>
      <c r="O887" s="9"/>
      <c r="P887" s="9"/>
      <c r="Q887" s="85"/>
      <c r="R887" s="85"/>
      <c r="S887" s="9">
        <f>M887+O887+P887+Q887+R887</f>
        <v>25678</v>
      </c>
      <c r="T887" s="9">
        <f>N887+R887</f>
        <v>0</v>
      </c>
      <c r="U887" s="9"/>
      <c r="V887" s="9"/>
      <c r="W887" s="85"/>
      <c r="X887" s="85"/>
      <c r="Y887" s="9">
        <f>S887+U887+V887+W887+X887</f>
        <v>25678</v>
      </c>
      <c r="Z887" s="9">
        <f>T887+X887</f>
        <v>0</v>
      </c>
      <c r="AA887" s="9">
        <v>-16700</v>
      </c>
      <c r="AB887" s="9"/>
      <c r="AC887" s="85"/>
      <c r="AD887" s="85"/>
      <c r="AE887" s="9">
        <f>Y887+AA887+AB887+AC887+AD887</f>
        <v>8978</v>
      </c>
      <c r="AF887" s="9">
        <f>Z887+AD887</f>
        <v>0</v>
      </c>
      <c r="AG887" s="9"/>
      <c r="AH887" s="9"/>
      <c r="AI887" s="85"/>
      <c r="AJ887" s="85"/>
      <c r="AK887" s="9">
        <f>AE887+AG887+AH887+AI887+AJ887</f>
        <v>8978</v>
      </c>
      <c r="AL887" s="9">
        <f>AF887+AJ887</f>
        <v>0</v>
      </c>
      <c r="AM887" s="9"/>
      <c r="AN887" s="9"/>
      <c r="AO887" s="85"/>
      <c r="AP887" s="85"/>
      <c r="AQ887" s="9">
        <f>AK887+AM887+AN887+AO887+AP887</f>
        <v>8978</v>
      </c>
      <c r="AR887" s="9">
        <f>AL887+AP887</f>
        <v>0</v>
      </c>
      <c r="AS887" s="9"/>
      <c r="AT887" s="9"/>
      <c r="AU887" s="85"/>
      <c r="AV887" s="85"/>
      <c r="AW887" s="9">
        <f>AQ887+AS887+AT887+AU887+AV887</f>
        <v>8978</v>
      </c>
      <c r="AX887" s="9">
        <f>AR887+AV887</f>
        <v>0</v>
      </c>
    </row>
    <row r="888" spans="1:50" ht="33" hidden="1">
      <c r="A888" s="25" t="s">
        <v>736</v>
      </c>
      <c r="B888" s="26">
        <v>914</v>
      </c>
      <c r="C888" s="26" t="s">
        <v>145</v>
      </c>
      <c r="D888" s="26" t="s">
        <v>79</v>
      </c>
      <c r="E888" s="26" t="s">
        <v>735</v>
      </c>
      <c r="F888" s="26"/>
      <c r="G888" s="9"/>
      <c r="H888" s="9"/>
      <c r="I888" s="9"/>
      <c r="J888" s="84"/>
      <c r="K888" s="84"/>
      <c r="L888" s="9"/>
      <c r="M888" s="9"/>
      <c r="N888" s="9"/>
      <c r="O888" s="9">
        <f>O889</f>
        <v>15293</v>
      </c>
      <c r="P888" s="9">
        <f t="shared" ref="P888:AE889" si="1620">P889</f>
        <v>0</v>
      </c>
      <c r="Q888" s="9">
        <f t="shared" si="1620"/>
        <v>0</v>
      </c>
      <c r="R888" s="9">
        <f t="shared" si="1620"/>
        <v>0</v>
      </c>
      <c r="S888" s="9">
        <f t="shared" si="1620"/>
        <v>15293</v>
      </c>
      <c r="T888" s="9">
        <f t="shared" si="1620"/>
        <v>0</v>
      </c>
      <c r="U888" s="9">
        <f>U889</f>
        <v>0</v>
      </c>
      <c r="V888" s="9">
        <f t="shared" si="1620"/>
        <v>0</v>
      </c>
      <c r="W888" s="9">
        <f t="shared" si="1620"/>
        <v>0</v>
      </c>
      <c r="X888" s="9">
        <f t="shared" si="1620"/>
        <v>290570</v>
      </c>
      <c r="Y888" s="9">
        <f t="shared" si="1620"/>
        <v>305863</v>
      </c>
      <c r="Z888" s="9">
        <f t="shared" si="1620"/>
        <v>290570</v>
      </c>
      <c r="AA888" s="9">
        <f>AA889</f>
        <v>0</v>
      </c>
      <c r="AB888" s="9">
        <f t="shared" si="1620"/>
        <v>0</v>
      </c>
      <c r="AC888" s="9">
        <f t="shared" si="1620"/>
        <v>0</v>
      </c>
      <c r="AD888" s="9">
        <f t="shared" si="1620"/>
        <v>0</v>
      </c>
      <c r="AE888" s="9">
        <f t="shared" si="1620"/>
        <v>305863</v>
      </c>
      <c r="AF888" s="9">
        <f t="shared" ref="AB888:AF889" si="1621">AF889</f>
        <v>290570</v>
      </c>
      <c r="AG888" s="9">
        <f>AG889</f>
        <v>0</v>
      </c>
      <c r="AH888" s="9">
        <f t="shared" ref="AH888:AW889" si="1622">AH889</f>
        <v>0</v>
      </c>
      <c r="AI888" s="9">
        <f t="shared" si="1622"/>
        <v>0</v>
      </c>
      <c r="AJ888" s="9">
        <f t="shared" si="1622"/>
        <v>0</v>
      </c>
      <c r="AK888" s="9">
        <f t="shared" si="1622"/>
        <v>305863</v>
      </c>
      <c r="AL888" s="9">
        <f t="shared" si="1622"/>
        <v>290570</v>
      </c>
      <c r="AM888" s="9">
        <f>AM889</f>
        <v>0</v>
      </c>
      <c r="AN888" s="9">
        <f t="shared" si="1622"/>
        <v>0</v>
      </c>
      <c r="AO888" s="9">
        <f t="shared" si="1622"/>
        <v>0</v>
      </c>
      <c r="AP888" s="9">
        <f t="shared" si="1622"/>
        <v>0</v>
      </c>
      <c r="AQ888" s="9">
        <f t="shared" si="1622"/>
        <v>305863</v>
      </c>
      <c r="AR888" s="9">
        <f t="shared" si="1622"/>
        <v>290570</v>
      </c>
      <c r="AS888" s="9">
        <f>AS889</f>
        <v>0</v>
      </c>
      <c r="AT888" s="9">
        <f t="shared" si="1622"/>
        <v>0</v>
      </c>
      <c r="AU888" s="9">
        <f t="shared" si="1622"/>
        <v>0</v>
      </c>
      <c r="AV888" s="9">
        <f t="shared" si="1622"/>
        <v>0</v>
      </c>
      <c r="AW888" s="9">
        <f t="shared" si="1622"/>
        <v>305863</v>
      </c>
      <c r="AX888" s="9">
        <f t="shared" ref="AT888:AX889" si="1623">AX889</f>
        <v>290570</v>
      </c>
    </row>
    <row r="889" spans="1:50" ht="33" hidden="1">
      <c r="A889" s="25" t="s">
        <v>179</v>
      </c>
      <c r="B889" s="26">
        <v>914</v>
      </c>
      <c r="C889" s="26" t="s">
        <v>145</v>
      </c>
      <c r="D889" s="26" t="s">
        <v>79</v>
      </c>
      <c r="E889" s="26" t="s">
        <v>735</v>
      </c>
      <c r="F889" s="26" t="s">
        <v>180</v>
      </c>
      <c r="G889" s="9"/>
      <c r="H889" s="9"/>
      <c r="I889" s="9"/>
      <c r="J889" s="84"/>
      <c r="K889" s="84"/>
      <c r="L889" s="9"/>
      <c r="M889" s="9"/>
      <c r="N889" s="9"/>
      <c r="O889" s="9">
        <f>O890</f>
        <v>15293</v>
      </c>
      <c r="P889" s="9">
        <f t="shared" si="1620"/>
        <v>0</v>
      </c>
      <c r="Q889" s="9">
        <f t="shared" si="1620"/>
        <v>0</v>
      </c>
      <c r="R889" s="9">
        <f t="shared" si="1620"/>
        <v>0</v>
      </c>
      <c r="S889" s="9">
        <f t="shared" si="1620"/>
        <v>15293</v>
      </c>
      <c r="T889" s="9">
        <f t="shared" si="1620"/>
        <v>0</v>
      </c>
      <c r="U889" s="9">
        <f>U890</f>
        <v>0</v>
      </c>
      <c r="V889" s="9">
        <f t="shared" si="1620"/>
        <v>0</v>
      </c>
      <c r="W889" s="9">
        <f t="shared" si="1620"/>
        <v>0</v>
      </c>
      <c r="X889" s="9">
        <f t="shared" si="1620"/>
        <v>290570</v>
      </c>
      <c r="Y889" s="9">
        <f t="shared" si="1620"/>
        <v>305863</v>
      </c>
      <c r="Z889" s="9">
        <f t="shared" si="1620"/>
        <v>290570</v>
      </c>
      <c r="AA889" s="9">
        <f>AA890</f>
        <v>0</v>
      </c>
      <c r="AB889" s="9">
        <f t="shared" si="1621"/>
        <v>0</v>
      </c>
      <c r="AC889" s="9">
        <f t="shared" si="1621"/>
        <v>0</v>
      </c>
      <c r="AD889" s="9">
        <f t="shared" si="1621"/>
        <v>0</v>
      </c>
      <c r="AE889" s="9">
        <f t="shared" si="1621"/>
        <v>305863</v>
      </c>
      <c r="AF889" s="9">
        <f t="shared" si="1621"/>
        <v>290570</v>
      </c>
      <c r="AG889" s="9">
        <f>AG890</f>
        <v>0</v>
      </c>
      <c r="AH889" s="9">
        <f t="shared" si="1622"/>
        <v>0</v>
      </c>
      <c r="AI889" s="9">
        <f t="shared" si="1622"/>
        <v>0</v>
      </c>
      <c r="AJ889" s="9">
        <f t="shared" si="1622"/>
        <v>0</v>
      </c>
      <c r="AK889" s="9">
        <f t="shared" si="1622"/>
        <v>305863</v>
      </c>
      <c r="AL889" s="9">
        <f t="shared" si="1622"/>
        <v>290570</v>
      </c>
      <c r="AM889" s="9">
        <f>AM890</f>
        <v>0</v>
      </c>
      <c r="AN889" s="9">
        <f t="shared" si="1622"/>
        <v>0</v>
      </c>
      <c r="AO889" s="9">
        <f t="shared" si="1622"/>
        <v>0</v>
      </c>
      <c r="AP889" s="9">
        <f t="shared" si="1622"/>
        <v>0</v>
      </c>
      <c r="AQ889" s="9">
        <f t="shared" si="1622"/>
        <v>305863</v>
      </c>
      <c r="AR889" s="9">
        <f t="shared" si="1622"/>
        <v>290570</v>
      </c>
      <c r="AS889" s="9">
        <f>AS890</f>
        <v>0</v>
      </c>
      <c r="AT889" s="9">
        <f t="shared" si="1623"/>
        <v>0</v>
      </c>
      <c r="AU889" s="9">
        <f t="shared" si="1623"/>
        <v>0</v>
      </c>
      <c r="AV889" s="9">
        <f t="shared" si="1623"/>
        <v>0</v>
      </c>
      <c r="AW889" s="9">
        <f t="shared" si="1623"/>
        <v>305863</v>
      </c>
      <c r="AX889" s="9">
        <f t="shared" si="1623"/>
        <v>290570</v>
      </c>
    </row>
    <row r="890" spans="1:50" ht="20.100000000000001" hidden="1" customHeight="1">
      <c r="A890" s="28" t="s">
        <v>167</v>
      </c>
      <c r="B890" s="26">
        <v>914</v>
      </c>
      <c r="C890" s="26" t="s">
        <v>145</v>
      </c>
      <c r="D890" s="26" t="s">
        <v>79</v>
      </c>
      <c r="E890" s="26" t="s">
        <v>735</v>
      </c>
      <c r="F890" s="26" t="s">
        <v>181</v>
      </c>
      <c r="G890" s="9"/>
      <c r="H890" s="9"/>
      <c r="I890" s="9"/>
      <c r="J890" s="84"/>
      <c r="K890" s="84"/>
      <c r="L890" s="9"/>
      <c r="M890" s="9"/>
      <c r="N890" s="9"/>
      <c r="O890" s="9">
        <v>15293</v>
      </c>
      <c r="P890" s="85"/>
      <c r="Q890" s="85"/>
      <c r="R890" s="9"/>
      <c r="S890" s="9">
        <f>M890+O890+P890+Q890+R890</f>
        <v>15293</v>
      </c>
      <c r="T890" s="9">
        <f>N890+R890</f>
        <v>0</v>
      </c>
      <c r="U890" s="9"/>
      <c r="V890" s="85"/>
      <c r="W890" s="85"/>
      <c r="X890" s="9">
        <v>290570</v>
      </c>
      <c r="Y890" s="9">
        <f>S890+U890+V890+W890+X890</f>
        <v>305863</v>
      </c>
      <c r="Z890" s="9">
        <f>T890+X890</f>
        <v>290570</v>
      </c>
      <c r="AA890" s="9"/>
      <c r="AB890" s="85"/>
      <c r="AC890" s="85"/>
      <c r="AD890" s="9"/>
      <c r="AE890" s="9">
        <f>Y890+AA890+AB890+AC890+AD890</f>
        <v>305863</v>
      </c>
      <c r="AF890" s="9">
        <f>Z890+AD890</f>
        <v>290570</v>
      </c>
      <c r="AG890" s="9"/>
      <c r="AH890" s="85"/>
      <c r="AI890" s="85"/>
      <c r="AJ890" s="9"/>
      <c r="AK890" s="9">
        <f>AE890+AG890+AH890+AI890+AJ890</f>
        <v>305863</v>
      </c>
      <c r="AL890" s="9">
        <f>AF890+AJ890</f>
        <v>290570</v>
      </c>
      <c r="AM890" s="9"/>
      <c r="AN890" s="85"/>
      <c r="AO890" s="85"/>
      <c r="AP890" s="9"/>
      <c r="AQ890" s="9">
        <f>AK890+AM890+AN890+AO890+AP890</f>
        <v>305863</v>
      </c>
      <c r="AR890" s="9">
        <f>AL890+AP890</f>
        <v>290570</v>
      </c>
      <c r="AS890" s="9"/>
      <c r="AT890" s="85"/>
      <c r="AU890" s="85"/>
      <c r="AV890" s="9"/>
      <c r="AW890" s="9">
        <f>AQ890+AS890+AT890+AU890+AV890</f>
        <v>305863</v>
      </c>
      <c r="AX890" s="9">
        <f>AR890+AV890</f>
        <v>290570</v>
      </c>
    </row>
    <row r="891" spans="1:50" ht="33" hidden="1">
      <c r="A891" s="25" t="s">
        <v>736</v>
      </c>
      <c r="B891" s="26">
        <v>914</v>
      </c>
      <c r="C891" s="26" t="s">
        <v>145</v>
      </c>
      <c r="D891" s="26" t="s">
        <v>79</v>
      </c>
      <c r="E891" s="26" t="s">
        <v>782</v>
      </c>
      <c r="F891" s="26"/>
      <c r="G891" s="9"/>
      <c r="H891" s="9"/>
      <c r="I891" s="9"/>
      <c r="J891" s="84"/>
      <c r="K891" s="84"/>
      <c r="L891" s="9"/>
      <c r="M891" s="9"/>
      <c r="N891" s="9"/>
      <c r="O891" s="9"/>
      <c r="P891" s="85"/>
      <c r="Q891" s="85"/>
      <c r="R891" s="9"/>
      <c r="S891" s="9"/>
      <c r="T891" s="9"/>
      <c r="U891" s="9"/>
      <c r="V891" s="85"/>
      <c r="W891" s="85"/>
      <c r="X891" s="9"/>
      <c r="Y891" s="9"/>
      <c r="Z891" s="9"/>
      <c r="AA891" s="9">
        <f>AA892</f>
        <v>0</v>
      </c>
      <c r="AB891" s="9">
        <f t="shared" ref="AB891:AQ892" si="1624">AB892</f>
        <v>63</v>
      </c>
      <c r="AC891" s="9">
        <f t="shared" si="1624"/>
        <v>0</v>
      </c>
      <c r="AD891" s="9">
        <f t="shared" si="1624"/>
        <v>1200</v>
      </c>
      <c r="AE891" s="9">
        <f t="shared" si="1624"/>
        <v>1263</v>
      </c>
      <c r="AF891" s="9">
        <f t="shared" si="1624"/>
        <v>1200</v>
      </c>
      <c r="AG891" s="9">
        <f>AG892</f>
        <v>0</v>
      </c>
      <c r="AH891" s="9">
        <f t="shared" si="1624"/>
        <v>0</v>
      </c>
      <c r="AI891" s="9">
        <f t="shared" si="1624"/>
        <v>0</v>
      </c>
      <c r="AJ891" s="9">
        <f t="shared" si="1624"/>
        <v>0</v>
      </c>
      <c r="AK891" s="9">
        <f t="shared" si="1624"/>
        <v>1263</v>
      </c>
      <c r="AL891" s="9">
        <f t="shared" si="1624"/>
        <v>1200</v>
      </c>
      <c r="AM891" s="9">
        <f>AM892</f>
        <v>0</v>
      </c>
      <c r="AN891" s="9">
        <f t="shared" si="1624"/>
        <v>0</v>
      </c>
      <c r="AO891" s="9">
        <f t="shared" si="1624"/>
        <v>0</v>
      </c>
      <c r="AP891" s="9">
        <f t="shared" si="1624"/>
        <v>0</v>
      </c>
      <c r="AQ891" s="9">
        <f t="shared" si="1624"/>
        <v>1263</v>
      </c>
      <c r="AR891" s="9">
        <f t="shared" ref="AN891:AR892" si="1625">AR892</f>
        <v>1200</v>
      </c>
      <c r="AS891" s="9">
        <f>AS892</f>
        <v>0</v>
      </c>
      <c r="AT891" s="9">
        <f t="shared" ref="AT891:AX892" si="1626">AT892</f>
        <v>0</v>
      </c>
      <c r="AU891" s="9">
        <f t="shared" si="1626"/>
        <v>0</v>
      </c>
      <c r="AV891" s="9">
        <f t="shared" si="1626"/>
        <v>0</v>
      </c>
      <c r="AW891" s="9">
        <f t="shared" si="1626"/>
        <v>1263</v>
      </c>
      <c r="AX891" s="9">
        <f t="shared" si="1626"/>
        <v>1200</v>
      </c>
    </row>
    <row r="892" spans="1:50" ht="33" hidden="1">
      <c r="A892" s="25" t="s">
        <v>179</v>
      </c>
      <c r="B892" s="26">
        <v>914</v>
      </c>
      <c r="C892" s="26" t="s">
        <v>145</v>
      </c>
      <c r="D892" s="26" t="s">
        <v>79</v>
      </c>
      <c r="E892" s="26" t="s">
        <v>782</v>
      </c>
      <c r="F892" s="26" t="s">
        <v>180</v>
      </c>
      <c r="G892" s="9"/>
      <c r="H892" s="9"/>
      <c r="I892" s="9"/>
      <c r="J892" s="84"/>
      <c r="K892" s="84"/>
      <c r="L892" s="9"/>
      <c r="M892" s="9"/>
      <c r="N892" s="9"/>
      <c r="O892" s="9"/>
      <c r="P892" s="85"/>
      <c r="Q892" s="85"/>
      <c r="R892" s="9"/>
      <c r="S892" s="9"/>
      <c r="T892" s="9"/>
      <c r="U892" s="9"/>
      <c r="V892" s="85"/>
      <c r="W892" s="85"/>
      <c r="X892" s="9"/>
      <c r="Y892" s="9"/>
      <c r="Z892" s="9"/>
      <c r="AA892" s="9">
        <f>AA893</f>
        <v>0</v>
      </c>
      <c r="AB892" s="9">
        <f t="shared" si="1624"/>
        <v>63</v>
      </c>
      <c r="AC892" s="9">
        <f t="shared" si="1624"/>
        <v>0</v>
      </c>
      <c r="AD892" s="9">
        <f t="shared" si="1624"/>
        <v>1200</v>
      </c>
      <c r="AE892" s="9">
        <f t="shared" si="1624"/>
        <v>1263</v>
      </c>
      <c r="AF892" s="9">
        <f t="shared" si="1624"/>
        <v>1200</v>
      </c>
      <c r="AG892" s="9">
        <f>AG893</f>
        <v>0</v>
      </c>
      <c r="AH892" s="9">
        <f t="shared" si="1624"/>
        <v>0</v>
      </c>
      <c r="AI892" s="9">
        <f t="shared" si="1624"/>
        <v>0</v>
      </c>
      <c r="AJ892" s="9">
        <f t="shared" si="1624"/>
        <v>0</v>
      </c>
      <c r="AK892" s="9">
        <f t="shared" si="1624"/>
        <v>1263</v>
      </c>
      <c r="AL892" s="9">
        <f t="shared" si="1624"/>
        <v>1200</v>
      </c>
      <c r="AM892" s="9">
        <f>AM893</f>
        <v>0</v>
      </c>
      <c r="AN892" s="9">
        <f t="shared" si="1625"/>
        <v>0</v>
      </c>
      <c r="AO892" s="9">
        <f t="shared" si="1625"/>
        <v>0</v>
      </c>
      <c r="AP892" s="9">
        <f t="shared" si="1625"/>
        <v>0</v>
      </c>
      <c r="AQ892" s="9">
        <f t="shared" si="1625"/>
        <v>1263</v>
      </c>
      <c r="AR892" s="9">
        <f t="shared" si="1625"/>
        <v>1200</v>
      </c>
      <c r="AS892" s="9">
        <f>AS893</f>
        <v>0</v>
      </c>
      <c r="AT892" s="9">
        <f t="shared" si="1626"/>
        <v>0</v>
      </c>
      <c r="AU892" s="9">
        <f t="shared" si="1626"/>
        <v>0</v>
      </c>
      <c r="AV892" s="9">
        <f t="shared" si="1626"/>
        <v>0</v>
      </c>
      <c r="AW892" s="9">
        <f t="shared" si="1626"/>
        <v>1263</v>
      </c>
      <c r="AX892" s="9">
        <f t="shared" si="1626"/>
        <v>1200</v>
      </c>
    </row>
    <row r="893" spans="1:50" ht="20.100000000000001" hidden="1" customHeight="1">
      <c r="A893" s="28" t="s">
        <v>167</v>
      </c>
      <c r="B893" s="26">
        <v>914</v>
      </c>
      <c r="C893" s="26" t="s">
        <v>145</v>
      </c>
      <c r="D893" s="26" t="s">
        <v>79</v>
      </c>
      <c r="E893" s="26" t="s">
        <v>782</v>
      </c>
      <c r="F893" s="26" t="s">
        <v>181</v>
      </c>
      <c r="G893" s="9"/>
      <c r="H893" s="9"/>
      <c r="I893" s="9"/>
      <c r="J893" s="84"/>
      <c r="K893" s="84"/>
      <c r="L893" s="9"/>
      <c r="M893" s="9"/>
      <c r="N893" s="9"/>
      <c r="O893" s="9"/>
      <c r="P893" s="85"/>
      <c r="Q893" s="85"/>
      <c r="R893" s="9"/>
      <c r="S893" s="9"/>
      <c r="T893" s="9"/>
      <c r="U893" s="9"/>
      <c r="V893" s="85"/>
      <c r="W893" s="85"/>
      <c r="X893" s="9"/>
      <c r="Y893" s="9"/>
      <c r="Z893" s="9"/>
      <c r="AA893" s="9"/>
      <c r="AB893" s="9">
        <v>63</v>
      </c>
      <c r="AC893" s="85"/>
      <c r="AD893" s="9">
        <v>1200</v>
      </c>
      <c r="AE893" s="9">
        <f>Y893+AA893+AB893+AC893+AD893</f>
        <v>1263</v>
      </c>
      <c r="AF893" s="9">
        <f>Z893+AD893</f>
        <v>1200</v>
      </c>
      <c r="AG893" s="9"/>
      <c r="AH893" s="9"/>
      <c r="AI893" s="85"/>
      <c r="AJ893" s="9"/>
      <c r="AK893" s="9">
        <f>AE893+AG893+AH893+AI893+AJ893</f>
        <v>1263</v>
      </c>
      <c r="AL893" s="9">
        <f>AF893+AJ893</f>
        <v>1200</v>
      </c>
      <c r="AM893" s="9"/>
      <c r="AN893" s="9"/>
      <c r="AO893" s="85"/>
      <c r="AP893" s="9"/>
      <c r="AQ893" s="9">
        <f>AK893+AM893+AN893+AO893+AP893</f>
        <v>1263</v>
      </c>
      <c r="AR893" s="9">
        <f>AL893+AP893</f>
        <v>1200</v>
      </c>
      <c r="AS893" s="9"/>
      <c r="AT893" s="9"/>
      <c r="AU893" s="85"/>
      <c r="AV893" s="9"/>
      <c r="AW893" s="9">
        <f>AQ893+AS893+AT893+AU893+AV893</f>
        <v>1263</v>
      </c>
      <c r="AX893" s="9">
        <f>AR893+AV893</f>
        <v>1200</v>
      </c>
    </row>
    <row r="894" spans="1:50" ht="66" hidden="1">
      <c r="A894" s="25" t="s">
        <v>503</v>
      </c>
      <c r="B894" s="26">
        <v>914</v>
      </c>
      <c r="C894" s="26" t="s">
        <v>145</v>
      </c>
      <c r="D894" s="26" t="s">
        <v>79</v>
      </c>
      <c r="E894" s="26" t="s">
        <v>618</v>
      </c>
      <c r="F894" s="26"/>
      <c r="G894" s="9">
        <f t="shared" ref="G894:AX894" si="1627">G895</f>
        <v>17188</v>
      </c>
      <c r="H894" s="9">
        <f t="shared" si="1627"/>
        <v>0</v>
      </c>
      <c r="I894" s="9">
        <f t="shared" si="1627"/>
        <v>-2</v>
      </c>
      <c r="J894" s="9">
        <f t="shared" si="1627"/>
        <v>0</v>
      </c>
      <c r="K894" s="9">
        <f t="shared" si="1627"/>
        <v>0</v>
      </c>
      <c r="L894" s="9">
        <f t="shared" si="1627"/>
        <v>35970</v>
      </c>
      <c r="M894" s="9">
        <f t="shared" si="1627"/>
        <v>53156</v>
      </c>
      <c r="N894" s="9">
        <f t="shared" si="1627"/>
        <v>35970</v>
      </c>
      <c r="O894" s="9">
        <f t="shared" si="1627"/>
        <v>-15293</v>
      </c>
      <c r="P894" s="9">
        <f t="shared" si="1627"/>
        <v>0</v>
      </c>
      <c r="Q894" s="9">
        <f t="shared" si="1627"/>
        <v>0</v>
      </c>
      <c r="R894" s="9">
        <f t="shared" si="1627"/>
        <v>0</v>
      </c>
      <c r="S894" s="9">
        <f t="shared" si="1627"/>
        <v>37863</v>
      </c>
      <c r="T894" s="9">
        <f t="shared" si="1627"/>
        <v>35970</v>
      </c>
      <c r="U894" s="9">
        <f t="shared" si="1627"/>
        <v>0</v>
      </c>
      <c r="V894" s="9">
        <f t="shared" si="1627"/>
        <v>0</v>
      </c>
      <c r="W894" s="9">
        <f t="shared" si="1627"/>
        <v>0</v>
      </c>
      <c r="X894" s="9">
        <f t="shared" si="1627"/>
        <v>0</v>
      </c>
      <c r="Y894" s="9">
        <f t="shared" si="1627"/>
        <v>37863</v>
      </c>
      <c r="Z894" s="9">
        <f t="shared" si="1627"/>
        <v>35970</v>
      </c>
      <c r="AA894" s="9">
        <f t="shared" si="1627"/>
        <v>0</v>
      </c>
      <c r="AB894" s="9">
        <f t="shared" si="1627"/>
        <v>906</v>
      </c>
      <c r="AC894" s="9">
        <f t="shared" si="1627"/>
        <v>0</v>
      </c>
      <c r="AD894" s="9">
        <f t="shared" si="1627"/>
        <v>17201</v>
      </c>
      <c r="AE894" s="9">
        <f t="shared" si="1627"/>
        <v>55970</v>
      </c>
      <c r="AF894" s="9">
        <f t="shared" si="1627"/>
        <v>53171</v>
      </c>
      <c r="AG894" s="9">
        <f t="shared" si="1627"/>
        <v>0</v>
      </c>
      <c r="AH894" s="9">
        <f t="shared" si="1627"/>
        <v>0</v>
      </c>
      <c r="AI894" s="9">
        <f t="shared" si="1627"/>
        <v>0</v>
      </c>
      <c r="AJ894" s="9">
        <f t="shared" si="1627"/>
        <v>0</v>
      </c>
      <c r="AK894" s="9">
        <f t="shared" si="1627"/>
        <v>55970</v>
      </c>
      <c r="AL894" s="9">
        <f t="shared" si="1627"/>
        <v>53171</v>
      </c>
      <c r="AM894" s="9">
        <f t="shared" si="1627"/>
        <v>0</v>
      </c>
      <c r="AN894" s="9">
        <f t="shared" si="1627"/>
        <v>0</v>
      </c>
      <c r="AO894" s="9">
        <f t="shared" si="1627"/>
        <v>0</v>
      </c>
      <c r="AP894" s="9">
        <f t="shared" si="1627"/>
        <v>0</v>
      </c>
      <c r="AQ894" s="9">
        <f t="shared" si="1627"/>
        <v>55970</v>
      </c>
      <c r="AR894" s="9">
        <f t="shared" si="1627"/>
        <v>53171</v>
      </c>
      <c r="AS894" s="9">
        <f t="shared" si="1627"/>
        <v>0</v>
      </c>
      <c r="AT894" s="9">
        <f t="shared" si="1627"/>
        <v>0</v>
      </c>
      <c r="AU894" s="9">
        <f t="shared" si="1627"/>
        <v>0</v>
      </c>
      <c r="AV894" s="9">
        <f t="shared" si="1627"/>
        <v>0</v>
      </c>
      <c r="AW894" s="9">
        <f t="shared" si="1627"/>
        <v>55970</v>
      </c>
      <c r="AX894" s="9">
        <f t="shared" si="1627"/>
        <v>53171</v>
      </c>
    </row>
    <row r="895" spans="1:50" ht="33" hidden="1">
      <c r="A895" s="25" t="s">
        <v>179</v>
      </c>
      <c r="B895" s="26">
        <v>914</v>
      </c>
      <c r="C895" s="26" t="s">
        <v>145</v>
      </c>
      <c r="D895" s="26" t="s">
        <v>79</v>
      </c>
      <c r="E895" s="26" t="s">
        <v>618</v>
      </c>
      <c r="F895" s="26" t="s">
        <v>180</v>
      </c>
      <c r="G895" s="9">
        <f t="shared" ref="G895:AX895" si="1628">G896</f>
        <v>17188</v>
      </c>
      <c r="H895" s="9">
        <f t="shared" si="1628"/>
        <v>0</v>
      </c>
      <c r="I895" s="9">
        <f t="shared" si="1628"/>
        <v>-2</v>
      </c>
      <c r="J895" s="9">
        <f t="shared" si="1628"/>
        <v>0</v>
      </c>
      <c r="K895" s="9">
        <f t="shared" si="1628"/>
        <v>0</v>
      </c>
      <c r="L895" s="9">
        <f t="shared" si="1628"/>
        <v>35970</v>
      </c>
      <c r="M895" s="9">
        <f t="shared" si="1628"/>
        <v>53156</v>
      </c>
      <c r="N895" s="9">
        <f t="shared" si="1628"/>
        <v>35970</v>
      </c>
      <c r="O895" s="9">
        <f t="shared" si="1628"/>
        <v>-15293</v>
      </c>
      <c r="P895" s="9">
        <f t="shared" si="1628"/>
        <v>0</v>
      </c>
      <c r="Q895" s="9">
        <f t="shared" si="1628"/>
        <v>0</v>
      </c>
      <c r="R895" s="9">
        <f t="shared" si="1628"/>
        <v>0</v>
      </c>
      <c r="S895" s="9">
        <f t="shared" si="1628"/>
        <v>37863</v>
      </c>
      <c r="T895" s="9">
        <f t="shared" si="1628"/>
        <v>35970</v>
      </c>
      <c r="U895" s="9">
        <f t="shared" si="1628"/>
        <v>0</v>
      </c>
      <c r="V895" s="9">
        <f t="shared" si="1628"/>
        <v>0</v>
      </c>
      <c r="W895" s="9">
        <f t="shared" si="1628"/>
        <v>0</v>
      </c>
      <c r="X895" s="9">
        <f t="shared" si="1628"/>
        <v>0</v>
      </c>
      <c r="Y895" s="9">
        <f t="shared" si="1628"/>
        <v>37863</v>
      </c>
      <c r="Z895" s="9">
        <f t="shared" si="1628"/>
        <v>35970</v>
      </c>
      <c r="AA895" s="9">
        <f t="shared" si="1628"/>
        <v>0</v>
      </c>
      <c r="AB895" s="9">
        <f t="shared" si="1628"/>
        <v>906</v>
      </c>
      <c r="AC895" s="9">
        <f t="shared" si="1628"/>
        <v>0</v>
      </c>
      <c r="AD895" s="9">
        <f t="shared" si="1628"/>
        <v>17201</v>
      </c>
      <c r="AE895" s="9">
        <f t="shared" si="1628"/>
        <v>55970</v>
      </c>
      <c r="AF895" s="9">
        <f t="shared" si="1628"/>
        <v>53171</v>
      </c>
      <c r="AG895" s="9">
        <f t="shared" si="1628"/>
        <v>0</v>
      </c>
      <c r="AH895" s="9">
        <f t="shared" si="1628"/>
        <v>0</v>
      </c>
      <c r="AI895" s="9">
        <f t="shared" si="1628"/>
        <v>0</v>
      </c>
      <c r="AJ895" s="9">
        <f t="shared" si="1628"/>
        <v>0</v>
      </c>
      <c r="AK895" s="9">
        <f t="shared" si="1628"/>
        <v>55970</v>
      </c>
      <c r="AL895" s="9">
        <f t="shared" si="1628"/>
        <v>53171</v>
      </c>
      <c r="AM895" s="9">
        <f t="shared" si="1628"/>
        <v>0</v>
      </c>
      <c r="AN895" s="9">
        <f t="shared" si="1628"/>
        <v>0</v>
      </c>
      <c r="AO895" s="9">
        <f t="shared" si="1628"/>
        <v>0</v>
      </c>
      <c r="AP895" s="9">
        <f t="shared" si="1628"/>
        <v>0</v>
      </c>
      <c r="AQ895" s="9">
        <f t="shared" si="1628"/>
        <v>55970</v>
      </c>
      <c r="AR895" s="9">
        <f t="shared" si="1628"/>
        <v>53171</v>
      </c>
      <c r="AS895" s="9">
        <f t="shared" si="1628"/>
        <v>0</v>
      </c>
      <c r="AT895" s="9">
        <f t="shared" si="1628"/>
        <v>0</v>
      </c>
      <c r="AU895" s="9">
        <f t="shared" si="1628"/>
        <v>0</v>
      </c>
      <c r="AV895" s="9">
        <f t="shared" si="1628"/>
        <v>0</v>
      </c>
      <c r="AW895" s="9">
        <f t="shared" si="1628"/>
        <v>55970</v>
      </c>
      <c r="AX895" s="9">
        <f t="shared" si="1628"/>
        <v>53171</v>
      </c>
    </row>
    <row r="896" spans="1:50" ht="20.100000000000001" hidden="1" customHeight="1">
      <c r="A896" s="28" t="s">
        <v>167</v>
      </c>
      <c r="B896" s="26">
        <v>914</v>
      </c>
      <c r="C896" s="26" t="s">
        <v>145</v>
      </c>
      <c r="D896" s="26" t="s">
        <v>79</v>
      </c>
      <c r="E896" s="26" t="s">
        <v>618</v>
      </c>
      <c r="F896" s="26" t="s">
        <v>181</v>
      </c>
      <c r="G896" s="9">
        <f>26166-8978</f>
        <v>17188</v>
      </c>
      <c r="H896" s="9"/>
      <c r="I896" s="9">
        <v>-2</v>
      </c>
      <c r="J896" s="84"/>
      <c r="K896" s="84"/>
      <c r="L896" s="9">
        <v>35970</v>
      </c>
      <c r="M896" s="9">
        <f>G896+I896+J896+K896+L896</f>
        <v>53156</v>
      </c>
      <c r="N896" s="9">
        <f>H896+L896</f>
        <v>35970</v>
      </c>
      <c r="O896" s="9">
        <v>-15293</v>
      </c>
      <c r="P896" s="85"/>
      <c r="Q896" s="85"/>
      <c r="R896" s="9"/>
      <c r="S896" s="9">
        <f>M896+O896+P896+Q896+R896</f>
        <v>37863</v>
      </c>
      <c r="T896" s="9">
        <f>N896+R896</f>
        <v>35970</v>
      </c>
      <c r="U896" s="9"/>
      <c r="V896" s="85"/>
      <c r="W896" s="85"/>
      <c r="X896" s="9"/>
      <c r="Y896" s="9">
        <f>S896+U896+V896+W896+X896</f>
        <v>37863</v>
      </c>
      <c r="Z896" s="9">
        <f>T896+X896</f>
        <v>35970</v>
      </c>
      <c r="AA896" s="9"/>
      <c r="AB896" s="9">
        <v>906</v>
      </c>
      <c r="AC896" s="85"/>
      <c r="AD896" s="9">
        <v>17201</v>
      </c>
      <c r="AE896" s="9">
        <f>Y896+AA896+AB896+AC896+AD896</f>
        <v>55970</v>
      </c>
      <c r="AF896" s="9">
        <f>Z896+AD896</f>
        <v>53171</v>
      </c>
      <c r="AG896" s="9"/>
      <c r="AH896" s="9"/>
      <c r="AI896" s="85"/>
      <c r="AJ896" s="9"/>
      <c r="AK896" s="9">
        <f>AE896+AG896+AH896+AI896+AJ896</f>
        <v>55970</v>
      </c>
      <c r="AL896" s="9">
        <f>AF896+AJ896</f>
        <v>53171</v>
      </c>
      <c r="AM896" s="9"/>
      <c r="AN896" s="9"/>
      <c r="AO896" s="85"/>
      <c r="AP896" s="9"/>
      <c r="AQ896" s="9">
        <f>AK896+AM896+AN896+AO896+AP896</f>
        <v>55970</v>
      </c>
      <c r="AR896" s="9">
        <f>AL896+AP896</f>
        <v>53171</v>
      </c>
      <c r="AS896" s="9"/>
      <c r="AT896" s="9"/>
      <c r="AU896" s="85"/>
      <c r="AV896" s="9"/>
      <c r="AW896" s="9">
        <f>AQ896+AS896+AT896+AU896+AV896</f>
        <v>55970</v>
      </c>
      <c r="AX896" s="9">
        <f>AR896+AV896</f>
        <v>53171</v>
      </c>
    </row>
    <row r="897" spans="1:50" ht="20.100000000000001" hidden="1" customHeight="1">
      <c r="A897" s="28" t="s">
        <v>61</v>
      </c>
      <c r="B897" s="26">
        <v>914</v>
      </c>
      <c r="C897" s="26" t="s">
        <v>145</v>
      </c>
      <c r="D897" s="26" t="s">
        <v>79</v>
      </c>
      <c r="E897" s="26" t="s">
        <v>62</v>
      </c>
      <c r="F897" s="26"/>
      <c r="G897" s="9">
        <f t="shared" ref="G897:H900" si="1629">G898</f>
        <v>0</v>
      </c>
      <c r="H897" s="9">
        <f t="shared" si="1629"/>
        <v>0</v>
      </c>
      <c r="I897" s="84"/>
      <c r="J897" s="84"/>
      <c r="K897" s="84"/>
      <c r="L897" s="84"/>
      <c r="M897" s="84"/>
      <c r="N897" s="84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</row>
    <row r="898" spans="1:50" ht="20.100000000000001" hidden="1" customHeight="1">
      <c r="A898" s="28" t="s">
        <v>14</v>
      </c>
      <c r="B898" s="26">
        <v>914</v>
      </c>
      <c r="C898" s="26" t="s">
        <v>145</v>
      </c>
      <c r="D898" s="26" t="s">
        <v>79</v>
      </c>
      <c r="E898" s="26" t="s">
        <v>63</v>
      </c>
      <c r="F898" s="26"/>
      <c r="G898" s="9">
        <f t="shared" si="1629"/>
        <v>0</v>
      </c>
      <c r="H898" s="9">
        <f t="shared" si="1629"/>
        <v>0</v>
      </c>
      <c r="I898" s="84"/>
      <c r="J898" s="84"/>
      <c r="K898" s="84"/>
      <c r="L898" s="84"/>
      <c r="M898" s="84"/>
      <c r="N898" s="84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85"/>
      <c r="AQ898" s="85"/>
      <c r="AR898" s="85"/>
      <c r="AS898" s="85"/>
      <c r="AT898" s="85"/>
      <c r="AU898" s="85"/>
      <c r="AV898" s="85"/>
      <c r="AW898" s="85"/>
      <c r="AX898" s="85"/>
    </row>
    <row r="899" spans="1:50" ht="20.100000000000001" hidden="1" customHeight="1">
      <c r="A899" s="28" t="s">
        <v>167</v>
      </c>
      <c r="B899" s="26">
        <v>914</v>
      </c>
      <c r="C899" s="26" t="s">
        <v>145</v>
      </c>
      <c r="D899" s="26" t="s">
        <v>79</v>
      </c>
      <c r="E899" s="26" t="s">
        <v>178</v>
      </c>
      <c r="F899" s="26"/>
      <c r="G899" s="9">
        <f t="shared" si="1629"/>
        <v>0</v>
      </c>
      <c r="H899" s="9">
        <f t="shared" si="1629"/>
        <v>0</v>
      </c>
      <c r="I899" s="84"/>
      <c r="J899" s="84"/>
      <c r="K899" s="84"/>
      <c r="L899" s="84"/>
      <c r="M899" s="84"/>
      <c r="N899" s="84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85"/>
      <c r="AQ899" s="85"/>
      <c r="AR899" s="85"/>
      <c r="AS899" s="85"/>
      <c r="AT899" s="85"/>
      <c r="AU899" s="85"/>
      <c r="AV899" s="85"/>
      <c r="AW899" s="85"/>
      <c r="AX899" s="85"/>
    </row>
    <row r="900" spans="1:50" ht="33" hidden="1">
      <c r="A900" s="25" t="s">
        <v>179</v>
      </c>
      <c r="B900" s="26">
        <v>914</v>
      </c>
      <c r="C900" s="26" t="s">
        <v>145</v>
      </c>
      <c r="D900" s="26" t="s">
        <v>79</v>
      </c>
      <c r="E900" s="26" t="s">
        <v>178</v>
      </c>
      <c r="F900" s="26" t="s">
        <v>180</v>
      </c>
      <c r="G900" s="11">
        <f t="shared" si="1629"/>
        <v>0</v>
      </c>
      <c r="H900" s="11">
        <f t="shared" si="1629"/>
        <v>0</v>
      </c>
      <c r="I900" s="84"/>
      <c r="J900" s="84"/>
      <c r="K900" s="84"/>
      <c r="L900" s="84"/>
      <c r="M900" s="84"/>
      <c r="N900" s="84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5"/>
      <c r="AK900" s="85"/>
      <c r="AL900" s="85"/>
      <c r="AM900" s="85"/>
      <c r="AN900" s="85"/>
      <c r="AO900" s="85"/>
      <c r="AP900" s="85"/>
      <c r="AQ900" s="85"/>
      <c r="AR900" s="85"/>
      <c r="AS900" s="85"/>
      <c r="AT900" s="85"/>
      <c r="AU900" s="85"/>
      <c r="AV900" s="85"/>
      <c r="AW900" s="85"/>
      <c r="AX900" s="85"/>
    </row>
    <row r="901" spans="1:50" ht="20.100000000000001" hidden="1" customHeight="1">
      <c r="A901" s="28" t="s">
        <v>167</v>
      </c>
      <c r="B901" s="26">
        <v>914</v>
      </c>
      <c r="C901" s="26" t="s">
        <v>145</v>
      </c>
      <c r="D901" s="26" t="s">
        <v>79</v>
      </c>
      <c r="E901" s="26" t="s">
        <v>178</v>
      </c>
      <c r="F901" s="26" t="s">
        <v>181</v>
      </c>
      <c r="G901" s="9"/>
      <c r="H901" s="9"/>
      <c r="I901" s="84"/>
      <c r="J901" s="84"/>
      <c r="K901" s="84"/>
      <c r="L901" s="84"/>
      <c r="M901" s="84"/>
      <c r="N901" s="84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  <c r="AN901" s="85"/>
      <c r="AO901" s="85"/>
      <c r="AP901" s="85"/>
      <c r="AQ901" s="85"/>
      <c r="AR901" s="85"/>
      <c r="AS901" s="85"/>
      <c r="AT901" s="85"/>
      <c r="AU901" s="85"/>
      <c r="AV901" s="85"/>
      <c r="AW901" s="85"/>
      <c r="AX901" s="85"/>
    </row>
    <row r="902" spans="1:50" hidden="1">
      <c r="A902" s="25"/>
      <c r="B902" s="26"/>
      <c r="C902" s="26"/>
      <c r="D902" s="26"/>
      <c r="E902" s="26"/>
      <c r="F902" s="26"/>
      <c r="G902" s="9"/>
      <c r="H902" s="9"/>
      <c r="I902" s="84"/>
      <c r="J902" s="84"/>
      <c r="K902" s="84"/>
      <c r="L902" s="84"/>
      <c r="M902" s="84"/>
      <c r="N902" s="84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85"/>
      <c r="AQ902" s="85"/>
      <c r="AR902" s="85"/>
      <c r="AS902" s="85"/>
      <c r="AT902" s="85"/>
      <c r="AU902" s="85"/>
      <c r="AV902" s="85"/>
      <c r="AW902" s="85"/>
      <c r="AX902" s="85"/>
    </row>
    <row r="903" spans="1:50" ht="18.75" hidden="1">
      <c r="A903" s="23" t="s">
        <v>183</v>
      </c>
      <c r="B903" s="55" t="s">
        <v>438</v>
      </c>
      <c r="C903" s="55" t="s">
        <v>7</v>
      </c>
      <c r="D903" s="55" t="s">
        <v>21</v>
      </c>
      <c r="E903" s="27"/>
      <c r="F903" s="27"/>
      <c r="G903" s="15">
        <f t="shared" ref="G903:AX903" si="1630">G904</f>
        <v>20063</v>
      </c>
      <c r="H903" s="15">
        <f t="shared" si="1630"/>
        <v>0</v>
      </c>
      <c r="I903" s="15">
        <f t="shared" si="1630"/>
        <v>0</v>
      </c>
      <c r="J903" s="15">
        <f t="shared" si="1630"/>
        <v>0</v>
      </c>
      <c r="K903" s="15">
        <f t="shared" si="1630"/>
        <v>0</v>
      </c>
      <c r="L903" s="15">
        <f t="shared" si="1630"/>
        <v>0</v>
      </c>
      <c r="M903" s="15">
        <f t="shared" si="1630"/>
        <v>20063</v>
      </c>
      <c r="N903" s="15">
        <f t="shared" si="1630"/>
        <v>0</v>
      </c>
      <c r="O903" s="15">
        <f t="shared" si="1630"/>
        <v>0</v>
      </c>
      <c r="P903" s="15">
        <f t="shared" si="1630"/>
        <v>0</v>
      </c>
      <c r="Q903" s="15">
        <f t="shared" si="1630"/>
        <v>0</v>
      </c>
      <c r="R903" s="15">
        <f t="shared" si="1630"/>
        <v>0</v>
      </c>
      <c r="S903" s="15">
        <f t="shared" si="1630"/>
        <v>20063</v>
      </c>
      <c r="T903" s="15">
        <f t="shared" si="1630"/>
        <v>0</v>
      </c>
      <c r="U903" s="15">
        <f t="shared" si="1630"/>
        <v>0</v>
      </c>
      <c r="V903" s="15">
        <f t="shared" si="1630"/>
        <v>0</v>
      </c>
      <c r="W903" s="15">
        <f t="shared" si="1630"/>
        <v>0</v>
      </c>
      <c r="X903" s="15">
        <f t="shared" si="1630"/>
        <v>314002</v>
      </c>
      <c r="Y903" s="15">
        <f t="shared" si="1630"/>
        <v>334065</v>
      </c>
      <c r="Z903" s="15">
        <f t="shared" si="1630"/>
        <v>314002</v>
      </c>
      <c r="AA903" s="15">
        <f t="shared" si="1630"/>
        <v>0</v>
      </c>
      <c r="AB903" s="15">
        <f t="shared" si="1630"/>
        <v>99</v>
      </c>
      <c r="AC903" s="15">
        <f t="shared" si="1630"/>
        <v>0</v>
      </c>
      <c r="AD903" s="15">
        <f t="shared" si="1630"/>
        <v>0</v>
      </c>
      <c r="AE903" s="15">
        <f t="shared" si="1630"/>
        <v>334164</v>
      </c>
      <c r="AF903" s="15">
        <f t="shared" si="1630"/>
        <v>314002</v>
      </c>
      <c r="AG903" s="15">
        <f t="shared" si="1630"/>
        <v>0</v>
      </c>
      <c r="AH903" s="15">
        <f t="shared" si="1630"/>
        <v>1200</v>
      </c>
      <c r="AI903" s="15">
        <f t="shared" si="1630"/>
        <v>0</v>
      </c>
      <c r="AJ903" s="15">
        <f t="shared" si="1630"/>
        <v>0</v>
      </c>
      <c r="AK903" s="15">
        <f t="shared" si="1630"/>
        <v>335364</v>
      </c>
      <c r="AL903" s="15">
        <f t="shared" si="1630"/>
        <v>314002</v>
      </c>
      <c r="AM903" s="15">
        <f t="shared" si="1630"/>
        <v>0</v>
      </c>
      <c r="AN903" s="15">
        <f t="shared" si="1630"/>
        <v>0</v>
      </c>
      <c r="AO903" s="15">
        <f t="shared" si="1630"/>
        <v>0</v>
      </c>
      <c r="AP903" s="15">
        <f t="shared" si="1630"/>
        <v>0</v>
      </c>
      <c r="AQ903" s="15">
        <f t="shared" si="1630"/>
        <v>335364</v>
      </c>
      <c r="AR903" s="15">
        <f t="shared" si="1630"/>
        <v>314002</v>
      </c>
      <c r="AS903" s="15">
        <f t="shared" si="1630"/>
        <v>-5607</v>
      </c>
      <c r="AT903" s="15">
        <f t="shared" si="1630"/>
        <v>21982</v>
      </c>
      <c r="AU903" s="15">
        <f t="shared" si="1630"/>
        <v>0</v>
      </c>
      <c r="AV903" s="15">
        <f t="shared" si="1630"/>
        <v>253765</v>
      </c>
      <c r="AW903" s="15">
        <f t="shared" si="1630"/>
        <v>605504</v>
      </c>
      <c r="AX903" s="15">
        <f t="shared" si="1630"/>
        <v>567767</v>
      </c>
    </row>
    <row r="904" spans="1:50" ht="33" hidden="1">
      <c r="A904" s="28" t="s">
        <v>448</v>
      </c>
      <c r="B904" s="26" t="s">
        <v>438</v>
      </c>
      <c r="C904" s="26" t="s">
        <v>7</v>
      </c>
      <c r="D904" s="26" t="s">
        <v>21</v>
      </c>
      <c r="E904" s="26" t="s">
        <v>184</v>
      </c>
      <c r="F904" s="26"/>
      <c r="G904" s="9">
        <f t="shared" ref="G904" si="1631">G912+G905+G909</f>
        <v>20063</v>
      </c>
      <c r="H904" s="9">
        <f t="shared" ref="H904:N904" si="1632">H912+H905+H909</f>
        <v>0</v>
      </c>
      <c r="I904" s="9">
        <f t="shared" si="1632"/>
        <v>0</v>
      </c>
      <c r="J904" s="9">
        <f t="shared" si="1632"/>
        <v>0</v>
      </c>
      <c r="K904" s="9">
        <f t="shared" si="1632"/>
        <v>0</v>
      </c>
      <c r="L904" s="9">
        <f t="shared" si="1632"/>
        <v>0</v>
      </c>
      <c r="M904" s="9">
        <f t="shared" si="1632"/>
        <v>20063</v>
      </c>
      <c r="N904" s="9">
        <f t="shared" si="1632"/>
        <v>0</v>
      </c>
      <c r="O904" s="9">
        <f t="shared" ref="O904:T904" si="1633">O912+O905+O909</f>
        <v>0</v>
      </c>
      <c r="P904" s="9">
        <f t="shared" si="1633"/>
        <v>0</v>
      </c>
      <c r="Q904" s="9">
        <f t="shared" si="1633"/>
        <v>0</v>
      </c>
      <c r="R904" s="9">
        <f t="shared" si="1633"/>
        <v>0</v>
      </c>
      <c r="S904" s="9">
        <f t="shared" si="1633"/>
        <v>20063</v>
      </c>
      <c r="T904" s="9">
        <f t="shared" si="1633"/>
        <v>0</v>
      </c>
      <c r="U904" s="9">
        <f>U912+U905+U909+U915+U918</f>
        <v>0</v>
      </c>
      <c r="V904" s="9">
        <f t="shared" ref="V904:Z904" si="1634">V912+V905+V909+V915+V918</f>
        <v>0</v>
      </c>
      <c r="W904" s="9">
        <f t="shared" si="1634"/>
        <v>0</v>
      </c>
      <c r="X904" s="9">
        <f t="shared" si="1634"/>
        <v>314002</v>
      </c>
      <c r="Y904" s="9">
        <f t="shared" si="1634"/>
        <v>334065</v>
      </c>
      <c r="Z904" s="9">
        <f t="shared" si="1634"/>
        <v>314002</v>
      </c>
      <c r="AA904" s="9">
        <f>AA912+AA905+AA909+AA915+AA918</f>
        <v>0</v>
      </c>
      <c r="AB904" s="9">
        <f t="shared" ref="AB904:AF904" si="1635">AB912+AB905+AB909+AB915+AB918</f>
        <v>99</v>
      </c>
      <c r="AC904" s="9">
        <f t="shared" si="1635"/>
        <v>0</v>
      </c>
      <c r="AD904" s="9">
        <f t="shared" si="1635"/>
        <v>0</v>
      </c>
      <c r="AE904" s="9">
        <f t="shared" si="1635"/>
        <v>334164</v>
      </c>
      <c r="AF904" s="9">
        <f t="shared" si="1635"/>
        <v>314002</v>
      </c>
      <c r="AG904" s="9">
        <f>AG912+AG905+AG909+AG915+AG918</f>
        <v>0</v>
      </c>
      <c r="AH904" s="9">
        <f t="shared" ref="AH904:AL904" si="1636">AH912+AH905+AH909+AH915+AH918</f>
        <v>1200</v>
      </c>
      <c r="AI904" s="9">
        <f t="shared" si="1636"/>
        <v>0</v>
      </c>
      <c r="AJ904" s="9">
        <f t="shared" si="1636"/>
        <v>0</v>
      </c>
      <c r="AK904" s="9">
        <f t="shared" si="1636"/>
        <v>335364</v>
      </c>
      <c r="AL904" s="9">
        <f t="shared" si="1636"/>
        <v>314002</v>
      </c>
      <c r="AM904" s="9">
        <f>AM912+AM905+AM909+AM915+AM918</f>
        <v>0</v>
      </c>
      <c r="AN904" s="9">
        <f t="shared" ref="AN904:AR904" si="1637">AN912+AN905+AN909+AN915+AN918</f>
        <v>0</v>
      </c>
      <c r="AO904" s="9">
        <f t="shared" si="1637"/>
        <v>0</v>
      </c>
      <c r="AP904" s="9">
        <f t="shared" si="1637"/>
        <v>0</v>
      </c>
      <c r="AQ904" s="9">
        <f t="shared" si="1637"/>
        <v>335364</v>
      </c>
      <c r="AR904" s="9">
        <f t="shared" si="1637"/>
        <v>314002</v>
      </c>
      <c r="AS904" s="9">
        <f>AS912+AS905+AS909+AS915+AS918</f>
        <v>-5607</v>
      </c>
      <c r="AT904" s="9">
        <f t="shared" ref="AT904:AX904" si="1638">AT912+AT905+AT909+AT915+AT918</f>
        <v>21982</v>
      </c>
      <c r="AU904" s="9">
        <f t="shared" si="1638"/>
        <v>0</v>
      </c>
      <c r="AV904" s="9">
        <f t="shared" si="1638"/>
        <v>253765</v>
      </c>
      <c r="AW904" s="9">
        <f t="shared" si="1638"/>
        <v>605504</v>
      </c>
      <c r="AX904" s="9">
        <f t="shared" si="1638"/>
        <v>567767</v>
      </c>
    </row>
    <row r="905" spans="1:50" ht="21" hidden="1" customHeight="1">
      <c r="A905" s="28" t="s">
        <v>14</v>
      </c>
      <c r="B905" s="26">
        <v>914</v>
      </c>
      <c r="C905" s="26" t="s">
        <v>7</v>
      </c>
      <c r="D905" s="26" t="s">
        <v>21</v>
      </c>
      <c r="E905" s="26" t="s">
        <v>185</v>
      </c>
      <c r="F905" s="26"/>
      <c r="G905" s="9">
        <f t="shared" ref="G905:AA907" si="1639">G906</f>
        <v>0</v>
      </c>
      <c r="H905" s="9">
        <f t="shared" si="1639"/>
        <v>0</v>
      </c>
      <c r="I905" s="9">
        <f t="shared" si="1639"/>
        <v>0</v>
      </c>
      <c r="J905" s="9">
        <f t="shared" si="1639"/>
        <v>0</v>
      </c>
      <c r="K905" s="9">
        <f t="shared" si="1639"/>
        <v>0</v>
      </c>
      <c r="L905" s="9">
        <f t="shared" si="1639"/>
        <v>0</v>
      </c>
      <c r="M905" s="9">
        <f t="shared" si="1639"/>
        <v>0</v>
      </c>
      <c r="N905" s="9">
        <f t="shared" si="1639"/>
        <v>0</v>
      </c>
      <c r="O905" s="9">
        <f t="shared" si="1639"/>
        <v>0</v>
      </c>
      <c r="P905" s="9">
        <f t="shared" si="1639"/>
        <v>0</v>
      </c>
      <c r="Q905" s="9">
        <f t="shared" si="1639"/>
        <v>0</v>
      </c>
      <c r="R905" s="9">
        <f t="shared" si="1639"/>
        <v>0</v>
      </c>
      <c r="S905" s="9">
        <f t="shared" si="1639"/>
        <v>0</v>
      </c>
      <c r="T905" s="9">
        <f t="shared" si="1639"/>
        <v>0</v>
      </c>
      <c r="U905" s="9">
        <f t="shared" si="1639"/>
        <v>0</v>
      </c>
      <c r="V905" s="9">
        <f t="shared" si="1639"/>
        <v>0</v>
      </c>
      <c r="W905" s="9">
        <f t="shared" si="1639"/>
        <v>0</v>
      </c>
      <c r="X905" s="9">
        <f t="shared" si="1639"/>
        <v>0</v>
      </c>
      <c r="Y905" s="9">
        <f t="shared" si="1639"/>
        <v>0</v>
      </c>
      <c r="Z905" s="9">
        <f t="shared" si="1639"/>
        <v>0</v>
      </c>
      <c r="AA905" s="9">
        <f t="shared" si="1639"/>
        <v>0</v>
      </c>
      <c r="AB905" s="9">
        <f t="shared" ref="AA905:AP907" si="1640">AB906</f>
        <v>99</v>
      </c>
      <c r="AC905" s="9">
        <f t="shared" si="1640"/>
        <v>0</v>
      </c>
      <c r="AD905" s="9">
        <f t="shared" si="1640"/>
        <v>0</v>
      </c>
      <c r="AE905" s="9">
        <f t="shared" si="1640"/>
        <v>99</v>
      </c>
      <c r="AF905" s="9">
        <f t="shared" si="1640"/>
        <v>0</v>
      </c>
      <c r="AG905" s="9">
        <f t="shared" si="1640"/>
        <v>0</v>
      </c>
      <c r="AH905" s="9">
        <f t="shared" si="1640"/>
        <v>1200</v>
      </c>
      <c r="AI905" s="9">
        <f t="shared" si="1640"/>
        <v>0</v>
      </c>
      <c r="AJ905" s="9">
        <f t="shared" si="1640"/>
        <v>0</v>
      </c>
      <c r="AK905" s="9">
        <f t="shared" si="1640"/>
        <v>1299</v>
      </c>
      <c r="AL905" s="9">
        <f t="shared" si="1640"/>
        <v>0</v>
      </c>
      <c r="AM905" s="9">
        <f t="shared" si="1640"/>
        <v>0</v>
      </c>
      <c r="AN905" s="9">
        <f t="shared" si="1640"/>
        <v>0</v>
      </c>
      <c r="AO905" s="9">
        <f t="shared" si="1640"/>
        <v>0</v>
      </c>
      <c r="AP905" s="9">
        <f t="shared" si="1640"/>
        <v>0</v>
      </c>
      <c r="AQ905" s="9">
        <f t="shared" ref="AM905:AX907" si="1641">AQ906</f>
        <v>1299</v>
      </c>
      <c r="AR905" s="9">
        <f t="shared" si="1641"/>
        <v>0</v>
      </c>
      <c r="AS905" s="9">
        <f t="shared" si="1641"/>
        <v>0</v>
      </c>
      <c r="AT905" s="9">
        <f t="shared" si="1641"/>
        <v>8920</v>
      </c>
      <c r="AU905" s="9">
        <f t="shared" si="1641"/>
        <v>0</v>
      </c>
      <c r="AV905" s="9">
        <f t="shared" si="1641"/>
        <v>0</v>
      </c>
      <c r="AW905" s="9">
        <f t="shared" si="1641"/>
        <v>10219</v>
      </c>
      <c r="AX905" s="9">
        <f t="shared" si="1641"/>
        <v>0</v>
      </c>
    </row>
    <row r="906" spans="1:50" ht="20.100000000000001" hidden="1" customHeight="1">
      <c r="A906" s="28" t="s">
        <v>167</v>
      </c>
      <c r="B906" s="26">
        <v>914</v>
      </c>
      <c r="C906" s="26" t="s">
        <v>7</v>
      </c>
      <c r="D906" s="26" t="s">
        <v>21</v>
      </c>
      <c r="E906" s="26" t="s">
        <v>186</v>
      </c>
      <c r="F906" s="26"/>
      <c r="G906" s="9">
        <f t="shared" ref="G906:V907" si="1642">G907</f>
        <v>0</v>
      </c>
      <c r="H906" s="9">
        <f t="shared" si="1642"/>
        <v>0</v>
      </c>
      <c r="I906" s="9">
        <f t="shared" si="1642"/>
        <v>0</v>
      </c>
      <c r="J906" s="9">
        <f t="shared" si="1642"/>
        <v>0</v>
      </c>
      <c r="K906" s="9">
        <f t="shared" si="1642"/>
        <v>0</v>
      </c>
      <c r="L906" s="9">
        <f t="shared" si="1642"/>
        <v>0</v>
      </c>
      <c r="M906" s="9">
        <f t="shared" si="1642"/>
        <v>0</v>
      </c>
      <c r="N906" s="9">
        <f t="shared" si="1642"/>
        <v>0</v>
      </c>
      <c r="O906" s="9">
        <f t="shared" si="1642"/>
        <v>0</v>
      </c>
      <c r="P906" s="9">
        <f t="shared" si="1642"/>
        <v>0</v>
      </c>
      <c r="Q906" s="9">
        <f t="shared" si="1642"/>
        <v>0</v>
      </c>
      <c r="R906" s="9">
        <f t="shared" si="1642"/>
        <v>0</v>
      </c>
      <c r="S906" s="9">
        <f t="shared" si="1642"/>
        <v>0</v>
      </c>
      <c r="T906" s="9">
        <f t="shared" si="1642"/>
        <v>0</v>
      </c>
      <c r="U906" s="9">
        <f t="shared" si="1642"/>
        <v>0</v>
      </c>
      <c r="V906" s="9">
        <f t="shared" si="1642"/>
        <v>0</v>
      </c>
      <c r="W906" s="9">
        <f t="shared" si="1639"/>
        <v>0</v>
      </c>
      <c r="X906" s="9">
        <f t="shared" si="1639"/>
        <v>0</v>
      </c>
      <c r="Y906" s="9">
        <f t="shared" si="1639"/>
        <v>0</v>
      </c>
      <c r="Z906" s="9">
        <f t="shared" si="1639"/>
        <v>0</v>
      </c>
      <c r="AA906" s="9">
        <f t="shared" si="1639"/>
        <v>0</v>
      </c>
      <c r="AB906" s="9">
        <f t="shared" si="1640"/>
        <v>99</v>
      </c>
      <c r="AC906" s="9">
        <f t="shared" si="1640"/>
        <v>0</v>
      </c>
      <c r="AD906" s="9">
        <f t="shared" si="1640"/>
        <v>0</v>
      </c>
      <c r="AE906" s="9">
        <f t="shared" si="1640"/>
        <v>99</v>
      </c>
      <c r="AF906" s="9">
        <f t="shared" si="1640"/>
        <v>0</v>
      </c>
      <c r="AG906" s="9">
        <f t="shared" si="1640"/>
        <v>0</v>
      </c>
      <c r="AH906" s="9">
        <f t="shared" si="1640"/>
        <v>1200</v>
      </c>
      <c r="AI906" s="9">
        <f t="shared" si="1640"/>
        <v>0</v>
      </c>
      <c r="AJ906" s="9">
        <f t="shared" si="1640"/>
        <v>0</v>
      </c>
      <c r="AK906" s="9">
        <f t="shared" si="1640"/>
        <v>1299</v>
      </c>
      <c r="AL906" s="9">
        <f t="shared" si="1640"/>
        <v>0</v>
      </c>
      <c r="AM906" s="9">
        <f t="shared" si="1641"/>
        <v>0</v>
      </c>
      <c r="AN906" s="9">
        <f t="shared" si="1641"/>
        <v>0</v>
      </c>
      <c r="AO906" s="9">
        <f t="shared" si="1641"/>
        <v>0</v>
      </c>
      <c r="AP906" s="9">
        <f t="shared" si="1641"/>
        <v>0</v>
      </c>
      <c r="AQ906" s="9">
        <f t="shared" si="1641"/>
        <v>1299</v>
      </c>
      <c r="AR906" s="9">
        <f t="shared" si="1641"/>
        <v>0</v>
      </c>
      <c r="AS906" s="9">
        <f t="shared" si="1641"/>
        <v>0</v>
      </c>
      <c r="AT906" s="9">
        <f t="shared" si="1641"/>
        <v>8920</v>
      </c>
      <c r="AU906" s="9">
        <f t="shared" si="1641"/>
        <v>0</v>
      </c>
      <c r="AV906" s="9">
        <f t="shared" si="1641"/>
        <v>0</v>
      </c>
      <c r="AW906" s="9">
        <f t="shared" si="1641"/>
        <v>10219</v>
      </c>
      <c r="AX906" s="9">
        <f t="shared" si="1641"/>
        <v>0</v>
      </c>
    </row>
    <row r="907" spans="1:50" ht="33" hidden="1">
      <c r="A907" s="25" t="s">
        <v>179</v>
      </c>
      <c r="B907" s="26">
        <v>914</v>
      </c>
      <c r="C907" s="26" t="s">
        <v>7</v>
      </c>
      <c r="D907" s="26" t="s">
        <v>21</v>
      </c>
      <c r="E907" s="26" t="s">
        <v>186</v>
      </c>
      <c r="F907" s="26" t="s">
        <v>180</v>
      </c>
      <c r="G907" s="9">
        <f t="shared" si="1642"/>
        <v>0</v>
      </c>
      <c r="H907" s="9">
        <f t="shared" si="1642"/>
        <v>0</v>
      </c>
      <c r="I907" s="9">
        <f t="shared" si="1642"/>
        <v>0</v>
      </c>
      <c r="J907" s="9">
        <f t="shared" si="1642"/>
        <v>0</v>
      </c>
      <c r="K907" s="9">
        <f t="shared" si="1642"/>
        <v>0</v>
      </c>
      <c r="L907" s="9">
        <f t="shared" si="1642"/>
        <v>0</v>
      </c>
      <c r="M907" s="9">
        <f t="shared" si="1642"/>
        <v>0</v>
      </c>
      <c r="N907" s="9">
        <f t="shared" si="1642"/>
        <v>0</v>
      </c>
      <c r="O907" s="9">
        <f t="shared" si="1642"/>
        <v>0</v>
      </c>
      <c r="P907" s="9">
        <f t="shared" si="1642"/>
        <v>0</v>
      </c>
      <c r="Q907" s="9">
        <f t="shared" si="1642"/>
        <v>0</v>
      </c>
      <c r="R907" s="9">
        <f t="shared" si="1642"/>
        <v>0</v>
      </c>
      <c r="S907" s="9">
        <f t="shared" si="1642"/>
        <v>0</v>
      </c>
      <c r="T907" s="9">
        <f t="shared" si="1642"/>
        <v>0</v>
      </c>
      <c r="U907" s="9">
        <f t="shared" si="1639"/>
        <v>0</v>
      </c>
      <c r="V907" s="9">
        <f t="shared" si="1639"/>
        <v>0</v>
      </c>
      <c r="W907" s="9">
        <f t="shared" si="1639"/>
        <v>0</v>
      </c>
      <c r="X907" s="9">
        <f t="shared" si="1639"/>
        <v>0</v>
      </c>
      <c r="Y907" s="9">
        <f t="shared" si="1639"/>
        <v>0</v>
      </c>
      <c r="Z907" s="9">
        <f t="shared" si="1639"/>
        <v>0</v>
      </c>
      <c r="AA907" s="9">
        <f t="shared" si="1640"/>
        <v>0</v>
      </c>
      <c r="AB907" s="9">
        <f t="shared" si="1640"/>
        <v>99</v>
      </c>
      <c r="AC907" s="9">
        <f t="shared" si="1640"/>
        <v>0</v>
      </c>
      <c r="AD907" s="9">
        <f t="shared" si="1640"/>
        <v>0</v>
      </c>
      <c r="AE907" s="9">
        <f t="shared" si="1640"/>
        <v>99</v>
      </c>
      <c r="AF907" s="9">
        <f t="shared" si="1640"/>
        <v>0</v>
      </c>
      <c r="AG907" s="9">
        <f t="shared" si="1640"/>
        <v>0</v>
      </c>
      <c r="AH907" s="9">
        <f t="shared" si="1640"/>
        <v>1200</v>
      </c>
      <c r="AI907" s="9">
        <f t="shared" si="1640"/>
        <v>0</v>
      </c>
      <c r="AJ907" s="9">
        <f t="shared" si="1640"/>
        <v>0</v>
      </c>
      <c r="AK907" s="9">
        <f t="shared" si="1640"/>
        <v>1299</v>
      </c>
      <c r="AL907" s="9">
        <f t="shared" si="1640"/>
        <v>0</v>
      </c>
      <c r="AM907" s="9">
        <f t="shared" si="1641"/>
        <v>0</v>
      </c>
      <c r="AN907" s="9">
        <f t="shared" si="1641"/>
        <v>0</v>
      </c>
      <c r="AO907" s="9">
        <f t="shared" si="1641"/>
        <v>0</v>
      </c>
      <c r="AP907" s="9">
        <f t="shared" si="1641"/>
        <v>0</v>
      </c>
      <c r="AQ907" s="9">
        <f t="shared" si="1641"/>
        <v>1299</v>
      </c>
      <c r="AR907" s="9">
        <f t="shared" si="1641"/>
        <v>0</v>
      </c>
      <c r="AS907" s="9">
        <f t="shared" si="1641"/>
        <v>0</v>
      </c>
      <c r="AT907" s="9">
        <f t="shared" si="1641"/>
        <v>8920</v>
      </c>
      <c r="AU907" s="9">
        <f t="shared" si="1641"/>
        <v>0</v>
      </c>
      <c r="AV907" s="9">
        <f t="shared" si="1641"/>
        <v>0</v>
      </c>
      <c r="AW907" s="9">
        <f t="shared" si="1641"/>
        <v>10219</v>
      </c>
      <c r="AX907" s="9">
        <f t="shared" si="1641"/>
        <v>0</v>
      </c>
    </row>
    <row r="908" spans="1:50" ht="20.100000000000001" hidden="1" customHeight="1">
      <c r="A908" s="28" t="s">
        <v>167</v>
      </c>
      <c r="B908" s="26">
        <v>914</v>
      </c>
      <c r="C908" s="26" t="s">
        <v>7</v>
      </c>
      <c r="D908" s="26" t="s">
        <v>21</v>
      </c>
      <c r="E908" s="26" t="s">
        <v>186</v>
      </c>
      <c r="F908" s="26" t="s">
        <v>181</v>
      </c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>
        <v>99</v>
      </c>
      <c r="AC908" s="9"/>
      <c r="AD908" s="9"/>
      <c r="AE908" s="9">
        <f>Y908+AA908+AB908+AC908+AD908</f>
        <v>99</v>
      </c>
      <c r="AF908" s="9">
        <f>Z908+AD908</f>
        <v>0</v>
      </c>
      <c r="AG908" s="9"/>
      <c r="AH908" s="9">
        <v>1200</v>
      </c>
      <c r="AI908" s="9"/>
      <c r="AJ908" s="9"/>
      <c r="AK908" s="9">
        <f>AE908+AG908+AH908+AI908+AJ908</f>
        <v>1299</v>
      </c>
      <c r="AL908" s="9">
        <f>AF908+AJ908</f>
        <v>0</v>
      </c>
      <c r="AM908" s="9"/>
      <c r="AN908" s="9"/>
      <c r="AO908" s="9"/>
      <c r="AP908" s="9"/>
      <c r="AQ908" s="9">
        <f>AK908+AM908+AN908+AO908+AP908</f>
        <v>1299</v>
      </c>
      <c r="AR908" s="9">
        <f>AL908+AP908</f>
        <v>0</v>
      </c>
      <c r="AS908" s="9"/>
      <c r="AT908" s="9">
        <v>8920</v>
      </c>
      <c r="AU908" s="9"/>
      <c r="AV908" s="9"/>
      <c r="AW908" s="9">
        <f>AQ908+AS908+AT908+AU908+AV908</f>
        <v>10219</v>
      </c>
      <c r="AX908" s="9">
        <f>AR908+AV908</f>
        <v>0</v>
      </c>
    </row>
    <row r="909" spans="1:50" ht="66" hidden="1">
      <c r="A909" s="25" t="s">
        <v>694</v>
      </c>
      <c r="B909" s="26">
        <v>914</v>
      </c>
      <c r="C909" s="26" t="s">
        <v>7</v>
      </c>
      <c r="D909" s="26" t="s">
        <v>21</v>
      </c>
      <c r="E909" s="26" t="s">
        <v>693</v>
      </c>
      <c r="F909" s="26"/>
      <c r="G909" s="9">
        <f t="shared" ref="G909:V910" si="1643">G910</f>
        <v>8829</v>
      </c>
      <c r="H909" s="9">
        <f t="shared" si="1643"/>
        <v>0</v>
      </c>
      <c r="I909" s="9">
        <f t="shared" si="1643"/>
        <v>0</v>
      </c>
      <c r="J909" s="9">
        <f t="shared" si="1643"/>
        <v>0</v>
      </c>
      <c r="K909" s="9">
        <f t="shared" si="1643"/>
        <v>0</v>
      </c>
      <c r="L909" s="9">
        <f t="shared" si="1643"/>
        <v>0</v>
      </c>
      <c r="M909" s="9">
        <f t="shared" si="1643"/>
        <v>8829</v>
      </c>
      <c r="N909" s="9">
        <f t="shared" si="1643"/>
        <v>0</v>
      </c>
      <c r="O909" s="9">
        <f t="shared" si="1643"/>
        <v>0</v>
      </c>
      <c r="P909" s="9">
        <f t="shared" si="1643"/>
        <v>0</v>
      </c>
      <c r="Q909" s="9">
        <f t="shared" si="1643"/>
        <v>0</v>
      </c>
      <c r="R909" s="9">
        <f t="shared" si="1643"/>
        <v>0</v>
      </c>
      <c r="S909" s="9">
        <f t="shared" si="1643"/>
        <v>8829</v>
      </c>
      <c r="T909" s="9">
        <f t="shared" si="1643"/>
        <v>0</v>
      </c>
      <c r="U909" s="9">
        <f t="shared" si="1643"/>
        <v>-8829</v>
      </c>
      <c r="V909" s="9">
        <f t="shared" si="1643"/>
        <v>0</v>
      </c>
      <c r="W909" s="9">
        <f t="shared" ref="U909:AJ910" si="1644">W910</f>
        <v>0</v>
      </c>
      <c r="X909" s="9">
        <f t="shared" si="1644"/>
        <v>0</v>
      </c>
      <c r="Y909" s="9">
        <f t="shared" si="1644"/>
        <v>0</v>
      </c>
      <c r="Z909" s="9">
        <f t="shared" si="1644"/>
        <v>0</v>
      </c>
      <c r="AA909" s="9">
        <f t="shared" si="1644"/>
        <v>0</v>
      </c>
      <c r="AB909" s="9">
        <f t="shared" si="1644"/>
        <v>0</v>
      </c>
      <c r="AC909" s="9">
        <f t="shared" si="1644"/>
        <v>0</v>
      </c>
      <c r="AD909" s="9">
        <f t="shared" si="1644"/>
        <v>0</v>
      </c>
      <c r="AE909" s="9">
        <f t="shared" si="1644"/>
        <v>0</v>
      </c>
      <c r="AF909" s="9">
        <f t="shared" si="1644"/>
        <v>0</v>
      </c>
      <c r="AG909" s="9">
        <f t="shared" si="1644"/>
        <v>0</v>
      </c>
      <c r="AH909" s="9">
        <f t="shared" si="1644"/>
        <v>0</v>
      </c>
      <c r="AI909" s="9">
        <f t="shared" si="1644"/>
        <v>0</v>
      </c>
      <c r="AJ909" s="9">
        <f t="shared" si="1644"/>
        <v>0</v>
      </c>
      <c r="AK909" s="9">
        <f t="shared" ref="AG909:AV910" si="1645">AK910</f>
        <v>0</v>
      </c>
      <c r="AL909" s="9">
        <f t="shared" si="1645"/>
        <v>0</v>
      </c>
      <c r="AM909" s="9">
        <f t="shared" si="1645"/>
        <v>0</v>
      </c>
      <c r="AN909" s="9">
        <f t="shared" si="1645"/>
        <v>0</v>
      </c>
      <c r="AO909" s="9">
        <f t="shared" si="1645"/>
        <v>0</v>
      </c>
      <c r="AP909" s="9">
        <f t="shared" si="1645"/>
        <v>0</v>
      </c>
      <c r="AQ909" s="9">
        <f t="shared" si="1645"/>
        <v>0</v>
      </c>
      <c r="AR909" s="9">
        <f t="shared" si="1645"/>
        <v>0</v>
      </c>
      <c r="AS909" s="9">
        <f t="shared" si="1645"/>
        <v>0</v>
      </c>
      <c r="AT909" s="9">
        <f t="shared" si="1645"/>
        <v>0</v>
      </c>
      <c r="AU909" s="9">
        <f t="shared" si="1645"/>
        <v>0</v>
      </c>
      <c r="AV909" s="9">
        <f t="shared" si="1645"/>
        <v>0</v>
      </c>
      <c r="AW909" s="9">
        <f t="shared" ref="AS909:AX910" si="1646">AW910</f>
        <v>0</v>
      </c>
      <c r="AX909" s="9">
        <f t="shared" si="1646"/>
        <v>0</v>
      </c>
    </row>
    <row r="910" spans="1:50" ht="33" hidden="1">
      <c r="A910" s="25" t="s">
        <v>179</v>
      </c>
      <c r="B910" s="26">
        <v>914</v>
      </c>
      <c r="C910" s="26" t="s">
        <v>7</v>
      </c>
      <c r="D910" s="26" t="s">
        <v>21</v>
      </c>
      <c r="E910" s="26" t="s">
        <v>693</v>
      </c>
      <c r="F910" s="26" t="s">
        <v>180</v>
      </c>
      <c r="G910" s="9">
        <f t="shared" si="1643"/>
        <v>8829</v>
      </c>
      <c r="H910" s="9">
        <f t="shared" si="1643"/>
        <v>0</v>
      </c>
      <c r="I910" s="9">
        <f t="shared" si="1643"/>
        <v>0</v>
      </c>
      <c r="J910" s="9">
        <f t="shared" si="1643"/>
        <v>0</v>
      </c>
      <c r="K910" s="9">
        <f t="shared" si="1643"/>
        <v>0</v>
      </c>
      <c r="L910" s="9">
        <f t="shared" si="1643"/>
        <v>0</v>
      </c>
      <c r="M910" s="9">
        <f t="shared" si="1643"/>
        <v>8829</v>
      </c>
      <c r="N910" s="9">
        <f t="shared" si="1643"/>
        <v>0</v>
      </c>
      <c r="O910" s="9">
        <f t="shared" si="1643"/>
        <v>0</v>
      </c>
      <c r="P910" s="9">
        <f t="shared" si="1643"/>
        <v>0</v>
      </c>
      <c r="Q910" s="9">
        <f t="shared" si="1643"/>
        <v>0</v>
      </c>
      <c r="R910" s="9">
        <f t="shared" si="1643"/>
        <v>0</v>
      </c>
      <c r="S910" s="9">
        <f t="shared" si="1643"/>
        <v>8829</v>
      </c>
      <c r="T910" s="9">
        <f t="shared" si="1643"/>
        <v>0</v>
      </c>
      <c r="U910" s="9">
        <f t="shared" si="1644"/>
        <v>-8829</v>
      </c>
      <c r="V910" s="9">
        <f t="shared" si="1644"/>
        <v>0</v>
      </c>
      <c r="W910" s="9">
        <f t="shared" si="1644"/>
        <v>0</v>
      </c>
      <c r="X910" s="9">
        <f t="shared" si="1644"/>
        <v>0</v>
      </c>
      <c r="Y910" s="9">
        <f t="shared" si="1644"/>
        <v>0</v>
      </c>
      <c r="Z910" s="9">
        <f t="shared" si="1644"/>
        <v>0</v>
      </c>
      <c r="AA910" s="9">
        <f t="shared" si="1644"/>
        <v>0</v>
      </c>
      <c r="AB910" s="9">
        <f t="shared" si="1644"/>
        <v>0</v>
      </c>
      <c r="AC910" s="9">
        <f t="shared" si="1644"/>
        <v>0</v>
      </c>
      <c r="AD910" s="9">
        <f t="shared" si="1644"/>
        <v>0</v>
      </c>
      <c r="AE910" s="9">
        <f t="shared" si="1644"/>
        <v>0</v>
      </c>
      <c r="AF910" s="9">
        <f t="shared" si="1644"/>
        <v>0</v>
      </c>
      <c r="AG910" s="9">
        <f t="shared" si="1645"/>
        <v>0</v>
      </c>
      <c r="AH910" s="9">
        <f t="shared" si="1645"/>
        <v>0</v>
      </c>
      <c r="AI910" s="9">
        <f t="shared" si="1645"/>
        <v>0</v>
      </c>
      <c r="AJ910" s="9">
        <f t="shared" si="1645"/>
        <v>0</v>
      </c>
      <c r="AK910" s="9">
        <f t="shared" si="1645"/>
        <v>0</v>
      </c>
      <c r="AL910" s="9">
        <f t="shared" si="1645"/>
        <v>0</v>
      </c>
      <c r="AM910" s="9">
        <f t="shared" si="1645"/>
        <v>0</v>
      </c>
      <c r="AN910" s="9">
        <f t="shared" si="1645"/>
        <v>0</v>
      </c>
      <c r="AO910" s="9">
        <f t="shared" si="1645"/>
        <v>0</v>
      </c>
      <c r="AP910" s="9">
        <f t="shared" si="1645"/>
        <v>0</v>
      </c>
      <c r="AQ910" s="9">
        <f t="shared" si="1645"/>
        <v>0</v>
      </c>
      <c r="AR910" s="9">
        <f t="shared" si="1645"/>
        <v>0</v>
      </c>
      <c r="AS910" s="9">
        <f t="shared" si="1646"/>
        <v>0</v>
      </c>
      <c r="AT910" s="9">
        <f t="shared" si="1646"/>
        <v>0</v>
      </c>
      <c r="AU910" s="9">
        <f t="shared" si="1646"/>
        <v>0</v>
      </c>
      <c r="AV910" s="9">
        <f t="shared" si="1646"/>
        <v>0</v>
      </c>
      <c r="AW910" s="9">
        <f t="shared" si="1646"/>
        <v>0</v>
      </c>
      <c r="AX910" s="9">
        <f t="shared" si="1646"/>
        <v>0</v>
      </c>
    </row>
    <row r="911" spans="1:50" ht="20.100000000000001" hidden="1" customHeight="1">
      <c r="A911" s="28" t="s">
        <v>167</v>
      </c>
      <c r="B911" s="26">
        <v>914</v>
      </c>
      <c r="C911" s="26" t="s">
        <v>7</v>
      </c>
      <c r="D911" s="26" t="s">
        <v>21</v>
      </c>
      <c r="E911" s="26" t="s">
        <v>693</v>
      </c>
      <c r="F911" s="26" t="s">
        <v>181</v>
      </c>
      <c r="G911" s="9">
        <f>6626+2203</f>
        <v>8829</v>
      </c>
      <c r="H911" s="9"/>
      <c r="I911" s="84"/>
      <c r="J911" s="84"/>
      <c r="K911" s="84"/>
      <c r="L911" s="84"/>
      <c r="M911" s="9">
        <f>G911+I911+J911+K911+L911</f>
        <v>8829</v>
      </c>
      <c r="N911" s="9">
        <f>H911+L911</f>
        <v>0</v>
      </c>
      <c r="O911" s="85"/>
      <c r="P911" s="85"/>
      <c r="Q911" s="85"/>
      <c r="R911" s="85"/>
      <c r="S911" s="9">
        <f>M911+O911+P911+Q911+R911</f>
        <v>8829</v>
      </c>
      <c r="T911" s="9">
        <f>N911+R911</f>
        <v>0</v>
      </c>
      <c r="U911" s="9">
        <v>-8829</v>
      </c>
      <c r="V911" s="85"/>
      <c r="W911" s="85"/>
      <c r="X911" s="85"/>
      <c r="Y911" s="9">
        <f>S911+U911+V911+W911+X911</f>
        <v>0</v>
      </c>
      <c r="Z911" s="9">
        <f>T911+X911</f>
        <v>0</v>
      </c>
      <c r="AA911" s="9"/>
      <c r="AB911" s="85"/>
      <c r="AC911" s="85"/>
      <c r="AD911" s="85"/>
      <c r="AE911" s="9">
        <f>Y911+AA911+AB911+AC911+AD911</f>
        <v>0</v>
      </c>
      <c r="AF911" s="9">
        <f>Z911+AD911</f>
        <v>0</v>
      </c>
      <c r="AG911" s="9"/>
      <c r="AH911" s="85"/>
      <c r="AI911" s="85"/>
      <c r="AJ911" s="85"/>
      <c r="AK911" s="9">
        <f>AE911+AG911+AH911+AI911+AJ911</f>
        <v>0</v>
      </c>
      <c r="AL911" s="9">
        <f>AF911+AJ911</f>
        <v>0</v>
      </c>
      <c r="AM911" s="9"/>
      <c r="AN911" s="85"/>
      <c r="AO911" s="85"/>
      <c r="AP911" s="85"/>
      <c r="AQ911" s="9">
        <f>AK911+AM911+AN911+AO911+AP911</f>
        <v>0</v>
      </c>
      <c r="AR911" s="9">
        <f>AL911+AP911</f>
        <v>0</v>
      </c>
      <c r="AS911" s="9"/>
      <c r="AT911" s="85"/>
      <c r="AU911" s="85"/>
      <c r="AV911" s="85"/>
      <c r="AW911" s="9">
        <f>AQ911+AS911+AT911+AU911+AV911</f>
        <v>0</v>
      </c>
      <c r="AX911" s="9">
        <f>AR911+AV911</f>
        <v>0</v>
      </c>
    </row>
    <row r="912" spans="1:50" hidden="1">
      <c r="A912" s="28" t="s">
        <v>466</v>
      </c>
      <c r="B912" s="26" t="s">
        <v>438</v>
      </c>
      <c r="C912" s="26" t="s">
        <v>7</v>
      </c>
      <c r="D912" s="26" t="s">
        <v>21</v>
      </c>
      <c r="E912" s="26" t="s">
        <v>467</v>
      </c>
      <c r="F912" s="26"/>
      <c r="G912" s="9">
        <f t="shared" ref="G912:V913" si="1647">G913</f>
        <v>11234</v>
      </c>
      <c r="H912" s="9">
        <f t="shared" si="1647"/>
        <v>0</v>
      </c>
      <c r="I912" s="9">
        <f t="shared" si="1647"/>
        <v>0</v>
      </c>
      <c r="J912" s="9">
        <f t="shared" si="1647"/>
        <v>0</v>
      </c>
      <c r="K912" s="9">
        <f t="shared" si="1647"/>
        <v>0</v>
      </c>
      <c r="L912" s="9">
        <f t="shared" si="1647"/>
        <v>0</v>
      </c>
      <c r="M912" s="9">
        <f t="shared" si="1647"/>
        <v>11234</v>
      </c>
      <c r="N912" s="9">
        <f t="shared" si="1647"/>
        <v>0</v>
      </c>
      <c r="O912" s="9">
        <f t="shared" si="1647"/>
        <v>0</v>
      </c>
      <c r="P912" s="9">
        <f t="shared" si="1647"/>
        <v>0</v>
      </c>
      <c r="Q912" s="9">
        <f t="shared" si="1647"/>
        <v>0</v>
      </c>
      <c r="R912" s="9">
        <f t="shared" si="1647"/>
        <v>0</v>
      </c>
      <c r="S912" s="9">
        <f t="shared" si="1647"/>
        <v>11234</v>
      </c>
      <c r="T912" s="9">
        <f t="shared" si="1647"/>
        <v>0</v>
      </c>
      <c r="U912" s="9">
        <f t="shared" si="1647"/>
        <v>-11234</v>
      </c>
      <c r="V912" s="9">
        <f t="shared" si="1647"/>
        <v>0</v>
      </c>
      <c r="W912" s="9">
        <f t="shared" ref="U912:AJ913" si="1648">W913</f>
        <v>0</v>
      </c>
      <c r="X912" s="9">
        <f t="shared" si="1648"/>
        <v>0</v>
      </c>
      <c r="Y912" s="9">
        <f t="shared" si="1648"/>
        <v>0</v>
      </c>
      <c r="Z912" s="9">
        <f t="shared" si="1648"/>
        <v>0</v>
      </c>
      <c r="AA912" s="9">
        <f t="shared" si="1648"/>
        <v>0</v>
      </c>
      <c r="AB912" s="9">
        <f t="shared" si="1648"/>
        <v>0</v>
      </c>
      <c r="AC912" s="9">
        <f t="shared" si="1648"/>
        <v>0</v>
      </c>
      <c r="AD912" s="9">
        <f t="shared" si="1648"/>
        <v>0</v>
      </c>
      <c r="AE912" s="9">
        <f t="shared" si="1648"/>
        <v>0</v>
      </c>
      <c r="AF912" s="9">
        <f t="shared" si="1648"/>
        <v>0</v>
      </c>
      <c r="AG912" s="9">
        <f t="shared" si="1648"/>
        <v>0</v>
      </c>
      <c r="AH912" s="9">
        <f t="shared" si="1648"/>
        <v>0</v>
      </c>
      <c r="AI912" s="9">
        <f t="shared" si="1648"/>
        <v>0</v>
      </c>
      <c r="AJ912" s="9">
        <f t="shared" si="1648"/>
        <v>0</v>
      </c>
      <c r="AK912" s="9">
        <f t="shared" ref="AG912:AV913" si="1649">AK913</f>
        <v>0</v>
      </c>
      <c r="AL912" s="9">
        <f t="shared" si="1649"/>
        <v>0</v>
      </c>
      <c r="AM912" s="9">
        <f t="shared" si="1649"/>
        <v>0</v>
      </c>
      <c r="AN912" s="9">
        <f t="shared" si="1649"/>
        <v>0</v>
      </c>
      <c r="AO912" s="9">
        <f t="shared" si="1649"/>
        <v>0</v>
      </c>
      <c r="AP912" s="9">
        <f t="shared" si="1649"/>
        <v>0</v>
      </c>
      <c r="AQ912" s="9">
        <f t="shared" si="1649"/>
        <v>0</v>
      </c>
      <c r="AR912" s="9">
        <f t="shared" si="1649"/>
        <v>0</v>
      </c>
      <c r="AS912" s="9">
        <f t="shared" si="1649"/>
        <v>0</v>
      </c>
      <c r="AT912" s="9">
        <f t="shared" si="1649"/>
        <v>5199</v>
      </c>
      <c r="AU912" s="9">
        <f t="shared" si="1649"/>
        <v>0</v>
      </c>
      <c r="AV912" s="9">
        <f t="shared" si="1649"/>
        <v>73214</v>
      </c>
      <c r="AW912" s="9">
        <f t="shared" ref="AS912:AX913" si="1650">AW913</f>
        <v>78413</v>
      </c>
      <c r="AX912" s="9">
        <f t="shared" si="1650"/>
        <v>73214</v>
      </c>
    </row>
    <row r="913" spans="1:50" ht="33" hidden="1">
      <c r="A913" s="25" t="s">
        <v>179</v>
      </c>
      <c r="B913" s="26" t="s">
        <v>438</v>
      </c>
      <c r="C913" s="26" t="s">
        <v>7</v>
      </c>
      <c r="D913" s="26" t="s">
        <v>21</v>
      </c>
      <c r="E913" s="26" t="s">
        <v>467</v>
      </c>
      <c r="F913" s="26" t="s">
        <v>180</v>
      </c>
      <c r="G913" s="9">
        <f t="shared" si="1647"/>
        <v>11234</v>
      </c>
      <c r="H913" s="9">
        <f t="shared" si="1647"/>
        <v>0</v>
      </c>
      <c r="I913" s="9">
        <f t="shared" si="1647"/>
        <v>0</v>
      </c>
      <c r="J913" s="9">
        <f t="shared" si="1647"/>
        <v>0</v>
      </c>
      <c r="K913" s="9">
        <f t="shared" si="1647"/>
        <v>0</v>
      </c>
      <c r="L913" s="9">
        <f t="shared" si="1647"/>
        <v>0</v>
      </c>
      <c r="M913" s="9">
        <f t="shared" si="1647"/>
        <v>11234</v>
      </c>
      <c r="N913" s="9">
        <f t="shared" si="1647"/>
        <v>0</v>
      </c>
      <c r="O913" s="9">
        <f t="shared" si="1647"/>
        <v>0</v>
      </c>
      <c r="P913" s="9">
        <f t="shared" si="1647"/>
        <v>0</v>
      </c>
      <c r="Q913" s="9">
        <f t="shared" si="1647"/>
        <v>0</v>
      </c>
      <c r="R913" s="9">
        <f t="shared" si="1647"/>
        <v>0</v>
      </c>
      <c r="S913" s="9">
        <f t="shared" si="1647"/>
        <v>11234</v>
      </c>
      <c r="T913" s="9">
        <f t="shared" si="1647"/>
        <v>0</v>
      </c>
      <c r="U913" s="9">
        <f t="shared" si="1648"/>
        <v>-11234</v>
      </c>
      <c r="V913" s="9">
        <f t="shared" si="1648"/>
        <v>0</v>
      </c>
      <c r="W913" s="9">
        <f t="shared" si="1648"/>
        <v>0</v>
      </c>
      <c r="X913" s="9">
        <f t="shared" si="1648"/>
        <v>0</v>
      </c>
      <c r="Y913" s="9">
        <f t="shared" si="1648"/>
        <v>0</v>
      </c>
      <c r="Z913" s="9">
        <f t="shared" si="1648"/>
        <v>0</v>
      </c>
      <c r="AA913" s="9">
        <f t="shared" si="1648"/>
        <v>0</v>
      </c>
      <c r="AB913" s="9">
        <f t="shared" si="1648"/>
        <v>0</v>
      </c>
      <c r="AC913" s="9">
        <f t="shared" si="1648"/>
        <v>0</v>
      </c>
      <c r="AD913" s="9">
        <f t="shared" si="1648"/>
        <v>0</v>
      </c>
      <c r="AE913" s="9">
        <f t="shared" si="1648"/>
        <v>0</v>
      </c>
      <c r="AF913" s="9">
        <f t="shared" si="1648"/>
        <v>0</v>
      </c>
      <c r="AG913" s="9">
        <f t="shared" si="1649"/>
        <v>0</v>
      </c>
      <c r="AH913" s="9">
        <f t="shared" si="1649"/>
        <v>0</v>
      </c>
      <c r="AI913" s="9">
        <f t="shared" si="1649"/>
        <v>0</v>
      </c>
      <c r="AJ913" s="9">
        <f t="shared" si="1649"/>
        <v>0</v>
      </c>
      <c r="AK913" s="9">
        <f t="shared" si="1649"/>
        <v>0</v>
      </c>
      <c r="AL913" s="9">
        <f t="shared" si="1649"/>
        <v>0</v>
      </c>
      <c r="AM913" s="9">
        <f t="shared" si="1649"/>
        <v>0</v>
      </c>
      <c r="AN913" s="9">
        <f t="shared" si="1649"/>
        <v>0</v>
      </c>
      <c r="AO913" s="9">
        <f t="shared" si="1649"/>
        <v>0</v>
      </c>
      <c r="AP913" s="9">
        <f t="shared" si="1649"/>
        <v>0</v>
      </c>
      <c r="AQ913" s="9">
        <f t="shared" si="1649"/>
        <v>0</v>
      </c>
      <c r="AR913" s="9">
        <f t="shared" si="1649"/>
        <v>0</v>
      </c>
      <c r="AS913" s="9">
        <f t="shared" si="1650"/>
        <v>0</v>
      </c>
      <c r="AT913" s="9">
        <f t="shared" si="1650"/>
        <v>5199</v>
      </c>
      <c r="AU913" s="9">
        <f t="shared" si="1650"/>
        <v>0</v>
      </c>
      <c r="AV913" s="9">
        <f t="shared" si="1650"/>
        <v>73214</v>
      </c>
      <c r="AW913" s="9">
        <f t="shared" si="1650"/>
        <v>78413</v>
      </c>
      <c r="AX913" s="9">
        <f t="shared" si="1650"/>
        <v>73214</v>
      </c>
    </row>
    <row r="914" spans="1:50" hidden="1">
      <c r="A914" s="28" t="s">
        <v>167</v>
      </c>
      <c r="B914" s="26" t="s">
        <v>438</v>
      </c>
      <c r="C914" s="26" t="s">
        <v>7</v>
      </c>
      <c r="D914" s="26" t="s">
        <v>21</v>
      </c>
      <c r="E914" s="26" t="s">
        <v>467</v>
      </c>
      <c r="F914" s="26" t="s">
        <v>181</v>
      </c>
      <c r="G914" s="9">
        <f>13437-2203</f>
        <v>11234</v>
      </c>
      <c r="H914" s="9"/>
      <c r="I914" s="84"/>
      <c r="J914" s="84"/>
      <c r="K914" s="84"/>
      <c r="L914" s="84"/>
      <c r="M914" s="9">
        <f>G914+I914+J914+K914+L914</f>
        <v>11234</v>
      </c>
      <c r="N914" s="9">
        <f>H914+L914</f>
        <v>0</v>
      </c>
      <c r="O914" s="85"/>
      <c r="P914" s="85"/>
      <c r="Q914" s="85"/>
      <c r="R914" s="85"/>
      <c r="S914" s="9">
        <f>M914+O914+P914+Q914+R914</f>
        <v>11234</v>
      </c>
      <c r="T914" s="9">
        <f>N914+R914</f>
        <v>0</v>
      </c>
      <c r="U914" s="9">
        <v>-11234</v>
      </c>
      <c r="V914" s="85"/>
      <c r="W914" s="85"/>
      <c r="X914" s="85"/>
      <c r="Y914" s="9">
        <f>S914+U914+V914+W914+X914</f>
        <v>0</v>
      </c>
      <c r="Z914" s="9">
        <f>T914+X914</f>
        <v>0</v>
      </c>
      <c r="AA914" s="9"/>
      <c r="AB914" s="85"/>
      <c r="AC914" s="85"/>
      <c r="AD914" s="85"/>
      <c r="AE914" s="9">
        <f>Y914+AA914+AB914+AC914+AD914</f>
        <v>0</v>
      </c>
      <c r="AF914" s="9">
        <f>Z914+AD914</f>
        <v>0</v>
      </c>
      <c r="AG914" s="9"/>
      <c r="AH914" s="85"/>
      <c r="AI914" s="85"/>
      <c r="AJ914" s="85"/>
      <c r="AK914" s="9">
        <f>AE914+AG914+AH914+AI914+AJ914</f>
        <v>0</v>
      </c>
      <c r="AL914" s="9">
        <f>AF914+AJ914</f>
        <v>0</v>
      </c>
      <c r="AM914" s="9"/>
      <c r="AN914" s="85"/>
      <c r="AO914" s="85"/>
      <c r="AP914" s="85"/>
      <c r="AQ914" s="9">
        <f>AK914+AM914+AN914+AO914+AP914</f>
        <v>0</v>
      </c>
      <c r="AR914" s="9">
        <f>AL914+AP914</f>
        <v>0</v>
      </c>
      <c r="AS914" s="9"/>
      <c r="AT914" s="9">
        <v>5199</v>
      </c>
      <c r="AU914" s="85"/>
      <c r="AV914" s="9">
        <v>73214</v>
      </c>
      <c r="AW914" s="9">
        <f>AQ914+AS914+AT914+AU914+AV914</f>
        <v>78413</v>
      </c>
      <c r="AX914" s="9">
        <f>AR914+AV914</f>
        <v>73214</v>
      </c>
    </row>
    <row r="915" spans="1:50" ht="33" hidden="1">
      <c r="A915" s="28" t="s">
        <v>756</v>
      </c>
      <c r="B915" s="26" t="s">
        <v>438</v>
      </c>
      <c r="C915" s="26" t="s">
        <v>7</v>
      </c>
      <c r="D915" s="26" t="s">
        <v>21</v>
      </c>
      <c r="E915" s="26" t="s">
        <v>757</v>
      </c>
      <c r="F915" s="26"/>
      <c r="G915" s="9"/>
      <c r="H915" s="9"/>
      <c r="I915" s="84"/>
      <c r="J915" s="84"/>
      <c r="K915" s="84"/>
      <c r="L915" s="84"/>
      <c r="M915" s="9"/>
      <c r="N915" s="9"/>
      <c r="O915" s="85"/>
      <c r="P915" s="85"/>
      <c r="Q915" s="85"/>
      <c r="R915" s="85"/>
      <c r="S915" s="9"/>
      <c r="T915" s="9"/>
      <c r="U915" s="9">
        <f>U916</f>
        <v>11234</v>
      </c>
      <c r="V915" s="9">
        <f t="shared" ref="V915:AK916" si="1651">V916</f>
        <v>0</v>
      </c>
      <c r="W915" s="9">
        <f t="shared" si="1651"/>
        <v>0</v>
      </c>
      <c r="X915" s="9">
        <f t="shared" si="1651"/>
        <v>146251</v>
      </c>
      <c r="Y915" s="9">
        <f t="shared" si="1651"/>
        <v>157485</v>
      </c>
      <c r="Z915" s="9">
        <f t="shared" si="1651"/>
        <v>146251</v>
      </c>
      <c r="AA915" s="9">
        <f>AA916</f>
        <v>0</v>
      </c>
      <c r="AB915" s="9">
        <f t="shared" si="1651"/>
        <v>0</v>
      </c>
      <c r="AC915" s="9">
        <f t="shared" si="1651"/>
        <v>0</v>
      </c>
      <c r="AD915" s="9">
        <f t="shared" si="1651"/>
        <v>0</v>
      </c>
      <c r="AE915" s="9">
        <f t="shared" si="1651"/>
        <v>157485</v>
      </c>
      <c r="AF915" s="9">
        <f t="shared" si="1651"/>
        <v>146251</v>
      </c>
      <c r="AG915" s="9">
        <f>AG916</f>
        <v>0</v>
      </c>
      <c r="AH915" s="9">
        <f t="shared" si="1651"/>
        <v>0</v>
      </c>
      <c r="AI915" s="9">
        <f t="shared" si="1651"/>
        <v>0</v>
      </c>
      <c r="AJ915" s="9">
        <f t="shared" si="1651"/>
        <v>0</v>
      </c>
      <c r="AK915" s="9">
        <f t="shared" si="1651"/>
        <v>157485</v>
      </c>
      <c r="AL915" s="9">
        <f t="shared" ref="AH915:AL916" si="1652">AL916</f>
        <v>146251</v>
      </c>
      <c r="AM915" s="9">
        <f>AM916</f>
        <v>0</v>
      </c>
      <c r="AN915" s="9">
        <f t="shared" ref="AN915:AX916" si="1653">AN916</f>
        <v>0</v>
      </c>
      <c r="AO915" s="9">
        <f t="shared" si="1653"/>
        <v>0</v>
      </c>
      <c r="AP915" s="9">
        <f t="shared" si="1653"/>
        <v>0</v>
      </c>
      <c r="AQ915" s="9">
        <f t="shared" si="1653"/>
        <v>157485</v>
      </c>
      <c r="AR915" s="9">
        <f t="shared" si="1653"/>
        <v>146251</v>
      </c>
      <c r="AS915" s="9">
        <f>AS916</f>
        <v>-5607</v>
      </c>
      <c r="AT915" s="9">
        <f t="shared" si="1653"/>
        <v>2769</v>
      </c>
      <c r="AU915" s="9">
        <f t="shared" si="1653"/>
        <v>0</v>
      </c>
      <c r="AV915" s="9">
        <f t="shared" si="1653"/>
        <v>83780</v>
      </c>
      <c r="AW915" s="9">
        <f t="shared" si="1653"/>
        <v>238427</v>
      </c>
      <c r="AX915" s="9">
        <f t="shared" si="1653"/>
        <v>230031</v>
      </c>
    </row>
    <row r="916" spans="1:50" ht="33" hidden="1">
      <c r="A916" s="25" t="s">
        <v>179</v>
      </c>
      <c r="B916" s="26" t="s">
        <v>438</v>
      </c>
      <c r="C916" s="26" t="s">
        <v>7</v>
      </c>
      <c r="D916" s="26" t="s">
        <v>21</v>
      </c>
      <c r="E916" s="26" t="s">
        <v>757</v>
      </c>
      <c r="F916" s="26" t="s">
        <v>180</v>
      </c>
      <c r="G916" s="9"/>
      <c r="H916" s="9"/>
      <c r="I916" s="84"/>
      <c r="J916" s="84"/>
      <c r="K916" s="84"/>
      <c r="L916" s="84"/>
      <c r="M916" s="9"/>
      <c r="N916" s="9"/>
      <c r="O916" s="85"/>
      <c r="P916" s="85"/>
      <c r="Q916" s="85"/>
      <c r="R916" s="85"/>
      <c r="S916" s="9"/>
      <c r="T916" s="9"/>
      <c r="U916" s="9">
        <f>U917</f>
        <v>11234</v>
      </c>
      <c r="V916" s="9">
        <f t="shared" si="1651"/>
        <v>0</v>
      </c>
      <c r="W916" s="9">
        <f t="shared" si="1651"/>
        <v>0</v>
      </c>
      <c r="X916" s="9">
        <f t="shared" si="1651"/>
        <v>146251</v>
      </c>
      <c r="Y916" s="9">
        <f t="shared" si="1651"/>
        <v>157485</v>
      </c>
      <c r="Z916" s="9">
        <f t="shared" si="1651"/>
        <v>146251</v>
      </c>
      <c r="AA916" s="9">
        <f>AA917</f>
        <v>0</v>
      </c>
      <c r="AB916" s="9">
        <f t="shared" si="1651"/>
        <v>0</v>
      </c>
      <c r="AC916" s="9">
        <f t="shared" si="1651"/>
        <v>0</v>
      </c>
      <c r="AD916" s="9">
        <f t="shared" si="1651"/>
        <v>0</v>
      </c>
      <c r="AE916" s="9">
        <f t="shared" si="1651"/>
        <v>157485</v>
      </c>
      <c r="AF916" s="9">
        <f t="shared" si="1651"/>
        <v>146251</v>
      </c>
      <c r="AG916" s="9">
        <f>AG917</f>
        <v>0</v>
      </c>
      <c r="AH916" s="9">
        <f t="shared" si="1652"/>
        <v>0</v>
      </c>
      <c r="AI916" s="9">
        <f t="shared" si="1652"/>
        <v>0</v>
      </c>
      <c r="AJ916" s="9">
        <f t="shared" si="1652"/>
        <v>0</v>
      </c>
      <c r="AK916" s="9">
        <f t="shared" si="1652"/>
        <v>157485</v>
      </c>
      <c r="AL916" s="9">
        <f t="shared" si="1652"/>
        <v>146251</v>
      </c>
      <c r="AM916" s="9">
        <f>AM917</f>
        <v>0</v>
      </c>
      <c r="AN916" s="9">
        <f t="shared" si="1653"/>
        <v>0</v>
      </c>
      <c r="AO916" s="9">
        <f t="shared" si="1653"/>
        <v>0</v>
      </c>
      <c r="AP916" s="9">
        <f t="shared" si="1653"/>
        <v>0</v>
      </c>
      <c r="AQ916" s="9">
        <f t="shared" si="1653"/>
        <v>157485</v>
      </c>
      <c r="AR916" s="9">
        <f t="shared" si="1653"/>
        <v>146251</v>
      </c>
      <c r="AS916" s="9">
        <f>AS917</f>
        <v>-5607</v>
      </c>
      <c r="AT916" s="9">
        <f t="shared" si="1653"/>
        <v>2769</v>
      </c>
      <c r="AU916" s="9">
        <f t="shared" si="1653"/>
        <v>0</v>
      </c>
      <c r="AV916" s="9">
        <f t="shared" si="1653"/>
        <v>83780</v>
      </c>
      <c r="AW916" s="9">
        <f t="shared" si="1653"/>
        <v>238427</v>
      </c>
      <c r="AX916" s="9">
        <f t="shared" si="1653"/>
        <v>230031</v>
      </c>
    </row>
    <row r="917" spans="1:50" ht="22.5" hidden="1" customHeight="1">
      <c r="A917" s="28" t="s">
        <v>167</v>
      </c>
      <c r="B917" s="26" t="s">
        <v>438</v>
      </c>
      <c r="C917" s="26" t="s">
        <v>7</v>
      </c>
      <c r="D917" s="26" t="s">
        <v>21</v>
      </c>
      <c r="E917" s="26" t="s">
        <v>757</v>
      </c>
      <c r="F917" s="26" t="s">
        <v>181</v>
      </c>
      <c r="G917" s="9"/>
      <c r="H917" s="9"/>
      <c r="I917" s="84"/>
      <c r="J917" s="84"/>
      <c r="K917" s="84"/>
      <c r="L917" s="84"/>
      <c r="M917" s="9"/>
      <c r="N917" s="9"/>
      <c r="O917" s="85"/>
      <c r="P917" s="85"/>
      <c r="Q917" s="85"/>
      <c r="R917" s="85"/>
      <c r="S917" s="9"/>
      <c r="T917" s="9"/>
      <c r="U917" s="9">
        <v>11234</v>
      </c>
      <c r="V917" s="85"/>
      <c r="W917" s="85"/>
      <c r="X917" s="9">
        <v>146251</v>
      </c>
      <c r="Y917" s="9">
        <f>S917+U917+V917+W917+X917</f>
        <v>157485</v>
      </c>
      <c r="Z917" s="9">
        <f>T917+X917</f>
        <v>146251</v>
      </c>
      <c r="AA917" s="9"/>
      <c r="AB917" s="85"/>
      <c r="AC917" s="85"/>
      <c r="AD917" s="9"/>
      <c r="AE917" s="9">
        <f>Y917+AA917+AB917+AC917+AD917</f>
        <v>157485</v>
      </c>
      <c r="AF917" s="9">
        <f>Z917+AD917</f>
        <v>146251</v>
      </c>
      <c r="AG917" s="9"/>
      <c r="AH917" s="85"/>
      <c r="AI917" s="85"/>
      <c r="AJ917" s="9"/>
      <c r="AK917" s="9">
        <f>AE917+AG917+AH917+AI917+AJ917</f>
        <v>157485</v>
      </c>
      <c r="AL917" s="9">
        <f>AF917+AJ917</f>
        <v>146251</v>
      </c>
      <c r="AM917" s="9"/>
      <c r="AN917" s="85"/>
      <c r="AO917" s="85"/>
      <c r="AP917" s="9"/>
      <c r="AQ917" s="9">
        <f>AK917+AM917+AN917+AO917+AP917</f>
        <v>157485</v>
      </c>
      <c r="AR917" s="9">
        <f>AL917+AP917</f>
        <v>146251</v>
      </c>
      <c r="AS917" s="9">
        <f>-1895-3712</f>
        <v>-5607</v>
      </c>
      <c r="AT917" s="9">
        <v>2769</v>
      </c>
      <c r="AU917" s="85"/>
      <c r="AV917" s="9">
        <v>83780</v>
      </c>
      <c r="AW917" s="9">
        <f>AQ917+AS917+AT917+AU917+AV917</f>
        <v>238427</v>
      </c>
      <c r="AX917" s="9">
        <f>AR917+AV917</f>
        <v>230031</v>
      </c>
    </row>
    <row r="918" spans="1:50" ht="66" hidden="1">
      <c r="A918" s="25" t="s">
        <v>694</v>
      </c>
      <c r="B918" s="26" t="s">
        <v>438</v>
      </c>
      <c r="C918" s="26" t="s">
        <v>7</v>
      </c>
      <c r="D918" s="26" t="s">
        <v>21</v>
      </c>
      <c r="E918" s="26" t="s">
        <v>755</v>
      </c>
      <c r="F918" s="26"/>
      <c r="G918" s="9"/>
      <c r="H918" s="9"/>
      <c r="I918" s="84"/>
      <c r="J918" s="84"/>
      <c r="K918" s="84"/>
      <c r="L918" s="84"/>
      <c r="M918" s="9"/>
      <c r="N918" s="9"/>
      <c r="O918" s="85"/>
      <c r="P918" s="85"/>
      <c r="Q918" s="85"/>
      <c r="R918" s="85"/>
      <c r="S918" s="9"/>
      <c r="T918" s="9"/>
      <c r="U918" s="9">
        <f>U919</f>
        <v>8829</v>
      </c>
      <c r="V918" s="85">
        <f t="shared" ref="V918:AK919" si="1654">V919</f>
        <v>0</v>
      </c>
      <c r="W918" s="85">
        <f t="shared" si="1654"/>
        <v>0</v>
      </c>
      <c r="X918" s="9">
        <f t="shared" si="1654"/>
        <v>167751</v>
      </c>
      <c r="Y918" s="9">
        <f t="shared" si="1654"/>
        <v>176580</v>
      </c>
      <c r="Z918" s="9">
        <f t="shared" si="1654"/>
        <v>167751</v>
      </c>
      <c r="AA918" s="9">
        <f>AA919</f>
        <v>0</v>
      </c>
      <c r="AB918" s="85">
        <f t="shared" si="1654"/>
        <v>0</v>
      </c>
      <c r="AC918" s="85">
        <f t="shared" si="1654"/>
        <v>0</v>
      </c>
      <c r="AD918" s="9">
        <f t="shared" si="1654"/>
        <v>0</v>
      </c>
      <c r="AE918" s="9">
        <f t="shared" si="1654"/>
        <v>176580</v>
      </c>
      <c r="AF918" s="9">
        <f t="shared" si="1654"/>
        <v>167751</v>
      </c>
      <c r="AG918" s="9">
        <f>AG919</f>
        <v>0</v>
      </c>
      <c r="AH918" s="85">
        <f t="shared" si="1654"/>
        <v>0</v>
      </c>
      <c r="AI918" s="85">
        <f t="shared" si="1654"/>
        <v>0</v>
      </c>
      <c r="AJ918" s="9">
        <f t="shared" si="1654"/>
        <v>0</v>
      </c>
      <c r="AK918" s="9">
        <f t="shared" si="1654"/>
        <v>176580</v>
      </c>
      <c r="AL918" s="9">
        <f t="shared" ref="AH918:AL919" si="1655">AL919</f>
        <v>167751</v>
      </c>
      <c r="AM918" s="9">
        <f>AM919</f>
        <v>0</v>
      </c>
      <c r="AN918" s="85">
        <f t="shared" ref="AN918:AX919" si="1656">AN919</f>
        <v>0</v>
      </c>
      <c r="AO918" s="85">
        <f t="shared" si="1656"/>
        <v>0</v>
      </c>
      <c r="AP918" s="9">
        <f t="shared" si="1656"/>
        <v>0</v>
      </c>
      <c r="AQ918" s="9">
        <f t="shared" si="1656"/>
        <v>176580</v>
      </c>
      <c r="AR918" s="9">
        <f t="shared" si="1656"/>
        <v>167751</v>
      </c>
      <c r="AS918" s="9">
        <f>AS919</f>
        <v>0</v>
      </c>
      <c r="AT918" s="11">
        <f t="shared" si="1656"/>
        <v>5094</v>
      </c>
      <c r="AU918" s="85">
        <f t="shared" si="1656"/>
        <v>0</v>
      </c>
      <c r="AV918" s="9">
        <f t="shared" si="1656"/>
        <v>96771</v>
      </c>
      <c r="AW918" s="9">
        <f t="shared" si="1656"/>
        <v>278445</v>
      </c>
      <c r="AX918" s="9">
        <f t="shared" si="1656"/>
        <v>264522</v>
      </c>
    </row>
    <row r="919" spans="1:50" ht="33" hidden="1">
      <c r="A919" s="25" t="s">
        <v>179</v>
      </c>
      <c r="B919" s="26" t="s">
        <v>438</v>
      </c>
      <c r="C919" s="26" t="s">
        <v>7</v>
      </c>
      <c r="D919" s="26" t="s">
        <v>21</v>
      </c>
      <c r="E919" s="26" t="s">
        <v>755</v>
      </c>
      <c r="F919" s="26" t="s">
        <v>180</v>
      </c>
      <c r="G919" s="9"/>
      <c r="H919" s="9"/>
      <c r="I919" s="84"/>
      <c r="J919" s="84"/>
      <c r="K919" s="84"/>
      <c r="L919" s="84"/>
      <c r="M919" s="9"/>
      <c r="N919" s="9"/>
      <c r="O919" s="85"/>
      <c r="P919" s="85"/>
      <c r="Q919" s="85"/>
      <c r="R919" s="85"/>
      <c r="S919" s="9"/>
      <c r="T919" s="9"/>
      <c r="U919" s="9">
        <f>U920</f>
        <v>8829</v>
      </c>
      <c r="V919" s="85">
        <f t="shared" si="1654"/>
        <v>0</v>
      </c>
      <c r="W919" s="85">
        <f t="shared" si="1654"/>
        <v>0</v>
      </c>
      <c r="X919" s="9">
        <f t="shared" si="1654"/>
        <v>167751</v>
      </c>
      <c r="Y919" s="9">
        <f t="shared" si="1654"/>
        <v>176580</v>
      </c>
      <c r="Z919" s="9">
        <f t="shared" si="1654"/>
        <v>167751</v>
      </c>
      <c r="AA919" s="9">
        <f>AA920</f>
        <v>0</v>
      </c>
      <c r="AB919" s="85">
        <f t="shared" si="1654"/>
        <v>0</v>
      </c>
      <c r="AC919" s="85">
        <f t="shared" si="1654"/>
        <v>0</v>
      </c>
      <c r="AD919" s="9">
        <f t="shared" si="1654"/>
        <v>0</v>
      </c>
      <c r="AE919" s="9">
        <f t="shared" si="1654"/>
        <v>176580</v>
      </c>
      <c r="AF919" s="9">
        <f t="shared" si="1654"/>
        <v>167751</v>
      </c>
      <c r="AG919" s="9">
        <f>AG920</f>
        <v>0</v>
      </c>
      <c r="AH919" s="85">
        <f t="shared" si="1655"/>
        <v>0</v>
      </c>
      <c r="AI919" s="85">
        <f t="shared" si="1655"/>
        <v>0</v>
      </c>
      <c r="AJ919" s="9">
        <f t="shared" si="1655"/>
        <v>0</v>
      </c>
      <c r="AK919" s="9">
        <f t="shared" si="1655"/>
        <v>176580</v>
      </c>
      <c r="AL919" s="9">
        <f t="shared" si="1655"/>
        <v>167751</v>
      </c>
      <c r="AM919" s="9">
        <f>AM920</f>
        <v>0</v>
      </c>
      <c r="AN919" s="85">
        <f t="shared" si="1656"/>
        <v>0</v>
      </c>
      <c r="AO919" s="85">
        <f t="shared" si="1656"/>
        <v>0</v>
      </c>
      <c r="AP919" s="9">
        <f t="shared" si="1656"/>
        <v>0</v>
      </c>
      <c r="AQ919" s="9">
        <f t="shared" si="1656"/>
        <v>176580</v>
      </c>
      <c r="AR919" s="9">
        <f t="shared" si="1656"/>
        <v>167751</v>
      </c>
      <c r="AS919" s="9">
        <f>AS920</f>
        <v>0</v>
      </c>
      <c r="AT919" s="11">
        <f t="shared" si="1656"/>
        <v>5094</v>
      </c>
      <c r="AU919" s="85">
        <f t="shared" si="1656"/>
        <v>0</v>
      </c>
      <c r="AV919" s="9">
        <f t="shared" si="1656"/>
        <v>96771</v>
      </c>
      <c r="AW919" s="9">
        <f t="shared" si="1656"/>
        <v>278445</v>
      </c>
      <c r="AX919" s="9">
        <f t="shared" si="1656"/>
        <v>264522</v>
      </c>
    </row>
    <row r="920" spans="1:50" ht="20.100000000000001" hidden="1" customHeight="1">
      <c r="A920" s="25" t="s">
        <v>167</v>
      </c>
      <c r="B920" s="26" t="s">
        <v>438</v>
      </c>
      <c r="C920" s="26" t="s">
        <v>7</v>
      </c>
      <c r="D920" s="26" t="s">
        <v>21</v>
      </c>
      <c r="E920" s="26" t="s">
        <v>755</v>
      </c>
      <c r="F920" s="31">
        <v>410</v>
      </c>
      <c r="G920" s="9"/>
      <c r="H920" s="9"/>
      <c r="I920" s="84"/>
      <c r="J920" s="84"/>
      <c r="K920" s="84"/>
      <c r="L920" s="84"/>
      <c r="M920" s="9"/>
      <c r="N920" s="9"/>
      <c r="O920" s="85"/>
      <c r="P920" s="85"/>
      <c r="Q920" s="85"/>
      <c r="R920" s="85"/>
      <c r="S920" s="9"/>
      <c r="T920" s="9"/>
      <c r="U920" s="9">
        <v>8829</v>
      </c>
      <c r="V920" s="85"/>
      <c r="W920" s="85"/>
      <c r="X920" s="9">
        <v>167751</v>
      </c>
      <c r="Y920" s="9">
        <f>S920+U920+V920+W920+X920</f>
        <v>176580</v>
      </c>
      <c r="Z920" s="9">
        <f>T920+X920</f>
        <v>167751</v>
      </c>
      <c r="AA920" s="9"/>
      <c r="AB920" s="85"/>
      <c r="AC920" s="85"/>
      <c r="AD920" s="9"/>
      <c r="AE920" s="9">
        <f>Y920+AA920+AB920+AC920+AD920</f>
        <v>176580</v>
      </c>
      <c r="AF920" s="9">
        <f>Z920+AD920</f>
        <v>167751</v>
      </c>
      <c r="AG920" s="9"/>
      <c r="AH920" s="85"/>
      <c r="AI920" s="85"/>
      <c r="AJ920" s="9"/>
      <c r="AK920" s="9">
        <f>AE920+AG920+AH920+AI920+AJ920</f>
        <v>176580</v>
      </c>
      <c r="AL920" s="9">
        <f>AF920+AJ920</f>
        <v>167751</v>
      </c>
      <c r="AM920" s="9"/>
      <c r="AN920" s="85"/>
      <c r="AO920" s="85"/>
      <c r="AP920" s="9"/>
      <c r="AQ920" s="9">
        <f>AK920+AM920+AN920+AO920+AP920</f>
        <v>176580</v>
      </c>
      <c r="AR920" s="9">
        <f>AL920+AP920</f>
        <v>167751</v>
      </c>
      <c r="AS920" s="9"/>
      <c r="AT920" s="11">
        <v>5094</v>
      </c>
      <c r="AU920" s="85"/>
      <c r="AV920" s="9">
        <v>96771</v>
      </c>
      <c r="AW920" s="9">
        <f>AQ920+AS920+AT920+AU920+AV920</f>
        <v>278445</v>
      </c>
      <c r="AX920" s="9">
        <f>AR920+AV920</f>
        <v>264522</v>
      </c>
    </row>
    <row r="921" spans="1:50" hidden="1">
      <c r="A921" s="25"/>
      <c r="B921" s="26"/>
      <c r="C921" s="26"/>
      <c r="D921" s="26"/>
      <c r="E921" s="26"/>
      <c r="F921" s="26"/>
      <c r="G921" s="9"/>
      <c r="H921" s="9"/>
      <c r="I921" s="84"/>
      <c r="J921" s="84"/>
      <c r="K921" s="84"/>
      <c r="L921" s="84"/>
      <c r="M921" s="84"/>
      <c r="N921" s="84"/>
      <c r="O921" s="85"/>
      <c r="P921" s="85"/>
      <c r="Q921" s="85"/>
      <c r="R921" s="85"/>
      <c r="S921" s="85"/>
      <c r="T921" s="85"/>
      <c r="U921" s="9"/>
      <c r="V921" s="85"/>
      <c r="W921" s="85"/>
      <c r="X921" s="85"/>
      <c r="Y921" s="85"/>
      <c r="Z921" s="85"/>
      <c r="AA921" s="9"/>
      <c r="AB921" s="85"/>
      <c r="AC921" s="85"/>
      <c r="AD921" s="85"/>
      <c r="AE921" s="85"/>
      <c r="AF921" s="85"/>
      <c r="AG921" s="9"/>
      <c r="AH921" s="85"/>
      <c r="AI921" s="85"/>
      <c r="AJ921" s="85"/>
      <c r="AK921" s="85"/>
      <c r="AL921" s="85"/>
      <c r="AM921" s="9"/>
      <c r="AN921" s="85"/>
      <c r="AO921" s="85"/>
      <c r="AP921" s="85"/>
      <c r="AQ921" s="85"/>
      <c r="AR921" s="85"/>
      <c r="AS921" s="9"/>
      <c r="AT921" s="85"/>
      <c r="AU921" s="85"/>
      <c r="AV921" s="85"/>
      <c r="AW921" s="85"/>
      <c r="AX921" s="85"/>
    </row>
    <row r="922" spans="1:50" ht="18.75" hidden="1">
      <c r="A922" s="23" t="s">
        <v>6</v>
      </c>
      <c r="B922" s="24">
        <v>914</v>
      </c>
      <c r="C922" s="24" t="s">
        <v>7</v>
      </c>
      <c r="D922" s="24" t="s">
        <v>8</v>
      </c>
      <c r="E922" s="24"/>
      <c r="F922" s="24"/>
      <c r="G922" s="15">
        <f t="shared" ref="G922:V926" si="1657">G923</f>
        <v>2970</v>
      </c>
      <c r="H922" s="15">
        <f t="shared" si="1657"/>
        <v>0</v>
      </c>
      <c r="I922" s="15">
        <f t="shared" si="1657"/>
        <v>0</v>
      </c>
      <c r="J922" s="15">
        <f t="shared" si="1657"/>
        <v>0</v>
      </c>
      <c r="K922" s="15">
        <f t="shared" si="1657"/>
        <v>0</v>
      </c>
      <c r="L922" s="15">
        <f t="shared" si="1657"/>
        <v>0</v>
      </c>
      <c r="M922" s="15">
        <f t="shared" si="1657"/>
        <v>2970</v>
      </c>
      <c r="N922" s="15">
        <f t="shared" si="1657"/>
        <v>0</v>
      </c>
      <c r="O922" s="15">
        <f t="shared" si="1657"/>
        <v>0</v>
      </c>
      <c r="P922" s="15">
        <f t="shared" si="1657"/>
        <v>0</v>
      </c>
      <c r="Q922" s="15">
        <f t="shared" si="1657"/>
        <v>0</v>
      </c>
      <c r="R922" s="15">
        <f t="shared" si="1657"/>
        <v>0</v>
      </c>
      <c r="S922" s="15">
        <f t="shared" si="1657"/>
        <v>2970</v>
      </c>
      <c r="T922" s="15">
        <f t="shared" si="1657"/>
        <v>0</v>
      </c>
      <c r="U922" s="15">
        <f t="shared" si="1657"/>
        <v>0</v>
      </c>
      <c r="V922" s="15">
        <f t="shared" si="1657"/>
        <v>0</v>
      </c>
      <c r="W922" s="15">
        <f t="shared" ref="U922:AJ926" si="1658">W923</f>
        <v>0</v>
      </c>
      <c r="X922" s="15">
        <f t="shared" si="1658"/>
        <v>0</v>
      </c>
      <c r="Y922" s="15">
        <f t="shared" si="1658"/>
        <v>2970</v>
      </c>
      <c r="Z922" s="15">
        <f t="shared" si="1658"/>
        <v>0</v>
      </c>
      <c r="AA922" s="15">
        <f t="shared" si="1658"/>
        <v>0</v>
      </c>
      <c r="AB922" s="15">
        <f t="shared" si="1658"/>
        <v>0</v>
      </c>
      <c r="AC922" s="15">
        <f t="shared" si="1658"/>
        <v>0</v>
      </c>
      <c r="AD922" s="15">
        <f t="shared" si="1658"/>
        <v>0</v>
      </c>
      <c r="AE922" s="15">
        <f t="shared" si="1658"/>
        <v>2970</v>
      </c>
      <c r="AF922" s="15">
        <f t="shared" si="1658"/>
        <v>0</v>
      </c>
      <c r="AG922" s="15">
        <f t="shared" si="1658"/>
        <v>0</v>
      </c>
      <c r="AH922" s="15">
        <f t="shared" si="1658"/>
        <v>0</v>
      </c>
      <c r="AI922" s="15">
        <f t="shared" si="1658"/>
        <v>0</v>
      </c>
      <c r="AJ922" s="15">
        <f t="shared" si="1658"/>
        <v>0</v>
      </c>
      <c r="AK922" s="15">
        <f t="shared" ref="AG922:AV926" si="1659">AK923</f>
        <v>2970</v>
      </c>
      <c r="AL922" s="15">
        <f t="shared" si="1659"/>
        <v>0</v>
      </c>
      <c r="AM922" s="15">
        <f t="shared" si="1659"/>
        <v>0</v>
      </c>
      <c r="AN922" s="15">
        <f t="shared" si="1659"/>
        <v>0</v>
      </c>
      <c r="AO922" s="15">
        <f t="shared" si="1659"/>
        <v>0</v>
      </c>
      <c r="AP922" s="15">
        <f t="shared" si="1659"/>
        <v>0</v>
      </c>
      <c r="AQ922" s="15">
        <f t="shared" si="1659"/>
        <v>2970</v>
      </c>
      <c r="AR922" s="15">
        <f t="shared" si="1659"/>
        <v>0</v>
      </c>
      <c r="AS922" s="15">
        <f t="shared" si="1659"/>
        <v>0</v>
      </c>
      <c r="AT922" s="15">
        <f t="shared" si="1659"/>
        <v>0</v>
      </c>
      <c r="AU922" s="15">
        <f t="shared" si="1659"/>
        <v>0</v>
      </c>
      <c r="AV922" s="15">
        <f t="shared" si="1659"/>
        <v>0</v>
      </c>
      <c r="AW922" s="15">
        <f t="shared" ref="AS922:AX926" si="1660">AW923</f>
        <v>2970</v>
      </c>
      <c r="AX922" s="15">
        <f t="shared" si="1660"/>
        <v>0</v>
      </c>
    </row>
    <row r="923" spans="1:50" ht="33" hidden="1">
      <c r="A923" s="28" t="s">
        <v>570</v>
      </c>
      <c r="B923" s="26">
        <v>914</v>
      </c>
      <c r="C923" s="26" t="s">
        <v>7</v>
      </c>
      <c r="D923" s="26" t="s">
        <v>8</v>
      </c>
      <c r="E923" s="26" t="s">
        <v>184</v>
      </c>
      <c r="F923" s="26"/>
      <c r="G923" s="11">
        <f t="shared" si="1657"/>
        <v>2970</v>
      </c>
      <c r="H923" s="11">
        <f t="shared" si="1657"/>
        <v>0</v>
      </c>
      <c r="I923" s="11">
        <f t="shared" si="1657"/>
        <v>0</v>
      </c>
      <c r="J923" s="11">
        <f t="shared" si="1657"/>
        <v>0</v>
      </c>
      <c r="K923" s="11">
        <f t="shared" si="1657"/>
        <v>0</v>
      </c>
      <c r="L923" s="11">
        <f t="shared" si="1657"/>
        <v>0</v>
      </c>
      <c r="M923" s="11">
        <f t="shared" si="1657"/>
        <v>2970</v>
      </c>
      <c r="N923" s="11">
        <f t="shared" si="1657"/>
        <v>0</v>
      </c>
      <c r="O923" s="11">
        <f t="shared" si="1657"/>
        <v>0</v>
      </c>
      <c r="P923" s="11">
        <f t="shared" si="1657"/>
        <v>0</v>
      </c>
      <c r="Q923" s="11">
        <f t="shared" si="1657"/>
        <v>0</v>
      </c>
      <c r="R923" s="11">
        <f t="shared" si="1657"/>
        <v>0</v>
      </c>
      <c r="S923" s="11">
        <f t="shared" si="1657"/>
        <v>2970</v>
      </c>
      <c r="T923" s="11">
        <f t="shared" si="1657"/>
        <v>0</v>
      </c>
      <c r="U923" s="11">
        <f t="shared" si="1658"/>
        <v>0</v>
      </c>
      <c r="V923" s="11">
        <f t="shared" si="1658"/>
        <v>0</v>
      </c>
      <c r="W923" s="11">
        <f t="shared" si="1658"/>
        <v>0</v>
      </c>
      <c r="X923" s="11">
        <f t="shared" si="1658"/>
        <v>0</v>
      </c>
      <c r="Y923" s="11">
        <f t="shared" si="1658"/>
        <v>2970</v>
      </c>
      <c r="Z923" s="11">
        <f t="shared" si="1658"/>
        <v>0</v>
      </c>
      <c r="AA923" s="11">
        <f t="shared" si="1658"/>
        <v>0</v>
      </c>
      <c r="AB923" s="11">
        <f t="shared" si="1658"/>
        <v>0</v>
      </c>
      <c r="AC923" s="11">
        <f t="shared" si="1658"/>
        <v>0</v>
      </c>
      <c r="AD923" s="11">
        <f t="shared" si="1658"/>
        <v>0</v>
      </c>
      <c r="AE923" s="11">
        <f t="shared" si="1658"/>
        <v>2970</v>
      </c>
      <c r="AF923" s="11">
        <f t="shared" si="1658"/>
        <v>0</v>
      </c>
      <c r="AG923" s="11">
        <f t="shared" si="1659"/>
        <v>0</v>
      </c>
      <c r="AH923" s="11">
        <f t="shared" si="1659"/>
        <v>0</v>
      </c>
      <c r="AI923" s="11">
        <f t="shared" si="1659"/>
        <v>0</v>
      </c>
      <c r="AJ923" s="11">
        <f t="shared" si="1659"/>
        <v>0</v>
      </c>
      <c r="AK923" s="11">
        <f t="shared" si="1659"/>
        <v>2970</v>
      </c>
      <c r="AL923" s="11">
        <f t="shared" si="1659"/>
        <v>0</v>
      </c>
      <c r="AM923" s="11">
        <f t="shared" si="1659"/>
        <v>0</v>
      </c>
      <c r="AN923" s="11">
        <f t="shared" si="1659"/>
        <v>0</v>
      </c>
      <c r="AO923" s="11">
        <f t="shared" si="1659"/>
        <v>0</v>
      </c>
      <c r="AP923" s="11">
        <f t="shared" si="1659"/>
        <v>0</v>
      </c>
      <c r="AQ923" s="11">
        <f t="shared" si="1659"/>
        <v>2970</v>
      </c>
      <c r="AR923" s="11">
        <f t="shared" si="1659"/>
        <v>0</v>
      </c>
      <c r="AS923" s="11">
        <f t="shared" si="1660"/>
        <v>0</v>
      </c>
      <c r="AT923" s="11">
        <f t="shared" si="1660"/>
        <v>0</v>
      </c>
      <c r="AU923" s="11">
        <f t="shared" si="1660"/>
        <v>0</v>
      </c>
      <c r="AV923" s="11">
        <f t="shared" si="1660"/>
        <v>0</v>
      </c>
      <c r="AW923" s="11">
        <f t="shared" si="1660"/>
        <v>2970</v>
      </c>
      <c r="AX923" s="11">
        <f t="shared" si="1660"/>
        <v>0</v>
      </c>
    </row>
    <row r="924" spans="1:50" ht="20.100000000000001" hidden="1" customHeight="1">
      <c r="A924" s="28" t="s">
        <v>14</v>
      </c>
      <c r="B924" s="26">
        <v>914</v>
      </c>
      <c r="C924" s="26" t="s">
        <v>7</v>
      </c>
      <c r="D924" s="26" t="s">
        <v>8</v>
      </c>
      <c r="E924" s="26" t="s">
        <v>185</v>
      </c>
      <c r="F924" s="26"/>
      <c r="G924" s="9">
        <f t="shared" si="1657"/>
        <v>2970</v>
      </c>
      <c r="H924" s="9">
        <f t="shared" si="1657"/>
        <v>0</v>
      </c>
      <c r="I924" s="9">
        <f t="shared" si="1657"/>
        <v>0</v>
      </c>
      <c r="J924" s="9">
        <f t="shared" si="1657"/>
        <v>0</v>
      </c>
      <c r="K924" s="9">
        <f t="shared" si="1657"/>
        <v>0</v>
      </c>
      <c r="L924" s="9">
        <f t="shared" si="1657"/>
        <v>0</v>
      </c>
      <c r="M924" s="9">
        <f t="shared" si="1657"/>
        <v>2970</v>
      </c>
      <c r="N924" s="9">
        <f t="shared" si="1657"/>
        <v>0</v>
      </c>
      <c r="O924" s="9">
        <f t="shared" si="1657"/>
        <v>0</v>
      </c>
      <c r="P924" s="9">
        <f t="shared" si="1657"/>
        <v>0</v>
      </c>
      <c r="Q924" s="9">
        <f t="shared" si="1657"/>
        <v>0</v>
      </c>
      <c r="R924" s="9">
        <f t="shared" si="1657"/>
        <v>0</v>
      </c>
      <c r="S924" s="9">
        <f t="shared" si="1657"/>
        <v>2970</v>
      </c>
      <c r="T924" s="9">
        <f t="shared" si="1657"/>
        <v>0</v>
      </c>
      <c r="U924" s="9">
        <f t="shared" si="1658"/>
        <v>0</v>
      </c>
      <c r="V924" s="9">
        <f t="shared" si="1658"/>
        <v>0</v>
      </c>
      <c r="W924" s="9">
        <f t="shared" si="1658"/>
        <v>0</v>
      </c>
      <c r="X924" s="9">
        <f t="shared" si="1658"/>
        <v>0</v>
      </c>
      <c r="Y924" s="9">
        <f t="shared" si="1658"/>
        <v>2970</v>
      </c>
      <c r="Z924" s="9">
        <f t="shared" si="1658"/>
        <v>0</v>
      </c>
      <c r="AA924" s="9">
        <f t="shared" si="1658"/>
        <v>0</v>
      </c>
      <c r="AB924" s="9">
        <f t="shared" si="1658"/>
        <v>0</v>
      </c>
      <c r="AC924" s="9">
        <f t="shared" si="1658"/>
        <v>0</v>
      </c>
      <c r="AD924" s="9">
        <f t="shared" si="1658"/>
        <v>0</v>
      </c>
      <c r="AE924" s="9">
        <f t="shared" si="1658"/>
        <v>2970</v>
      </c>
      <c r="AF924" s="9">
        <f t="shared" si="1658"/>
        <v>0</v>
      </c>
      <c r="AG924" s="9">
        <f t="shared" si="1659"/>
        <v>0</v>
      </c>
      <c r="AH924" s="9">
        <f t="shared" si="1659"/>
        <v>0</v>
      </c>
      <c r="AI924" s="9">
        <f t="shared" si="1659"/>
        <v>0</v>
      </c>
      <c r="AJ924" s="9">
        <f t="shared" si="1659"/>
        <v>0</v>
      </c>
      <c r="AK924" s="9">
        <f t="shared" si="1659"/>
        <v>2970</v>
      </c>
      <c r="AL924" s="9">
        <f t="shared" si="1659"/>
        <v>0</v>
      </c>
      <c r="AM924" s="9">
        <f t="shared" si="1659"/>
        <v>0</v>
      </c>
      <c r="AN924" s="9">
        <f t="shared" si="1659"/>
        <v>0</v>
      </c>
      <c r="AO924" s="9">
        <f t="shared" si="1659"/>
        <v>0</v>
      </c>
      <c r="AP924" s="9">
        <f t="shared" si="1659"/>
        <v>0</v>
      </c>
      <c r="AQ924" s="9">
        <f t="shared" si="1659"/>
        <v>2970</v>
      </c>
      <c r="AR924" s="9">
        <f t="shared" si="1659"/>
        <v>0</v>
      </c>
      <c r="AS924" s="9">
        <f t="shared" si="1660"/>
        <v>0</v>
      </c>
      <c r="AT924" s="9">
        <f t="shared" si="1660"/>
        <v>0</v>
      </c>
      <c r="AU924" s="9">
        <f t="shared" si="1660"/>
        <v>0</v>
      </c>
      <c r="AV924" s="9">
        <f t="shared" si="1660"/>
        <v>0</v>
      </c>
      <c r="AW924" s="9">
        <f t="shared" si="1660"/>
        <v>2970</v>
      </c>
      <c r="AX924" s="9">
        <f t="shared" si="1660"/>
        <v>0</v>
      </c>
    </row>
    <row r="925" spans="1:50" ht="20.100000000000001" hidden="1" customHeight="1">
      <c r="A925" s="28" t="s">
        <v>167</v>
      </c>
      <c r="B925" s="26">
        <v>914</v>
      </c>
      <c r="C925" s="26" t="s">
        <v>7</v>
      </c>
      <c r="D925" s="26" t="s">
        <v>8</v>
      </c>
      <c r="E925" s="26" t="s">
        <v>186</v>
      </c>
      <c r="F925" s="26"/>
      <c r="G925" s="9">
        <f t="shared" si="1657"/>
        <v>2970</v>
      </c>
      <c r="H925" s="9">
        <f t="shared" si="1657"/>
        <v>0</v>
      </c>
      <c r="I925" s="9">
        <f t="shared" si="1657"/>
        <v>0</v>
      </c>
      <c r="J925" s="9">
        <f t="shared" si="1657"/>
        <v>0</v>
      </c>
      <c r="K925" s="9">
        <f t="shared" si="1657"/>
        <v>0</v>
      </c>
      <c r="L925" s="9">
        <f t="shared" si="1657"/>
        <v>0</v>
      </c>
      <c r="M925" s="9">
        <f t="shared" si="1657"/>
        <v>2970</v>
      </c>
      <c r="N925" s="9">
        <f t="shared" si="1657"/>
        <v>0</v>
      </c>
      <c r="O925" s="9">
        <f t="shared" si="1657"/>
        <v>0</v>
      </c>
      <c r="P925" s="9">
        <f t="shared" si="1657"/>
        <v>0</v>
      </c>
      <c r="Q925" s="9">
        <f t="shared" si="1657"/>
        <v>0</v>
      </c>
      <c r="R925" s="9">
        <f t="shared" si="1657"/>
        <v>0</v>
      </c>
      <c r="S925" s="9">
        <f t="shared" si="1657"/>
        <v>2970</v>
      </c>
      <c r="T925" s="9">
        <f t="shared" si="1657"/>
        <v>0</v>
      </c>
      <c r="U925" s="9">
        <f t="shared" si="1658"/>
        <v>0</v>
      </c>
      <c r="V925" s="9">
        <f t="shared" si="1658"/>
        <v>0</v>
      </c>
      <c r="W925" s="9">
        <f t="shared" si="1658"/>
        <v>0</v>
      </c>
      <c r="X925" s="9">
        <f t="shared" si="1658"/>
        <v>0</v>
      </c>
      <c r="Y925" s="9">
        <f t="shared" si="1658"/>
        <v>2970</v>
      </c>
      <c r="Z925" s="9">
        <f t="shared" si="1658"/>
        <v>0</v>
      </c>
      <c r="AA925" s="9">
        <f t="shared" si="1658"/>
        <v>0</v>
      </c>
      <c r="AB925" s="9">
        <f t="shared" si="1658"/>
        <v>0</v>
      </c>
      <c r="AC925" s="9">
        <f t="shared" si="1658"/>
        <v>0</v>
      </c>
      <c r="AD925" s="9">
        <f t="shared" si="1658"/>
        <v>0</v>
      </c>
      <c r="AE925" s="9">
        <f t="shared" si="1658"/>
        <v>2970</v>
      </c>
      <c r="AF925" s="9">
        <f t="shared" si="1658"/>
        <v>0</v>
      </c>
      <c r="AG925" s="9">
        <f t="shared" si="1659"/>
        <v>0</v>
      </c>
      <c r="AH925" s="9">
        <f t="shared" si="1659"/>
        <v>0</v>
      </c>
      <c r="AI925" s="9">
        <f t="shared" si="1659"/>
        <v>0</v>
      </c>
      <c r="AJ925" s="9">
        <f t="shared" si="1659"/>
        <v>0</v>
      </c>
      <c r="AK925" s="9">
        <f t="shared" si="1659"/>
        <v>2970</v>
      </c>
      <c r="AL925" s="9">
        <f t="shared" si="1659"/>
        <v>0</v>
      </c>
      <c r="AM925" s="9">
        <f t="shared" si="1659"/>
        <v>0</v>
      </c>
      <c r="AN925" s="9">
        <f t="shared" si="1659"/>
        <v>0</v>
      </c>
      <c r="AO925" s="9">
        <f t="shared" si="1659"/>
        <v>0</v>
      </c>
      <c r="AP925" s="9">
        <f t="shared" si="1659"/>
        <v>0</v>
      </c>
      <c r="AQ925" s="9">
        <f t="shared" si="1659"/>
        <v>2970</v>
      </c>
      <c r="AR925" s="9">
        <f t="shared" si="1659"/>
        <v>0</v>
      </c>
      <c r="AS925" s="9">
        <f t="shared" si="1660"/>
        <v>0</v>
      </c>
      <c r="AT925" s="9">
        <f t="shared" si="1660"/>
        <v>0</v>
      </c>
      <c r="AU925" s="9">
        <f t="shared" si="1660"/>
        <v>0</v>
      </c>
      <c r="AV925" s="9">
        <f t="shared" si="1660"/>
        <v>0</v>
      </c>
      <c r="AW925" s="9">
        <f t="shared" si="1660"/>
        <v>2970</v>
      </c>
      <c r="AX925" s="9">
        <f t="shared" si="1660"/>
        <v>0</v>
      </c>
    </row>
    <row r="926" spans="1:50" ht="33" hidden="1">
      <c r="A926" s="25" t="s">
        <v>179</v>
      </c>
      <c r="B926" s="26">
        <v>914</v>
      </c>
      <c r="C926" s="26" t="s">
        <v>7</v>
      </c>
      <c r="D926" s="26" t="s">
        <v>8</v>
      </c>
      <c r="E926" s="26" t="s">
        <v>186</v>
      </c>
      <c r="F926" s="26" t="s">
        <v>180</v>
      </c>
      <c r="G926" s="8">
        <f t="shared" si="1657"/>
        <v>2970</v>
      </c>
      <c r="H926" s="8">
        <f t="shared" si="1657"/>
        <v>0</v>
      </c>
      <c r="I926" s="8">
        <f t="shared" si="1657"/>
        <v>0</v>
      </c>
      <c r="J926" s="8">
        <f t="shared" si="1657"/>
        <v>0</v>
      </c>
      <c r="K926" s="8">
        <f t="shared" si="1657"/>
        <v>0</v>
      </c>
      <c r="L926" s="8">
        <f t="shared" si="1657"/>
        <v>0</v>
      </c>
      <c r="M926" s="8">
        <f t="shared" si="1657"/>
        <v>2970</v>
      </c>
      <c r="N926" s="8">
        <f t="shared" si="1657"/>
        <v>0</v>
      </c>
      <c r="O926" s="8">
        <f t="shared" si="1657"/>
        <v>0</v>
      </c>
      <c r="P926" s="8">
        <f t="shared" si="1657"/>
        <v>0</v>
      </c>
      <c r="Q926" s="8">
        <f t="shared" si="1657"/>
        <v>0</v>
      </c>
      <c r="R926" s="8">
        <f t="shared" si="1657"/>
        <v>0</v>
      </c>
      <c r="S926" s="8">
        <f t="shared" si="1657"/>
        <v>2970</v>
      </c>
      <c r="T926" s="8">
        <f t="shared" si="1657"/>
        <v>0</v>
      </c>
      <c r="U926" s="8">
        <f t="shared" si="1658"/>
        <v>0</v>
      </c>
      <c r="V926" s="8">
        <f t="shared" si="1658"/>
        <v>0</v>
      </c>
      <c r="W926" s="8">
        <f t="shared" si="1658"/>
        <v>0</v>
      </c>
      <c r="X926" s="8">
        <f t="shared" si="1658"/>
        <v>0</v>
      </c>
      <c r="Y926" s="8">
        <f t="shared" si="1658"/>
        <v>2970</v>
      </c>
      <c r="Z926" s="8">
        <f t="shared" si="1658"/>
        <v>0</v>
      </c>
      <c r="AA926" s="8">
        <f t="shared" si="1658"/>
        <v>0</v>
      </c>
      <c r="AB926" s="8">
        <f t="shared" si="1658"/>
        <v>0</v>
      </c>
      <c r="AC926" s="8">
        <f t="shared" si="1658"/>
        <v>0</v>
      </c>
      <c r="AD926" s="8">
        <f t="shared" si="1658"/>
        <v>0</v>
      </c>
      <c r="AE926" s="8">
        <f t="shared" si="1658"/>
        <v>2970</v>
      </c>
      <c r="AF926" s="8">
        <f t="shared" si="1658"/>
        <v>0</v>
      </c>
      <c r="AG926" s="8">
        <f t="shared" si="1659"/>
        <v>0</v>
      </c>
      <c r="AH926" s="8">
        <f t="shared" si="1659"/>
        <v>0</v>
      </c>
      <c r="AI926" s="8">
        <f t="shared" si="1659"/>
        <v>0</v>
      </c>
      <c r="AJ926" s="8">
        <f t="shared" si="1659"/>
        <v>0</v>
      </c>
      <c r="AK926" s="8">
        <f t="shared" si="1659"/>
        <v>2970</v>
      </c>
      <c r="AL926" s="8">
        <f t="shared" si="1659"/>
        <v>0</v>
      </c>
      <c r="AM926" s="8">
        <f t="shared" si="1659"/>
        <v>0</v>
      </c>
      <c r="AN926" s="8">
        <f t="shared" si="1659"/>
        <v>0</v>
      </c>
      <c r="AO926" s="8">
        <f t="shared" si="1659"/>
        <v>0</v>
      </c>
      <c r="AP926" s="8">
        <f t="shared" si="1659"/>
        <v>0</v>
      </c>
      <c r="AQ926" s="8">
        <f t="shared" si="1659"/>
        <v>2970</v>
      </c>
      <c r="AR926" s="8">
        <f t="shared" si="1659"/>
        <v>0</v>
      </c>
      <c r="AS926" s="8">
        <f t="shared" si="1660"/>
        <v>0</v>
      </c>
      <c r="AT926" s="8">
        <f t="shared" si="1660"/>
        <v>0</v>
      </c>
      <c r="AU926" s="8">
        <f t="shared" si="1660"/>
        <v>0</v>
      </c>
      <c r="AV926" s="8">
        <f t="shared" si="1660"/>
        <v>0</v>
      </c>
      <c r="AW926" s="8">
        <f t="shared" si="1660"/>
        <v>2970</v>
      </c>
      <c r="AX926" s="8">
        <f t="shared" si="1660"/>
        <v>0</v>
      </c>
    </row>
    <row r="927" spans="1:50" ht="20.100000000000001" hidden="1" customHeight="1">
      <c r="A927" s="28" t="s">
        <v>167</v>
      </c>
      <c r="B927" s="26">
        <v>914</v>
      </c>
      <c r="C927" s="26" t="s">
        <v>7</v>
      </c>
      <c r="D927" s="26" t="s">
        <v>8</v>
      </c>
      <c r="E927" s="26" t="s">
        <v>186</v>
      </c>
      <c r="F927" s="26" t="s">
        <v>181</v>
      </c>
      <c r="G927" s="9">
        <v>2970</v>
      </c>
      <c r="H927" s="9"/>
      <c r="I927" s="84"/>
      <c r="J927" s="84"/>
      <c r="K927" s="84"/>
      <c r="L927" s="84"/>
      <c r="M927" s="9">
        <f>G927+I927+J927+K927+L927</f>
        <v>2970</v>
      </c>
      <c r="N927" s="9">
        <f>H927+L927</f>
        <v>0</v>
      </c>
      <c r="O927" s="85"/>
      <c r="P927" s="85"/>
      <c r="Q927" s="85"/>
      <c r="R927" s="85"/>
      <c r="S927" s="9">
        <f>M927+O927+P927+Q927+R927</f>
        <v>2970</v>
      </c>
      <c r="T927" s="9">
        <f>N927+R927</f>
        <v>0</v>
      </c>
      <c r="U927" s="85"/>
      <c r="V927" s="85"/>
      <c r="W927" s="85"/>
      <c r="X927" s="85"/>
      <c r="Y927" s="9">
        <f>S927+U927+V927+W927+X927</f>
        <v>2970</v>
      </c>
      <c r="Z927" s="9">
        <f>T927+X927</f>
        <v>0</v>
      </c>
      <c r="AA927" s="85"/>
      <c r="AB927" s="85"/>
      <c r="AC927" s="85"/>
      <c r="AD927" s="85"/>
      <c r="AE927" s="9">
        <f>Y927+AA927+AB927+AC927+AD927</f>
        <v>2970</v>
      </c>
      <c r="AF927" s="9">
        <f>Z927+AD927</f>
        <v>0</v>
      </c>
      <c r="AG927" s="85"/>
      <c r="AH927" s="85"/>
      <c r="AI927" s="85"/>
      <c r="AJ927" s="85"/>
      <c r="AK927" s="9">
        <f>AE927+AG927+AH927+AI927+AJ927</f>
        <v>2970</v>
      </c>
      <c r="AL927" s="9">
        <f>AF927+AJ927</f>
        <v>0</v>
      </c>
      <c r="AM927" s="85"/>
      <c r="AN927" s="85"/>
      <c r="AO927" s="85"/>
      <c r="AP927" s="85"/>
      <c r="AQ927" s="9">
        <f>AK927+AM927+AN927+AO927+AP927</f>
        <v>2970</v>
      </c>
      <c r="AR927" s="9">
        <f>AL927+AP927</f>
        <v>0</v>
      </c>
      <c r="AS927" s="85"/>
      <c r="AT927" s="85"/>
      <c r="AU927" s="85"/>
      <c r="AV927" s="85"/>
      <c r="AW927" s="9">
        <f>AQ927+AS927+AT927+AU927+AV927</f>
        <v>2970</v>
      </c>
      <c r="AX927" s="9">
        <f>AR927+AV927</f>
        <v>0</v>
      </c>
    </row>
    <row r="928" spans="1:50" hidden="1">
      <c r="A928" s="25"/>
      <c r="B928" s="26"/>
      <c r="C928" s="26"/>
      <c r="D928" s="26"/>
      <c r="E928" s="26"/>
      <c r="F928" s="26"/>
      <c r="G928" s="9"/>
      <c r="H928" s="9"/>
      <c r="I928" s="84"/>
      <c r="J928" s="84"/>
      <c r="K928" s="84"/>
      <c r="L928" s="84"/>
      <c r="M928" s="84"/>
      <c r="N928" s="84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5"/>
      <c r="AK928" s="85"/>
      <c r="AL928" s="85"/>
      <c r="AM928" s="85"/>
      <c r="AN928" s="85"/>
      <c r="AO928" s="85"/>
      <c r="AP928" s="85"/>
      <c r="AQ928" s="85"/>
      <c r="AR928" s="85"/>
      <c r="AS928" s="85"/>
      <c r="AT928" s="85"/>
      <c r="AU928" s="85"/>
      <c r="AV928" s="85"/>
      <c r="AW928" s="85"/>
      <c r="AX928" s="85"/>
    </row>
    <row r="929" spans="1:50" ht="18.75" hidden="1">
      <c r="A929" s="23" t="s">
        <v>19</v>
      </c>
      <c r="B929" s="24" t="s">
        <v>438</v>
      </c>
      <c r="C929" s="24" t="s">
        <v>20</v>
      </c>
      <c r="D929" s="24" t="s">
        <v>21</v>
      </c>
      <c r="E929" s="24"/>
      <c r="F929" s="24"/>
      <c r="G929" s="13">
        <f t="shared" ref="G929:H933" si="1661">G930</f>
        <v>0</v>
      </c>
      <c r="H929" s="13">
        <f t="shared" si="1661"/>
        <v>0</v>
      </c>
      <c r="I929" s="84"/>
      <c r="J929" s="84"/>
      <c r="K929" s="84"/>
      <c r="L929" s="84"/>
      <c r="M929" s="84"/>
      <c r="N929" s="84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13">
        <f>AA930</f>
        <v>0</v>
      </c>
      <c r="AB929" s="13">
        <f t="shared" ref="AB929:AX929" si="1662">AB930</f>
        <v>2436</v>
      </c>
      <c r="AC929" s="13">
        <f t="shared" si="1662"/>
        <v>0</v>
      </c>
      <c r="AD929" s="13">
        <f t="shared" si="1662"/>
        <v>13253</v>
      </c>
      <c r="AE929" s="13">
        <f t="shared" si="1662"/>
        <v>15689</v>
      </c>
      <c r="AF929" s="13">
        <f t="shared" si="1662"/>
        <v>13253</v>
      </c>
      <c r="AG929" s="13">
        <f>AG930</f>
        <v>0</v>
      </c>
      <c r="AH929" s="13">
        <f t="shared" si="1662"/>
        <v>0</v>
      </c>
      <c r="AI929" s="13">
        <f t="shared" si="1662"/>
        <v>0</v>
      </c>
      <c r="AJ929" s="13">
        <f t="shared" si="1662"/>
        <v>0</v>
      </c>
      <c r="AK929" s="13">
        <f t="shared" si="1662"/>
        <v>15689</v>
      </c>
      <c r="AL929" s="13">
        <f t="shared" si="1662"/>
        <v>13253</v>
      </c>
      <c r="AM929" s="13">
        <f>AM930</f>
        <v>0</v>
      </c>
      <c r="AN929" s="13">
        <f t="shared" si="1662"/>
        <v>0</v>
      </c>
      <c r="AO929" s="13">
        <f t="shared" si="1662"/>
        <v>0</v>
      </c>
      <c r="AP929" s="13">
        <f t="shared" si="1662"/>
        <v>0</v>
      </c>
      <c r="AQ929" s="13">
        <f t="shared" si="1662"/>
        <v>15689</v>
      </c>
      <c r="AR929" s="13">
        <f t="shared" si="1662"/>
        <v>13253</v>
      </c>
      <c r="AS929" s="13">
        <f>AS930</f>
        <v>0</v>
      </c>
      <c r="AT929" s="13">
        <f t="shared" si="1662"/>
        <v>0</v>
      </c>
      <c r="AU929" s="13">
        <f t="shared" si="1662"/>
        <v>0</v>
      </c>
      <c r="AV929" s="13">
        <f t="shared" si="1662"/>
        <v>0</v>
      </c>
      <c r="AW929" s="13">
        <f t="shared" si="1662"/>
        <v>15689</v>
      </c>
      <c r="AX929" s="13">
        <f t="shared" si="1662"/>
        <v>13253</v>
      </c>
    </row>
    <row r="930" spans="1:50" ht="24" hidden="1" customHeight="1">
      <c r="A930" s="25" t="s">
        <v>717</v>
      </c>
      <c r="B930" s="26" t="s">
        <v>438</v>
      </c>
      <c r="C930" s="26" t="s">
        <v>20</v>
      </c>
      <c r="D930" s="26" t="s">
        <v>21</v>
      </c>
      <c r="E930" s="26" t="s">
        <v>38</v>
      </c>
      <c r="F930" s="26"/>
      <c r="G930" s="9">
        <f t="shared" si="1661"/>
        <v>0</v>
      </c>
      <c r="H930" s="9">
        <f t="shared" si="1661"/>
        <v>0</v>
      </c>
      <c r="I930" s="84"/>
      <c r="J930" s="84"/>
      <c r="K930" s="84"/>
      <c r="L930" s="84"/>
      <c r="M930" s="84"/>
      <c r="N930" s="84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>
        <f>AA931+AA935</f>
        <v>0</v>
      </c>
      <c r="AB930" s="9">
        <f t="shared" ref="AB930:AF930" si="1663">AB931+AB935</f>
        <v>2436</v>
      </c>
      <c r="AC930" s="9">
        <f t="shared" si="1663"/>
        <v>0</v>
      </c>
      <c r="AD930" s="9">
        <f t="shared" si="1663"/>
        <v>13253</v>
      </c>
      <c r="AE930" s="9">
        <f t="shared" si="1663"/>
        <v>15689</v>
      </c>
      <c r="AF930" s="9">
        <f t="shared" si="1663"/>
        <v>13253</v>
      </c>
      <c r="AG930" s="85">
        <f>AG931+AG935</f>
        <v>0</v>
      </c>
      <c r="AH930" s="9">
        <f t="shared" ref="AH930:AL930" si="1664">AH931+AH935</f>
        <v>0</v>
      </c>
      <c r="AI930" s="9">
        <f t="shared" si="1664"/>
        <v>0</v>
      </c>
      <c r="AJ930" s="9">
        <f t="shared" si="1664"/>
        <v>0</v>
      </c>
      <c r="AK930" s="9">
        <f t="shared" si="1664"/>
        <v>15689</v>
      </c>
      <c r="AL930" s="9">
        <f t="shared" si="1664"/>
        <v>13253</v>
      </c>
      <c r="AM930" s="85">
        <f>AM931+AM935</f>
        <v>0</v>
      </c>
      <c r="AN930" s="9">
        <f t="shared" ref="AN930:AR930" si="1665">AN931+AN935</f>
        <v>0</v>
      </c>
      <c r="AO930" s="9">
        <f t="shared" si="1665"/>
        <v>0</v>
      </c>
      <c r="AP930" s="9">
        <f t="shared" si="1665"/>
        <v>0</v>
      </c>
      <c r="AQ930" s="9">
        <f t="shared" si="1665"/>
        <v>15689</v>
      </c>
      <c r="AR930" s="9">
        <f t="shared" si="1665"/>
        <v>13253</v>
      </c>
      <c r="AS930" s="85">
        <f>AS931+AS935</f>
        <v>0</v>
      </c>
      <c r="AT930" s="9">
        <f t="shared" ref="AT930:AX930" si="1666">AT931+AT935</f>
        <v>0</v>
      </c>
      <c r="AU930" s="9">
        <f t="shared" si="1666"/>
        <v>0</v>
      </c>
      <c r="AV930" s="9">
        <f t="shared" si="1666"/>
        <v>0</v>
      </c>
      <c r="AW930" s="9">
        <f t="shared" si="1666"/>
        <v>15689</v>
      </c>
      <c r="AX930" s="9">
        <f t="shared" si="1666"/>
        <v>13253</v>
      </c>
    </row>
    <row r="931" spans="1:50" ht="20.100000000000001" hidden="1" customHeight="1">
      <c r="A931" s="28" t="s">
        <v>14</v>
      </c>
      <c r="B931" s="26" t="s">
        <v>438</v>
      </c>
      <c r="C931" s="26" t="s">
        <v>20</v>
      </c>
      <c r="D931" s="26" t="s">
        <v>21</v>
      </c>
      <c r="E931" s="26" t="s">
        <v>41</v>
      </c>
      <c r="F931" s="26"/>
      <c r="G931" s="9">
        <f t="shared" si="1661"/>
        <v>0</v>
      </c>
      <c r="H931" s="9">
        <f t="shared" si="1661"/>
        <v>0</v>
      </c>
      <c r="I931" s="84"/>
      <c r="J931" s="84"/>
      <c r="K931" s="84"/>
      <c r="L931" s="84"/>
      <c r="M931" s="84"/>
      <c r="N931" s="84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>
        <f>AA932</f>
        <v>0</v>
      </c>
      <c r="AB931" s="9">
        <f t="shared" ref="AB931:AQ933" si="1667">AB932</f>
        <v>1738</v>
      </c>
      <c r="AC931" s="9">
        <f t="shared" si="1667"/>
        <v>0</v>
      </c>
      <c r="AD931" s="9">
        <f t="shared" si="1667"/>
        <v>0</v>
      </c>
      <c r="AE931" s="9">
        <f t="shared" si="1667"/>
        <v>1738</v>
      </c>
      <c r="AF931" s="9">
        <f t="shared" si="1667"/>
        <v>0</v>
      </c>
      <c r="AG931" s="85">
        <f>AG932</f>
        <v>0</v>
      </c>
      <c r="AH931" s="9">
        <f t="shared" si="1667"/>
        <v>0</v>
      </c>
      <c r="AI931" s="9">
        <f t="shared" si="1667"/>
        <v>0</v>
      </c>
      <c r="AJ931" s="9">
        <f t="shared" si="1667"/>
        <v>0</v>
      </c>
      <c r="AK931" s="9">
        <f t="shared" si="1667"/>
        <v>1738</v>
      </c>
      <c r="AL931" s="9">
        <f t="shared" si="1667"/>
        <v>0</v>
      </c>
      <c r="AM931" s="85">
        <f>AM932</f>
        <v>0</v>
      </c>
      <c r="AN931" s="9">
        <f t="shared" si="1667"/>
        <v>0</v>
      </c>
      <c r="AO931" s="9">
        <f t="shared" si="1667"/>
        <v>0</v>
      </c>
      <c r="AP931" s="9">
        <f t="shared" si="1667"/>
        <v>0</v>
      </c>
      <c r="AQ931" s="9">
        <f t="shared" si="1667"/>
        <v>1738</v>
      </c>
      <c r="AR931" s="9">
        <f t="shared" ref="AN931:AR933" si="1668">AR932</f>
        <v>0</v>
      </c>
      <c r="AS931" s="85">
        <f>AS932</f>
        <v>0</v>
      </c>
      <c r="AT931" s="9">
        <f t="shared" ref="AT931:AX933" si="1669">AT932</f>
        <v>0</v>
      </c>
      <c r="AU931" s="9">
        <f t="shared" si="1669"/>
        <v>0</v>
      </c>
      <c r="AV931" s="9">
        <f t="shared" si="1669"/>
        <v>0</v>
      </c>
      <c r="AW931" s="9">
        <f t="shared" si="1669"/>
        <v>1738</v>
      </c>
      <c r="AX931" s="9">
        <f t="shared" si="1669"/>
        <v>0</v>
      </c>
    </row>
    <row r="932" spans="1:50" ht="20.100000000000001" hidden="1" customHeight="1">
      <c r="A932" s="28" t="s">
        <v>167</v>
      </c>
      <c r="B932" s="26" t="s">
        <v>438</v>
      </c>
      <c r="C932" s="26" t="s">
        <v>20</v>
      </c>
      <c r="D932" s="26" t="s">
        <v>21</v>
      </c>
      <c r="E932" s="26" t="s">
        <v>461</v>
      </c>
      <c r="F932" s="26"/>
      <c r="G932" s="9">
        <f t="shared" si="1661"/>
        <v>0</v>
      </c>
      <c r="H932" s="9">
        <f t="shared" si="1661"/>
        <v>0</v>
      </c>
      <c r="I932" s="84"/>
      <c r="J932" s="84"/>
      <c r="K932" s="84"/>
      <c r="L932" s="84"/>
      <c r="M932" s="84"/>
      <c r="N932" s="84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>
        <f>AA933</f>
        <v>0</v>
      </c>
      <c r="AB932" s="9">
        <f t="shared" si="1667"/>
        <v>1738</v>
      </c>
      <c r="AC932" s="9">
        <f t="shared" si="1667"/>
        <v>0</v>
      </c>
      <c r="AD932" s="9">
        <f t="shared" si="1667"/>
        <v>0</v>
      </c>
      <c r="AE932" s="9">
        <f t="shared" si="1667"/>
        <v>1738</v>
      </c>
      <c r="AF932" s="9">
        <f t="shared" si="1667"/>
        <v>0</v>
      </c>
      <c r="AG932" s="85">
        <f>AG933</f>
        <v>0</v>
      </c>
      <c r="AH932" s="9">
        <f t="shared" si="1667"/>
        <v>0</v>
      </c>
      <c r="AI932" s="9">
        <f t="shared" si="1667"/>
        <v>0</v>
      </c>
      <c r="AJ932" s="9">
        <f t="shared" si="1667"/>
        <v>0</v>
      </c>
      <c r="AK932" s="9">
        <f t="shared" si="1667"/>
        <v>1738</v>
      </c>
      <c r="AL932" s="9">
        <f t="shared" si="1667"/>
        <v>0</v>
      </c>
      <c r="AM932" s="85">
        <f>AM933</f>
        <v>0</v>
      </c>
      <c r="AN932" s="9">
        <f t="shared" si="1668"/>
        <v>0</v>
      </c>
      <c r="AO932" s="9">
        <f t="shared" si="1668"/>
        <v>0</v>
      </c>
      <c r="AP932" s="9">
        <f t="shared" si="1668"/>
        <v>0</v>
      </c>
      <c r="AQ932" s="9">
        <f t="shared" si="1668"/>
        <v>1738</v>
      </c>
      <c r="AR932" s="9">
        <f t="shared" si="1668"/>
        <v>0</v>
      </c>
      <c r="AS932" s="85">
        <f>AS933</f>
        <v>0</v>
      </c>
      <c r="AT932" s="9">
        <f t="shared" si="1669"/>
        <v>0</v>
      </c>
      <c r="AU932" s="9">
        <f t="shared" si="1669"/>
        <v>0</v>
      </c>
      <c r="AV932" s="9">
        <f t="shared" si="1669"/>
        <v>0</v>
      </c>
      <c r="AW932" s="9">
        <f t="shared" si="1669"/>
        <v>1738</v>
      </c>
      <c r="AX932" s="9">
        <f t="shared" si="1669"/>
        <v>0</v>
      </c>
    </row>
    <row r="933" spans="1:50" ht="33" hidden="1">
      <c r="A933" s="25" t="s">
        <v>179</v>
      </c>
      <c r="B933" s="26" t="s">
        <v>438</v>
      </c>
      <c r="C933" s="26" t="s">
        <v>20</v>
      </c>
      <c r="D933" s="26" t="s">
        <v>21</v>
      </c>
      <c r="E933" s="26" t="s">
        <v>461</v>
      </c>
      <c r="F933" s="26" t="s">
        <v>180</v>
      </c>
      <c r="G933" s="9">
        <f t="shared" si="1661"/>
        <v>0</v>
      </c>
      <c r="H933" s="9">
        <f t="shared" si="1661"/>
        <v>0</v>
      </c>
      <c r="I933" s="84"/>
      <c r="J933" s="84"/>
      <c r="K933" s="84"/>
      <c r="L933" s="84"/>
      <c r="M933" s="84"/>
      <c r="N933" s="84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>
        <f>AA934</f>
        <v>0</v>
      </c>
      <c r="AB933" s="9">
        <f t="shared" si="1667"/>
        <v>1738</v>
      </c>
      <c r="AC933" s="9">
        <f t="shared" si="1667"/>
        <v>0</v>
      </c>
      <c r="AD933" s="9">
        <f t="shared" si="1667"/>
        <v>0</v>
      </c>
      <c r="AE933" s="9">
        <f t="shared" si="1667"/>
        <v>1738</v>
      </c>
      <c r="AF933" s="9">
        <f t="shared" si="1667"/>
        <v>0</v>
      </c>
      <c r="AG933" s="85">
        <f>AG934</f>
        <v>0</v>
      </c>
      <c r="AH933" s="9">
        <f t="shared" si="1667"/>
        <v>0</v>
      </c>
      <c r="AI933" s="9">
        <f t="shared" si="1667"/>
        <v>0</v>
      </c>
      <c r="AJ933" s="9">
        <f t="shared" si="1667"/>
        <v>0</v>
      </c>
      <c r="AK933" s="9">
        <f t="shared" si="1667"/>
        <v>1738</v>
      </c>
      <c r="AL933" s="9">
        <f t="shared" si="1667"/>
        <v>0</v>
      </c>
      <c r="AM933" s="85">
        <f>AM934</f>
        <v>0</v>
      </c>
      <c r="AN933" s="9">
        <f t="shared" si="1668"/>
        <v>0</v>
      </c>
      <c r="AO933" s="9">
        <f t="shared" si="1668"/>
        <v>0</v>
      </c>
      <c r="AP933" s="9">
        <f t="shared" si="1668"/>
        <v>0</v>
      </c>
      <c r="AQ933" s="9">
        <f t="shared" si="1668"/>
        <v>1738</v>
      </c>
      <c r="AR933" s="9">
        <f t="shared" si="1668"/>
        <v>0</v>
      </c>
      <c r="AS933" s="85">
        <f>AS934</f>
        <v>0</v>
      </c>
      <c r="AT933" s="9">
        <f t="shared" si="1669"/>
        <v>0</v>
      </c>
      <c r="AU933" s="9">
        <f t="shared" si="1669"/>
        <v>0</v>
      </c>
      <c r="AV933" s="9">
        <f t="shared" si="1669"/>
        <v>0</v>
      </c>
      <c r="AW933" s="9">
        <f t="shared" si="1669"/>
        <v>1738</v>
      </c>
      <c r="AX933" s="9">
        <f t="shared" si="1669"/>
        <v>0</v>
      </c>
    </row>
    <row r="934" spans="1:50" ht="18" hidden="1" customHeight="1">
      <c r="A934" s="25" t="s">
        <v>167</v>
      </c>
      <c r="B934" s="26" t="s">
        <v>438</v>
      </c>
      <c r="C934" s="26" t="s">
        <v>20</v>
      </c>
      <c r="D934" s="26" t="s">
        <v>21</v>
      </c>
      <c r="E934" s="26" t="s">
        <v>461</v>
      </c>
      <c r="F934" s="26" t="s">
        <v>181</v>
      </c>
      <c r="G934" s="9"/>
      <c r="H934" s="9"/>
      <c r="I934" s="84"/>
      <c r="J934" s="84"/>
      <c r="K934" s="84"/>
      <c r="L934" s="84"/>
      <c r="M934" s="84"/>
      <c r="N934" s="84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9">
        <v>1738</v>
      </c>
      <c r="AC934" s="9"/>
      <c r="AD934" s="9"/>
      <c r="AE934" s="9">
        <f>Y934+AA934+AB934+AC934+AD934</f>
        <v>1738</v>
      </c>
      <c r="AF934" s="9">
        <f>Z934+AD934</f>
        <v>0</v>
      </c>
      <c r="AG934" s="85"/>
      <c r="AH934" s="9"/>
      <c r="AI934" s="9"/>
      <c r="AJ934" s="9"/>
      <c r="AK934" s="9">
        <f>AE934+AG934+AH934+AI934+AJ934</f>
        <v>1738</v>
      </c>
      <c r="AL934" s="9">
        <f>AF934+AJ934</f>
        <v>0</v>
      </c>
      <c r="AM934" s="85"/>
      <c r="AN934" s="9"/>
      <c r="AO934" s="9"/>
      <c r="AP934" s="9"/>
      <c r="AQ934" s="9">
        <f>AK934+AM934+AN934+AO934+AP934</f>
        <v>1738</v>
      </c>
      <c r="AR934" s="9">
        <f>AL934+AP934</f>
        <v>0</v>
      </c>
      <c r="AS934" s="85"/>
      <c r="AT934" s="9"/>
      <c r="AU934" s="9"/>
      <c r="AV934" s="9"/>
      <c r="AW934" s="9">
        <f>AQ934+AS934+AT934+AU934+AV934</f>
        <v>1738</v>
      </c>
      <c r="AX934" s="9">
        <f>AR934+AV934</f>
        <v>0</v>
      </c>
    </row>
    <row r="935" spans="1:50" ht="19.5" hidden="1" customHeight="1">
      <c r="A935" s="28" t="s">
        <v>784</v>
      </c>
      <c r="B935" s="26" t="s">
        <v>438</v>
      </c>
      <c r="C935" s="26" t="s">
        <v>20</v>
      </c>
      <c r="D935" s="26" t="s">
        <v>21</v>
      </c>
      <c r="E935" s="26" t="s">
        <v>783</v>
      </c>
      <c r="F935" s="26"/>
      <c r="G935" s="9"/>
      <c r="H935" s="9"/>
      <c r="I935" s="84"/>
      <c r="J935" s="84"/>
      <c r="K935" s="84"/>
      <c r="L935" s="84"/>
      <c r="M935" s="84"/>
      <c r="N935" s="84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>
        <f>AA936</f>
        <v>0</v>
      </c>
      <c r="AB935" s="9">
        <f t="shared" ref="AB935:AQ936" si="1670">AB936</f>
        <v>698</v>
      </c>
      <c r="AC935" s="85">
        <f t="shared" si="1670"/>
        <v>0</v>
      </c>
      <c r="AD935" s="9">
        <f t="shared" si="1670"/>
        <v>13253</v>
      </c>
      <c r="AE935" s="9">
        <f t="shared" si="1670"/>
        <v>13951</v>
      </c>
      <c r="AF935" s="9">
        <f t="shared" si="1670"/>
        <v>13253</v>
      </c>
      <c r="AG935" s="85">
        <f>AG936</f>
        <v>0</v>
      </c>
      <c r="AH935" s="9">
        <f t="shared" si="1670"/>
        <v>0</v>
      </c>
      <c r="AI935" s="85">
        <f t="shared" si="1670"/>
        <v>0</v>
      </c>
      <c r="AJ935" s="9">
        <f t="shared" si="1670"/>
        <v>0</v>
      </c>
      <c r="AK935" s="9">
        <f t="shared" si="1670"/>
        <v>13951</v>
      </c>
      <c r="AL935" s="9">
        <f t="shared" si="1670"/>
        <v>13253</v>
      </c>
      <c r="AM935" s="85">
        <f>AM936</f>
        <v>0</v>
      </c>
      <c r="AN935" s="9">
        <f t="shared" si="1670"/>
        <v>0</v>
      </c>
      <c r="AO935" s="85">
        <f t="shared" si="1670"/>
        <v>0</v>
      </c>
      <c r="AP935" s="9">
        <f t="shared" si="1670"/>
        <v>0</v>
      </c>
      <c r="AQ935" s="9">
        <f t="shared" si="1670"/>
        <v>13951</v>
      </c>
      <c r="AR935" s="9">
        <f t="shared" ref="AN935:AR936" si="1671">AR936</f>
        <v>13253</v>
      </c>
      <c r="AS935" s="85">
        <f>AS936</f>
        <v>0</v>
      </c>
      <c r="AT935" s="9">
        <f t="shared" ref="AT935:AX936" si="1672">AT936</f>
        <v>0</v>
      </c>
      <c r="AU935" s="85">
        <f t="shared" si="1672"/>
        <v>0</v>
      </c>
      <c r="AV935" s="9">
        <f t="shared" si="1672"/>
        <v>0</v>
      </c>
      <c r="AW935" s="9">
        <f t="shared" si="1672"/>
        <v>13951</v>
      </c>
      <c r="AX935" s="9">
        <f t="shared" si="1672"/>
        <v>13253</v>
      </c>
    </row>
    <row r="936" spans="1:50" ht="33" hidden="1">
      <c r="A936" s="25" t="s">
        <v>179</v>
      </c>
      <c r="B936" s="26" t="s">
        <v>438</v>
      </c>
      <c r="C936" s="26" t="s">
        <v>20</v>
      </c>
      <c r="D936" s="26" t="s">
        <v>21</v>
      </c>
      <c r="E936" s="26" t="s">
        <v>783</v>
      </c>
      <c r="F936" s="26" t="s">
        <v>180</v>
      </c>
      <c r="G936" s="9"/>
      <c r="H936" s="9"/>
      <c r="I936" s="84"/>
      <c r="J936" s="84"/>
      <c r="K936" s="84"/>
      <c r="L936" s="84"/>
      <c r="M936" s="84"/>
      <c r="N936" s="84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>
        <f>AA937</f>
        <v>0</v>
      </c>
      <c r="AB936" s="9">
        <f t="shared" si="1670"/>
        <v>698</v>
      </c>
      <c r="AC936" s="85">
        <f t="shared" si="1670"/>
        <v>0</v>
      </c>
      <c r="AD936" s="9">
        <f t="shared" si="1670"/>
        <v>13253</v>
      </c>
      <c r="AE936" s="9">
        <f t="shared" si="1670"/>
        <v>13951</v>
      </c>
      <c r="AF936" s="9">
        <f t="shared" si="1670"/>
        <v>13253</v>
      </c>
      <c r="AG936" s="85">
        <f>AG937</f>
        <v>0</v>
      </c>
      <c r="AH936" s="9">
        <f t="shared" si="1670"/>
        <v>0</v>
      </c>
      <c r="AI936" s="85">
        <f t="shared" si="1670"/>
        <v>0</v>
      </c>
      <c r="AJ936" s="9">
        <f t="shared" si="1670"/>
        <v>0</v>
      </c>
      <c r="AK936" s="9">
        <f t="shared" si="1670"/>
        <v>13951</v>
      </c>
      <c r="AL936" s="9">
        <f t="shared" si="1670"/>
        <v>13253</v>
      </c>
      <c r="AM936" s="85">
        <f>AM937</f>
        <v>0</v>
      </c>
      <c r="AN936" s="9">
        <f t="shared" si="1671"/>
        <v>0</v>
      </c>
      <c r="AO936" s="85">
        <f t="shared" si="1671"/>
        <v>0</v>
      </c>
      <c r="AP936" s="9">
        <f t="shared" si="1671"/>
        <v>0</v>
      </c>
      <c r="AQ936" s="9">
        <f t="shared" si="1671"/>
        <v>13951</v>
      </c>
      <c r="AR936" s="9">
        <f t="shared" si="1671"/>
        <v>13253</v>
      </c>
      <c r="AS936" s="85">
        <f>AS937</f>
        <v>0</v>
      </c>
      <c r="AT936" s="9">
        <f t="shared" si="1672"/>
        <v>0</v>
      </c>
      <c r="AU936" s="85">
        <f t="shared" si="1672"/>
        <v>0</v>
      </c>
      <c r="AV936" s="9">
        <f t="shared" si="1672"/>
        <v>0</v>
      </c>
      <c r="AW936" s="9">
        <f t="shared" si="1672"/>
        <v>13951</v>
      </c>
      <c r="AX936" s="9">
        <f t="shared" si="1672"/>
        <v>13253</v>
      </c>
    </row>
    <row r="937" spans="1:50" ht="18" hidden="1" customHeight="1">
      <c r="A937" s="28" t="s">
        <v>167</v>
      </c>
      <c r="B937" s="26" t="s">
        <v>438</v>
      </c>
      <c r="C937" s="26" t="s">
        <v>20</v>
      </c>
      <c r="D937" s="26" t="s">
        <v>21</v>
      </c>
      <c r="E937" s="26" t="s">
        <v>783</v>
      </c>
      <c r="F937" s="26" t="s">
        <v>181</v>
      </c>
      <c r="G937" s="9"/>
      <c r="H937" s="9"/>
      <c r="I937" s="84"/>
      <c r="J937" s="84"/>
      <c r="K937" s="84"/>
      <c r="L937" s="84"/>
      <c r="M937" s="84"/>
      <c r="N937" s="84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9">
        <v>698</v>
      </c>
      <c r="AC937" s="9"/>
      <c r="AD937" s="9">
        <v>13253</v>
      </c>
      <c r="AE937" s="9">
        <f>Y937+AA937+AB937+AC937+AD937</f>
        <v>13951</v>
      </c>
      <c r="AF937" s="9">
        <f>Z937+AD937</f>
        <v>13253</v>
      </c>
      <c r="AG937" s="85"/>
      <c r="AH937" s="9"/>
      <c r="AI937" s="9"/>
      <c r="AJ937" s="9"/>
      <c r="AK937" s="9">
        <f>AE937+AG937+AH937+AI937+AJ937</f>
        <v>13951</v>
      </c>
      <c r="AL937" s="9">
        <f>AF937+AJ937</f>
        <v>13253</v>
      </c>
      <c r="AM937" s="85"/>
      <c r="AN937" s="9"/>
      <c r="AO937" s="9"/>
      <c r="AP937" s="9"/>
      <c r="AQ937" s="9">
        <f>AK937+AM937+AN937+AO937+AP937</f>
        <v>13951</v>
      </c>
      <c r="AR937" s="9">
        <f>AL937+AP937</f>
        <v>13253</v>
      </c>
      <c r="AS937" s="85"/>
      <c r="AT937" s="9"/>
      <c r="AU937" s="9"/>
      <c r="AV937" s="9"/>
      <c r="AW937" s="9">
        <f>AQ937+AS937+AT937+AU937+AV937</f>
        <v>13951</v>
      </c>
      <c r="AX937" s="9">
        <f>AR937+AV937</f>
        <v>13253</v>
      </c>
    </row>
    <row r="938" spans="1:50" ht="18" hidden="1" customHeight="1">
      <c r="A938" s="25"/>
      <c r="B938" s="26"/>
      <c r="C938" s="26"/>
      <c r="D938" s="26"/>
      <c r="E938" s="26"/>
      <c r="F938" s="26"/>
      <c r="G938" s="9"/>
      <c r="H938" s="9"/>
      <c r="I938" s="84"/>
      <c r="J938" s="84"/>
      <c r="K938" s="84"/>
      <c r="L938" s="84"/>
      <c r="M938" s="84"/>
      <c r="N938" s="84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85"/>
      <c r="AQ938" s="85"/>
      <c r="AR938" s="85"/>
      <c r="AS938" s="85"/>
      <c r="AT938" s="85"/>
      <c r="AU938" s="85"/>
      <c r="AV938" s="85"/>
      <c r="AW938" s="85"/>
      <c r="AX938" s="85"/>
    </row>
    <row r="939" spans="1:50" ht="18" hidden="1" customHeight="1">
      <c r="A939" s="51" t="s">
        <v>241</v>
      </c>
      <c r="B939" s="58" t="s">
        <v>438</v>
      </c>
      <c r="C939" s="58" t="s">
        <v>152</v>
      </c>
      <c r="D939" s="58" t="s">
        <v>8</v>
      </c>
      <c r="E939" s="58"/>
      <c r="F939" s="26"/>
      <c r="G939" s="15">
        <f t="shared" ref="G939:N939" si="1673">G940</f>
        <v>4166</v>
      </c>
      <c r="H939" s="15">
        <f t="shared" si="1673"/>
        <v>0</v>
      </c>
      <c r="I939" s="15">
        <f t="shared" si="1673"/>
        <v>0</v>
      </c>
      <c r="J939" s="15">
        <f t="shared" si="1673"/>
        <v>57101</v>
      </c>
      <c r="K939" s="15">
        <f t="shared" si="1673"/>
        <v>0</v>
      </c>
      <c r="L939" s="15">
        <f t="shared" si="1673"/>
        <v>33718</v>
      </c>
      <c r="M939" s="15">
        <f t="shared" si="1673"/>
        <v>94985</v>
      </c>
      <c r="N939" s="15">
        <f t="shared" si="1673"/>
        <v>33718</v>
      </c>
      <c r="O939" s="15">
        <f t="shared" ref="O939:T939" si="1674">O940+O951</f>
        <v>0</v>
      </c>
      <c r="P939" s="15">
        <f t="shared" si="1674"/>
        <v>518</v>
      </c>
      <c r="Q939" s="15">
        <f t="shared" si="1674"/>
        <v>0</v>
      </c>
      <c r="R939" s="15">
        <f t="shared" si="1674"/>
        <v>9841</v>
      </c>
      <c r="S939" s="15">
        <f t="shared" si="1674"/>
        <v>105344</v>
      </c>
      <c r="T939" s="15">
        <f t="shared" si="1674"/>
        <v>43559</v>
      </c>
      <c r="U939" s="15">
        <f>U940</f>
        <v>0</v>
      </c>
      <c r="V939" s="15">
        <f t="shared" ref="V939:AX939" si="1675">V940</f>
        <v>0</v>
      </c>
      <c r="W939" s="15">
        <f t="shared" si="1675"/>
        <v>0</v>
      </c>
      <c r="X939" s="15">
        <f t="shared" si="1675"/>
        <v>0</v>
      </c>
      <c r="Y939" s="15">
        <f t="shared" si="1675"/>
        <v>105344</v>
      </c>
      <c r="Z939" s="15">
        <f t="shared" si="1675"/>
        <v>43559</v>
      </c>
      <c r="AA939" s="15">
        <f>AA940</f>
        <v>-54246</v>
      </c>
      <c r="AB939" s="15">
        <f t="shared" si="1675"/>
        <v>10428</v>
      </c>
      <c r="AC939" s="15">
        <f t="shared" si="1675"/>
        <v>0</v>
      </c>
      <c r="AD939" s="15">
        <f t="shared" si="1675"/>
        <v>54246</v>
      </c>
      <c r="AE939" s="15">
        <f t="shared" si="1675"/>
        <v>115772</v>
      </c>
      <c r="AF939" s="15">
        <f t="shared" si="1675"/>
        <v>97805</v>
      </c>
      <c r="AG939" s="15">
        <f>AG940</f>
        <v>0</v>
      </c>
      <c r="AH939" s="15">
        <f t="shared" si="1675"/>
        <v>0</v>
      </c>
      <c r="AI939" s="15">
        <f t="shared" si="1675"/>
        <v>0</v>
      </c>
      <c r="AJ939" s="15">
        <f t="shared" si="1675"/>
        <v>0</v>
      </c>
      <c r="AK939" s="15">
        <f t="shared" si="1675"/>
        <v>115772</v>
      </c>
      <c r="AL939" s="15">
        <f t="shared" si="1675"/>
        <v>97805</v>
      </c>
      <c r="AM939" s="15">
        <f>AM940</f>
        <v>0</v>
      </c>
      <c r="AN939" s="15">
        <f t="shared" si="1675"/>
        <v>0</v>
      </c>
      <c r="AO939" s="15">
        <f t="shared" si="1675"/>
        <v>0</v>
      </c>
      <c r="AP939" s="15">
        <f t="shared" si="1675"/>
        <v>0</v>
      </c>
      <c r="AQ939" s="15">
        <f t="shared" si="1675"/>
        <v>115772</v>
      </c>
      <c r="AR939" s="15">
        <f t="shared" si="1675"/>
        <v>97805</v>
      </c>
      <c r="AS939" s="15">
        <f>AS940</f>
        <v>0</v>
      </c>
      <c r="AT939" s="15">
        <f t="shared" si="1675"/>
        <v>3823</v>
      </c>
      <c r="AU939" s="15">
        <f t="shared" si="1675"/>
        <v>0</v>
      </c>
      <c r="AV939" s="15">
        <f t="shared" si="1675"/>
        <v>0</v>
      </c>
      <c r="AW939" s="15">
        <f t="shared" si="1675"/>
        <v>119595</v>
      </c>
      <c r="AX939" s="15">
        <f t="shared" si="1675"/>
        <v>97805</v>
      </c>
    </row>
    <row r="940" spans="1:50" ht="38.25" hidden="1" customHeight="1">
      <c r="A940" s="28" t="s">
        <v>423</v>
      </c>
      <c r="B940" s="59" t="s">
        <v>438</v>
      </c>
      <c r="C940" s="59" t="s">
        <v>152</v>
      </c>
      <c r="D940" s="59" t="s">
        <v>8</v>
      </c>
      <c r="E940" s="59" t="s">
        <v>227</v>
      </c>
      <c r="F940" s="26"/>
      <c r="G940" s="9">
        <f t="shared" ref="G940" si="1676">G941+G945</f>
        <v>4166</v>
      </c>
      <c r="H940" s="9">
        <f t="shared" ref="H940" si="1677">H941+H945</f>
        <v>0</v>
      </c>
      <c r="I940" s="9">
        <f t="shared" ref="I940:T940" si="1678">I941+I945+I948</f>
        <v>0</v>
      </c>
      <c r="J940" s="9">
        <f t="shared" si="1678"/>
        <v>57101</v>
      </c>
      <c r="K940" s="9">
        <f t="shared" si="1678"/>
        <v>0</v>
      </c>
      <c r="L940" s="9">
        <f t="shared" si="1678"/>
        <v>33718</v>
      </c>
      <c r="M940" s="9">
        <f t="shared" si="1678"/>
        <v>94985</v>
      </c>
      <c r="N940" s="9">
        <f t="shared" si="1678"/>
        <v>33718</v>
      </c>
      <c r="O940" s="9">
        <f t="shared" si="1678"/>
        <v>0</v>
      </c>
      <c r="P940" s="9">
        <f t="shared" si="1678"/>
        <v>0</v>
      </c>
      <c r="Q940" s="9">
        <f t="shared" si="1678"/>
        <v>0</v>
      </c>
      <c r="R940" s="9">
        <f t="shared" si="1678"/>
        <v>0</v>
      </c>
      <c r="S940" s="9">
        <f t="shared" si="1678"/>
        <v>94985</v>
      </c>
      <c r="T940" s="9">
        <f t="shared" si="1678"/>
        <v>33718</v>
      </c>
      <c r="U940" s="9">
        <f t="shared" ref="U940:Z940" si="1679">U941+U945+U948+U951</f>
        <v>0</v>
      </c>
      <c r="V940" s="9">
        <f t="shared" si="1679"/>
        <v>0</v>
      </c>
      <c r="W940" s="9">
        <f t="shared" si="1679"/>
        <v>0</v>
      </c>
      <c r="X940" s="9">
        <f t="shared" si="1679"/>
        <v>0</v>
      </c>
      <c r="Y940" s="9">
        <f t="shared" si="1679"/>
        <v>105344</v>
      </c>
      <c r="Z940" s="9">
        <f t="shared" si="1679"/>
        <v>43559</v>
      </c>
      <c r="AA940" s="9">
        <f>AA941+AA945+AA948+AA951+AA954</f>
        <v>-54246</v>
      </c>
      <c r="AB940" s="9">
        <f t="shared" ref="AB940:AF940" si="1680">AB941+AB945+AB948+AB951+AB954</f>
        <v>10428</v>
      </c>
      <c r="AC940" s="9">
        <f t="shared" si="1680"/>
        <v>0</v>
      </c>
      <c r="AD940" s="9">
        <f t="shared" si="1680"/>
        <v>54246</v>
      </c>
      <c r="AE940" s="9">
        <f t="shared" si="1680"/>
        <v>115772</v>
      </c>
      <c r="AF940" s="9">
        <f t="shared" si="1680"/>
        <v>97805</v>
      </c>
      <c r="AG940" s="9">
        <f>AG941+AG945+AG948+AG951+AG954</f>
        <v>0</v>
      </c>
      <c r="AH940" s="9">
        <f t="shared" ref="AH940:AL940" si="1681">AH941+AH945+AH948+AH951+AH954</f>
        <v>0</v>
      </c>
      <c r="AI940" s="9">
        <f t="shared" si="1681"/>
        <v>0</v>
      </c>
      <c r="AJ940" s="9">
        <f t="shared" si="1681"/>
        <v>0</v>
      </c>
      <c r="AK940" s="9">
        <f t="shared" si="1681"/>
        <v>115772</v>
      </c>
      <c r="AL940" s="9">
        <f t="shared" si="1681"/>
        <v>97805</v>
      </c>
      <c r="AM940" s="9">
        <f>AM941+AM945+AM948+AM951+AM954</f>
        <v>0</v>
      </c>
      <c r="AN940" s="9">
        <f t="shared" ref="AN940:AR940" si="1682">AN941+AN945+AN948+AN951+AN954</f>
        <v>0</v>
      </c>
      <c r="AO940" s="9">
        <f t="shared" si="1682"/>
        <v>0</v>
      </c>
      <c r="AP940" s="9">
        <f t="shared" si="1682"/>
        <v>0</v>
      </c>
      <c r="AQ940" s="9">
        <f t="shared" si="1682"/>
        <v>115772</v>
      </c>
      <c r="AR940" s="9">
        <f t="shared" si="1682"/>
        <v>97805</v>
      </c>
      <c r="AS940" s="9">
        <f>AS941+AS945+AS948+AS951+AS954</f>
        <v>0</v>
      </c>
      <c r="AT940" s="9">
        <f t="shared" ref="AT940:AX940" si="1683">AT941+AT945+AT948+AT951+AT954</f>
        <v>3823</v>
      </c>
      <c r="AU940" s="9">
        <f t="shared" si="1683"/>
        <v>0</v>
      </c>
      <c r="AV940" s="9">
        <f t="shared" si="1683"/>
        <v>0</v>
      </c>
      <c r="AW940" s="9">
        <f t="shared" si="1683"/>
        <v>119595</v>
      </c>
      <c r="AX940" s="9">
        <f t="shared" si="1683"/>
        <v>97805</v>
      </c>
    </row>
    <row r="941" spans="1:50" ht="22.5" hidden="1" customHeight="1">
      <c r="A941" s="25" t="s">
        <v>14</v>
      </c>
      <c r="B941" s="26" t="s">
        <v>438</v>
      </c>
      <c r="C941" s="26" t="s">
        <v>152</v>
      </c>
      <c r="D941" s="26" t="s">
        <v>8</v>
      </c>
      <c r="E941" s="26" t="s">
        <v>230</v>
      </c>
      <c r="F941" s="26"/>
      <c r="G941" s="9">
        <f t="shared" ref="G941:V943" si="1684">G942</f>
        <v>2391</v>
      </c>
      <c r="H941" s="9">
        <f t="shared" si="1684"/>
        <v>0</v>
      </c>
      <c r="I941" s="9">
        <f t="shared" si="1684"/>
        <v>0</v>
      </c>
      <c r="J941" s="9">
        <f t="shared" si="1684"/>
        <v>57101</v>
      </c>
      <c r="K941" s="9">
        <f t="shared" si="1684"/>
        <v>0</v>
      </c>
      <c r="L941" s="9">
        <f t="shared" si="1684"/>
        <v>0</v>
      </c>
      <c r="M941" s="9">
        <f t="shared" si="1684"/>
        <v>59492</v>
      </c>
      <c r="N941" s="9">
        <f t="shared" si="1684"/>
        <v>0</v>
      </c>
      <c r="O941" s="9">
        <f t="shared" si="1684"/>
        <v>0</v>
      </c>
      <c r="P941" s="9">
        <f t="shared" si="1684"/>
        <v>0</v>
      </c>
      <c r="Q941" s="9">
        <f t="shared" si="1684"/>
        <v>0</v>
      </c>
      <c r="R941" s="9">
        <f t="shared" si="1684"/>
        <v>0</v>
      </c>
      <c r="S941" s="9">
        <f t="shared" si="1684"/>
        <v>59492</v>
      </c>
      <c r="T941" s="9">
        <f t="shared" si="1684"/>
        <v>0</v>
      </c>
      <c r="U941" s="9">
        <f t="shared" si="1684"/>
        <v>0</v>
      </c>
      <c r="V941" s="9">
        <f t="shared" si="1684"/>
        <v>0</v>
      </c>
      <c r="W941" s="9">
        <f t="shared" ref="U941:AJ943" si="1685">W942</f>
        <v>0</v>
      </c>
      <c r="X941" s="9">
        <f t="shared" si="1685"/>
        <v>0</v>
      </c>
      <c r="Y941" s="9">
        <f t="shared" si="1685"/>
        <v>59492</v>
      </c>
      <c r="Z941" s="9">
        <f t="shared" si="1685"/>
        <v>0</v>
      </c>
      <c r="AA941" s="9">
        <f t="shared" si="1685"/>
        <v>-57101</v>
      </c>
      <c r="AB941" s="9">
        <f t="shared" si="1685"/>
        <v>10428</v>
      </c>
      <c r="AC941" s="9">
        <f t="shared" si="1685"/>
        <v>0</v>
      </c>
      <c r="AD941" s="9">
        <f t="shared" si="1685"/>
        <v>0</v>
      </c>
      <c r="AE941" s="9">
        <f t="shared" si="1685"/>
        <v>12819</v>
      </c>
      <c r="AF941" s="9">
        <f t="shared" si="1685"/>
        <v>0</v>
      </c>
      <c r="AG941" s="9">
        <f t="shared" si="1685"/>
        <v>0</v>
      </c>
      <c r="AH941" s="9">
        <f t="shared" si="1685"/>
        <v>0</v>
      </c>
      <c r="AI941" s="9">
        <f t="shared" si="1685"/>
        <v>0</v>
      </c>
      <c r="AJ941" s="9">
        <f t="shared" si="1685"/>
        <v>0</v>
      </c>
      <c r="AK941" s="9">
        <f t="shared" ref="AG941:AV943" si="1686">AK942</f>
        <v>12819</v>
      </c>
      <c r="AL941" s="9">
        <f t="shared" si="1686"/>
        <v>0</v>
      </c>
      <c r="AM941" s="9">
        <f t="shared" si="1686"/>
        <v>0</v>
      </c>
      <c r="AN941" s="9">
        <f t="shared" si="1686"/>
        <v>0</v>
      </c>
      <c r="AO941" s="9">
        <f t="shared" si="1686"/>
        <v>0</v>
      </c>
      <c r="AP941" s="9">
        <f t="shared" si="1686"/>
        <v>0</v>
      </c>
      <c r="AQ941" s="9">
        <f t="shared" si="1686"/>
        <v>12819</v>
      </c>
      <c r="AR941" s="9">
        <f t="shared" si="1686"/>
        <v>0</v>
      </c>
      <c r="AS941" s="9">
        <f t="shared" si="1686"/>
        <v>0</v>
      </c>
      <c r="AT941" s="9">
        <f t="shared" si="1686"/>
        <v>3823</v>
      </c>
      <c r="AU941" s="9">
        <f t="shared" si="1686"/>
        <v>0</v>
      </c>
      <c r="AV941" s="9">
        <f t="shared" si="1686"/>
        <v>0</v>
      </c>
      <c r="AW941" s="9">
        <f t="shared" ref="AS941:AX943" si="1687">AW942</f>
        <v>16642</v>
      </c>
      <c r="AX941" s="9">
        <f t="shared" si="1687"/>
        <v>0</v>
      </c>
    </row>
    <row r="942" spans="1:50" ht="21.75" hidden="1" customHeight="1">
      <c r="A942" s="25" t="s">
        <v>167</v>
      </c>
      <c r="B942" s="26" t="s">
        <v>438</v>
      </c>
      <c r="C942" s="26" t="s">
        <v>152</v>
      </c>
      <c r="D942" s="26" t="s">
        <v>8</v>
      </c>
      <c r="E942" s="26" t="s">
        <v>705</v>
      </c>
      <c r="F942" s="26"/>
      <c r="G942" s="9">
        <f t="shared" si="1684"/>
        <v>2391</v>
      </c>
      <c r="H942" s="9">
        <f t="shared" si="1684"/>
        <v>0</v>
      </c>
      <c r="I942" s="9">
        <f t="shared" si="1684"/>
        <v>0</v>
      </c>
      <c r="J942" s="9">
        <f t="shared" si="1684"/>
        <v>57101</v>
      </c>
      <c r="K942" s="9">
        <f t="shared" si="1684"/>
        <v>0</v>
      </c>
      <c r="L942" s="9">
        <f t="shared" si="1684"/>
        <v>0</v>
      </c>
      <c r="M942" s="9">
        <f t="shared" si="1684"/>
        <v>59492</v>
      </c>
      <c r="N942" s="9">
        <f t="shared" si="1684"/>
        <v>0</v>
      </c>
      <c r="O942" s="9">
        <f t="shared" si="1684"/>
        <v>0</v>
      </c>
      <c r="P942" s="9">
        <f t="shared" si="1684"/>
        <v>0</v>
      </c>
      <c r="Q942" s="9">
        <f t="shared" si="1684"/>
        <v>0</v>
      </c>
      <c r="R942" s="9">
        <f t="shared" si="1684"/>
        <v>0</v>
      </c>
      <c r="S942" s="9">
        <f t="shared" si="1684"/>
        <v>59492</v>
      </c>
      <c r="T942" s="9">
        <f t="shared" si="1684"/>
        <v>0</v>
      </c>
      <c r="U942" s="9">
        <f t="shared" si="1685"/>
        <v>0</v>
      </c>
      <c r="V942" s="9">
        <f t="shared" si="1685"/>
        <v>0</v>
      </c>
      <c r="W942" s="9">
        <f t="shared" si="1685"/>
        <v>0</v>
      </c>
      <c r="X942" s="9">
        <f t="shared" si="1685"/>
        <v>0</v>
      </c>
      <c r="Y942" s="9">
        <f t="shared" si="1685"/>
        <v>59492</v>
      </c>
      <c r="Z942" s="9">
        <f t="shared" si="1685"/>
        <v>0</v>
      </c>
      <c r="AA942" s="9">
        <f t="shared" si="1685"/>
        <v>-57101</v>
      </c>
      <c r="AB942" s="9">
        <f t="shared" si="1685"/>
        <v>10428</v>
      </c>
      <c r="AC942" s="9">
        <f t="shared" si="1685"/>
        <v>0</v>
      </c>
      <c r="AD942" s="9">
        <f t="shared" si="1685"/>
        <v>0</v>
      </c>
      <c r="AE942" s="9">
        <f t="shared" si="1685"/>
        <v>12819</v>
      </c>
      <c r="AF942" s="9">
        <f t="shared" si="1685"/>
        <v>0</v>
      </c>
      <c r="AG942" s="9">
        <f t="shared" si="1686"/>
        <v>0</v>
      </c>
      <c r="AH942" s="9">
        <f t="shared" si="1686"/>
        <v>0</v>
      </c>
      <c r="AI942" s="9">
        <f t="shared" si="1686"/>
        <v>0</v>
      </c>
      <c r="AJ942" s="9">
        <f t="shared" si="1686"/>
        <v>0</v>
      </c>
      <c r="AK942" s="9">
        <f t="shared" si="1686"/>
        <v>12819</v>
      </c>
      <c r="AL942" s="9">
        <f t="shared" si="1686"/>
        <v>0</v>
      </c>
      <c r="AM942" s="9">
        <f t="shared" si="1686"/>
        <v>0</v>
      </c>
      <c r="AN942" s="9">
        <f t="shared" si="1686"/>
        <v>0</v>
      </c>
      <c r="AO942" s="9">
        <f t="shared" si="1686"/>
        <v>0</v>
      </c>
      <c r="AP942" s="9">
        <f t="shared" si="1686"/>
        <v>0</v>
      </c>
      <c r="AQ942" s="9">
        <f t="shared" si="1686"/>
        <v>12819</v>
      </c>
      <c r="AR942" s="9">
        <f t="shared" si="1686"/>
        <v>0</v>
      </c>
      <c r="AS942" s="9">
        <f t="shared" si="1687"/>
        <v>0</v>
      </c>
      <c r="AT942" s="9">
        <f t="shared" si="1687"/>
        <v>3823</v>
      </c>
      <c r="AU942" s="9">
        <f t="shared" si="1687"/>
        <v>0</v>
      </c>
      <c r="AV942" s="9">
        <f t="shared" si="1687"/>
        <v>0</v>
      </c>
      <c r="AW942" s="9">
        <f t="shared" si="1687"/>
        <v>16642</v>
      </c>
      <c r="AX942" s="9">
        <f t="shared" si="1687"/>
        <v>0</v>
      </c>
    </row>
    <row r="943" spans="1:50" ht="38.25" hidden="1" customHeight="1">
      <c r="A943" s="25" t="s">
        <v>179</v>
      </c>
      <c r="B943" s="26" t="s">
        <v>438</v>
      </c>
      <c r="C943" s="26" t="s">
        <v>152</v>
      </c>
      <c r="D943" s="26" t="s">
        <v>8</v>
      </c>
      <c r="E943" s="26" t="s">
        <v>705</v>
      </c>
      <c r="F943" s="26" t="s">
        <v>180</v>
      </c>
      <c r="G943" s="9">
        <f t="shared" si="1684"/>
        <v>2391</v>
      </c>
      <c r="H943" s="9">
        <f t="shared" si="1684"/>
        <v>0</v>
      </c>
      <c r="I943" s="9">
        <f t="shared" si="1684"/>
        <v>0</v>
      </c>
      <c r="J943" s="9">
        <f t="shared" si="1684"/>
        <v>57101</v>
      </c>
      <c r="K943" s="9">
        <f t="shared" si="1684"/>
        <v>0</v>
      </c>
      <c r="L943" s="9">
        <f t="shared" si="1684"/>
        <v>0</v>
      </c>
      <c r="M943" s="9">
        <f t="shared" si="1684"/>
        <v>59492</v>
      </c>
      <c r="N943" s="9">
        <f t="shared" si="1684"/>
        <v>0</v>
      </c>
      <c r="O943" s="9">
        <f t="shared" si="1684"/>
        <v>0</v>
      </c>
      <c r="P943" s="9">
        <f t="shared" si="1684"/>
        <v>0</v>
      </c>
      <c r="Q943" s="9">
        <f t="shared" si="1684"/>
        <v>0</v>
      </c>
      <c r="R943" s="9">
        <f t="shared" si="1684"/>
        <v>0</v>
      </c>
      <c r="S943" s="9">
        <f t="shared" si="1684"/>
        <v>59492</v>
      </c>
      <c r="T943" s="9">
        <f t="shared" si="1684"/>
        <v>0</v>
      </c>
      <c r="U943" s="9">
        <f t="shared" si="1685"/>
        <v>0</v>
      </c>
      <c r="V943" s="9">
        <f t="shared" si="1685"/>
        <v>0</v>
      </c>
      <c r="W943" s="9">
        <f t="shared" si="1685"/>
        <v>0</v>
      </c>
      <c r="X943" s="9">
        <f t="shared" si="1685"/>
        <v>0</v>
      </c>
      <c r="Y943" s="9">
        <f t="shared" si="1685"/>
        <v>59492</v>
      </c>
      <c r="Z943" s="9">
        <f t="shared" si="1685"/>
        <v>0</v>
      </c>
      <c r="AA943" s="9">
        <f t="shared" si="1685"/>
        <v>-57101</v>
      </c>
      <c r="AB943" s="9">
        <f t="shared" si="1685"/>
        <v>10428</v>
      </c>
      <c r="AC943" s="9">
        <f t="shared" si="1685"/>
        <v>0</v>
      </c>
      <c r="AD943" s="9">
        <f t="shared" si="1685"/>
        <v>0</v>
      </c>
      <c r="AE943" s="9">
        <f t="shared" si="1685"/>
        <v>12819</v>
      </c>
      <c r="AF943" s="9">
        <f t="shared" si="1685"/>
        <v>0</v>
      </c>
      <c r="AG943" s="9">
        <f t="shared" si="1686"/>
        <v>0</v>
      </c>
      <c r="AH943" s="9">
        <f t="shared" si="1686"/>
        <v>0</v>
      </c>
      <c r="AI943" s="9">
        <f t="shared" si="1686"/>
        <v>0</v>
      </c>
      <c r="AJ943" s="9">
        <f t="shared" si="1686"/>
        <v>0</v>
      </c>
      <c r="AK943" s="9">
        <f t="shared" si="1686"/>
        <v>12819</v>
      </c>
      <c r="AL943" s="9">
        <f t="shared" si="1686"/>
        <v>0</v>
      </c>
      <c r="AM943" s="9">
        <f t="shared" si="1686"/>
        <v>0</v>
      </c>
      <c r="AN943" s="9">
        <f t="shared" si="1686"/>
        <v>0</v>
      </c>
      <c r="AO943" s="9">
        <f t="shared" si="1686"/>
        <v>0</v>
      </c>
      <c r="AP943" s="9">
        <f t="shared" si="1686"/>
        <v>0</v>
      </c>
      <c r="AQ943" s="9">
        <f t="shared" si="1686"/>
        <v>12819</v>
      </c>
      <c r="AR943" s="9">
        <f t="shared" si="1686"/>
        <v>0</v>
      </c>
      <c r="AS943" s="9">
        <f t="shared" si="1687"/>
        <v>0</v>
      </c>
      <c r="AT943" s="9">
        <f t="shared" si="1687"/>
        <v>3823</v>
      </c>
      <c r="AU943" s="9">
        <f t="shared" si="1687"/>
        <v>0</v>
      </c>
      <c r="AV943" s="9">
        <f t="shared" si="1687"/>
        <v>0</v>
      </c>
      <c r="AW943" s="9">
        <f t="shared" si="1687"/>
        <v>16642</v>
      </c>
      <c r="AX943" s="9">
        <f t="shared" si="1687"/>
        <v>0</v>
      </c>
    </row>
    <row r="944" spans="1:50" ht="23.25" hidden="1" customHeight="1">
      <c r="A944" s="25" t="s">
        <v>167</v>
      </c>
      <c r="B944" s="26" t="s">
        <v>438</v>
      </c>
      <c r="C944" s="26" t="s">
        <v>152</v>
      </c>
      <c r="D944" s="26" t="s">
        <v>8</v>
      </c>
      <c r="E944" s="26" t="s">
        <v>705</v>
      </c>
      <c r="F944" s="26" t="s">
        <v>181</v>
      </c>
      <c r="G944" s="9">
        <v>2391</v>
      </c>
      <c r="H944" s="9"/>
      <c r="I944" s="84"/>
      <c r="J944" s="9">
        <v>57101</v>
      </c>
      <c r="K944" s="84"/>
      <c r="L944" s="84"/>
      <c r="M944" s="9">
        <f>G944+I944+J944+K944+L944</f>
        <v>59492</v>
      </c>
      <c r="N944" s="9">
        <f>H944+L944</f>
        <v>0</v>
      </c>
      <c r="O944" s="85"/>
      <c r="P944" s="9"/>
      <c r="Q944" s="85"/>
      <c r="R944" s="85"/>
      <c r="S944" s="9">
        <f>M944+O944+P944+Q944+R944</f>
        <v>59492</v>
      </c>
      <c r="T944" s="9">
        <f>N944+R944</f>
        <v>0</v>
      </c>
      <c r="U944" s="85"/>
      <c r="V944" s="9"/>
      <c r="W944" s="85"/>
      <c r="X944" s="85"/>
      <c r="Y944" s="9">
        <f>S944+U944+V944+W944+X944</f>
        <v>59492</v>
      </c>
      <c r="Z944" s="9">
        <f>T944+X944</f>
        <v>0</v>
      </c>
      <c r="AA944" s="9">
        <v>-57101</v>
      </c>
      <c r="AB944" s="9">
        <f>8996+1432</f>
        <v>10428</v>
      </c>
      <c r="AC944" s="85"/>
      <c r="AD944" s="85"/>
      <c r="AE944" s="9">
        <f>Y944+AA944+AB944+AC944+AD944</f>
        <v>12819</v>
      </c>
      <c r="AF944" s="9">
        <f>Z944+AD944</f>
        <v>0</v>
      </c>
      <c r="AG944" s="9"/>
      <c r="AH944" s="9"/>
      <c r="AI944" s="85"/>
      <c r="AJ944" s="85"/>
      <c r="AK944" s="9">
        <f>AE944+AG944+AH944+AI944+AJ944</f>
        <v>12819</v>
      </c>
      <c r="AL944" s="9">
        <f>AF944+AJ944</f>
        <v>0</v>
      </c>
      <c r="AM944" s="9"/>
      <c r="AN944" s="9"/>
      <c r="AO944" s="85"/>
      <c r="AP944" s="85"/>
      <c r="AQ944" s="9">
        <f>AK944+AM944+AN944+AO944+AP944</f>
        <v>12819</v>
      </c>
      <c r="AR944" s="9">
        <f>AL944+AP944</f>
        <v>0</v>
      </c>
      <c r="AS944" s="9"/>
      <c r="AT944" s="9">
        <v>3823</v>
      </c>
      <c r="AU944" s="85"/>
      <c r="AV944" s="85"/>
      <c r="AW944" s="9">
        <f>AQ944+AS944+AT944+AU944+AV944</f>
        <v>16642</v>
      </c>
      <c r="AX944" s="9">
        <f>AR944+AV944</f>
        <v>0</v>
      </c>
    </row>
    <row r="945" spans="1:50" ht="82.5" hidden="1">
      <c r="A945" s="25" t="s">
        <v>703</v>
      </c>
      <c r="B945" s="26" t="s">
        <v>438</v>
      </c>
      <c r="C945" s="26" t="s">
        <v>152</v>
      </c>
      <c r="D945" s="26" t="s">
        <v>8</v>
      </c>
      <c r="E945" s="26" t="s">
        <v>704</v>
      </c>
      <c r="F945" s="26"/>
      <c r="G945" s="9">
        <f t="shared" ref="G945:V946" si="1688">G946</f>
        <v>1775</v>
      </c>
      <c r="H945" s="9">
        <f t="shared" si="1688"/>
        <v>0</v>
      </c>
      <c r="I945" s="9">
        <f t="shared" si="1688"/>
        <v>-1775</v>
      </c>
      <c r="J945" s="9">
        <f t="shared" si="1688"/>
        <v>0</v>
      </c>
      <c r="K945" s="9">
        <f t="shared" si="1688"/>
        <v>0</v>
      </c>
      <c r="L945" s="9">
        <f t="shared" si="1688"/>
        <v>0</v>
      </c>
      <c r="M945" s="9">
        <f t="shared" si="1688"/>
        <v>0</v>
      </c>
      <c r="N945" s="9">
        <f t="shared" si="1688"/>
        <v>0</v>
      </c>
      <c r="O945" s="9">
        <f t="shared" si="1688"/>
        <v>0</v>
      </c>
      <c r="P945" s="9">
        <f t="shared" si="1688"/>
        <v>0</v>
      </c>
      <c r="Q945" s="9">
        <f t="shared" si="1688"/>
        <v>0</v>
      </c>
      <c r="R945" s="9">
        <f t="shared" si="1688"/>
        <v>0</v>
      </c>
      <c r="S945" s="9">
        <f t="shared" si="1688"/>
        <v>0</v>
      </c>
      <c r="T945" s="9">
        <f t="shared" si="1688"/>
        <v>0</v>
      </c>
      <c r="U945" s="9">
        <f t="shared" si="1688"/>
        <v>0</v>
      </c>
      <c r="V945" s="9">
        <f t="shared" si="1688"/>
        <v>0</v>
      </c>
      <c r="W945" s="9">
        <f t="shared" ref="U945:AJ946" si="1689">W946</f>
        <v>0</v>
      </c>
      <c r="X945" s="9">
        <f t="shared" si="1689"/>
        <v>0</v>
      </c>
      <c r="Y945" s="9">
        <f t="shared" si="1689"/>
        <v>0</v>
      </c>
      <c r="Z945" s="9">
        <f t="shared" si="1689"/>
        <v>0</v>
      </c>
      <c r="AA945" s="9">
        <f t="shared" si="1689"/>
        <v>0</v>
      </c>
      <c r="AB945" s="9">
        <f t="shared" si="1689"/>
        <v>0</v>
      </c>
      <c r="AC945" s="9">
        <f t="shared" si="1689"/>
        <v>0</v>
      </c>
      <c r="AD945" s="9">
        <f t="shared" si="1689"/>
        <v>0</v>
      </c>
      <c r="AE945" s="9">
        <f t="shared" si="1689"/>
        <v>0</v>
      </c>
      <c r="AF945" s="9">
        <f t="shared" si="1689"/>
        <v>0</v>
      </c>
      <c r="AG945" s="9">
        <f t="shared" si="1689"/>
        <v>0</v>
      </c>
      <c r="AH945" s="9">
        <f t="shared" si="1689"/>
        <v>0</v>
      </c>
      <c r="AI945" s="9">
        <f t="shared" si="1689"/>
        <v>0</v>
      </c>
      <c r="AJ945" s="9">
        <f t="shared" si="1689"/>
        <v>0</v>
      </c>
      <c r="AK945" s="9">
        <f t="shared" ref="AG945:AV946" si="1690">AK946</f>
        <v>0</v>
      </c>
      <c r="AL945" s="9">
        <f t="shared" si="1690"/>
        <v>0</v>
      </c>
      <c r="AM945" s="9">
        <f t="shared" si="1690"/>
        <v>0</v>
      </c>
      <c r="AN945" s="9">
        <f t="shared" si="1690"/>
        <v>0</v>
      </c>
      <c r="AO945" s="9">
        <f t="shared" si="1690"/>
        <v>0</v>
      </c>
      <c r="AP945" s="9">
        <f t="shared" si="1690"/>
        <v>0</v>
      </c>
      <c r="AQ945" s="9">
        <f t="shared" si="1690"/>
        <v>0</v>
      </c>
      <c r="AR945" s="9">
        <f t="shared" si="1690"/>
        <v>0</v>
      </c>
      <c r="AS945" s="9">
        <f t="shared" si="1690"/>
        <v>0</v>
      </c>
      <c r="AT945" s="9">
        <f t="shared" si="1690"/>
        <v>0</v>
      </c>
      <c r="AU945" s="9">
        <f t="shared" si="1690"/>
        <v>0</v>
      </c>
      <c r="AV945" s="9">
        <f t="shared" si="1690"/>
        <v>0</v>
      </c>
      <c r="AW945" s="9">
        <f t="shared" ref="AS945:AX946" si="1691">AW946</f>
        <v>0</v>
      </c>
      <c r="AX945" s="9">
        <f t="shared" si="1691"/>
        <v>0</v>
      </c>
    </row>
    <row r="946" spans="1:50" ht="33" hidden="1">
      <c r="A946" s="25" t="s">
        <v>179</v>
      </c>
      <c r="B946" s="26" t="s">
        <v>438</v>
      </c>
      <c r="C946" s="26" t="s">
        <v>152</v>
      </c>
      <c r="D946" s="26" t="s">
        <v>8</v>
      </c>
      <c r="E946" s="26" t="s">
        <v>704</v>
      </c>
      <c r="F946" s="26" t="s">
        <v>180</v>
      </c>
      <c r="G946" s="9">
        <f t="shared" si="1688"/>
        <v>1775</v>
      </c>
      <c r="H946" s="9">
        <f t="shared" si="1688"/>
        <v>0</v>
      </c>
      <c r="I946" s="9">
        <f t="shared" si="1688"/>
        <v>-1775</v>
      </c>
      <c r="J946" s="9">
        <f t="shared" si="1688"/>
        <v>0</v>
      </c>
      <c r="K946" s="9">
        <f t="shared" si="1688"/>
        <v>0</v>
      </c>
      <c r="L946" s="9">
        <f t="shared" si="1688"/>
        <v>0</v>
      </c>
      <c r="M946" s="9">
        <f t="shared" si="1688"/>
        <v>0</v>
      </c>
      <c r="N946" s="9">
        <f t="shared" si="1688"/>
        <v>0</v>
      </c>
      <c r="O946" s="9">
        <f t="shared" si="1688"/>
        <v>0</v>
      </c>
      <c r="P946" s="9">
        <f t="shared" si="1688"/>
        <v>0</v>
      </c>
      <c r="Q946" s="9">
        <f t="shared" si="1688"/>
        <v>0</v>
      </c>
      <c r="R946" s="9">
        <f t="shared" si="1688"/>
        <v>0</v>
      </c>
      <c r="S946" s="9">
        <f t="shared" si="1688"/>
        <v>0</v>
      </c>
      <c r="T946" s="9">
        <f t="shared" si="1688"/>
        <v>0</v>
      </c>
      <c r="U946" s="9">
        <f t="shared" si="1689"/>
        <v>0</v>
      </c>
      <c r="V946" s="9">
        <f t="shared" si="1689"/>
        <v>0</v>
      </c>
      <c r="W946" s="9">
        <f t="shared" si="1689"/>
        <v>0</v>
      </c>
      <c r="X946" s="9">
        <f t="shared" si="1689"/>
        <v>0</v>
      </c>
      <c r="Y946" s="9">
        <f t="shared" si="1689"/>
        <v>0</v>
      </c>
      <c r="Z946" s="9">
        <f t="shared" si="1689"/>
        <v>0</v>
      </c>
      <c r="AA946" s="9">
        <f t="shared" si="1689"/>
        <v>0</v>
      </c>
      <c r="AB946" s="9">
        <f t="shared" si="1689"/>
        <v>0</v>
      </c>
      <c r="AC946" s="9">
        <f t="shared" si="1689"/>
        <v>0</v>
      </c>
      <c r="AD946" s="9">
        <f t="shared" si="1689"/>
        <v>0</v>
      </c>
      <c r="AE946" s="9">
        <f t="shared" si="1689"/>
        <v>0</v>
      </c>
      <c r="AF946" s="9">
        <f t="shared" si="1689"/>
        <v>0</v>
      </c>
      <c r="AG946" s="9">
        <f t="shared" si="1690"/>
        <v>0</v>
      </c>
      <c r="AH946" s="9">
        <f t="shared" si="1690"/>
        <v>0</v>
      </c>
      <c r="AI946" s="9">
        <f t="shared" si="1690"/>
        <v>0</v>
      </c>
      <c r="AJ946" s="9">
        <f t="shared" si="1690"/>
        <v>0</v>
      </c>
      <c r="AK946" s="9">
        <f t="shared" si="1690"/>
        <v>0</v>
      </c>
      <c r="AL946" s="9">
        <f t="shared" si="1690"/>
        <v>0</v>
      </c>
      <c r="AM946" s="9">
        <f t="shared" si="1690"/>
        <v>0</v>
      </c>
      <c r="AN946" s="9">
        <f t="shared" si="1690"/>
        <v>0</v>
      </c>
      <c r="AO946" s="9">
        <f t="shared" si="1690"/>
        <v>0</v>
      </c>
      <c r="AP946" s="9">
        <f t="shared" si="1690"/>
        <v>0</v>
      </c>
      <c r="AQ946" s="9">
        <f t="shared" si="1690"/>
        <v>0</v>
      </c>
      <c r="AR946" s="9">
        <f t="shared" si="1690"/>
        <v>0</v>
      </c>
      <c r="AS946" s="9">
        <f t="shared" si="1691"/>
        <v>0</v>
      </c>
      <c r="AT946" s="9">
        <f t="shared" si="1691"/>
        <v>0</v>
      </c>
      <c r="AU946" s="9">
        <f t="shared" si="1691"/>
        <v>0</v>
      </c>
      <c r="AV946" s="9">
        <f t="shared" si="1691"/>
        <v>0</v>
      </c>
      <c r="AW946" s="9">
        <f t="shared" si="1691"/>
        <v>0</v>
      </c>
      <c r="AX946" s="9">
        <f t="shared" si="1691"/>
        <v>0</v>
      </c>
    </row>
    <row r="947" spans="1:50" ht="18" hidden="1" customHeight="1">
      <c r="A947" s="25" t="s">
        <v>167</v>
      </c>
      <c r="B947" s="26" t="s">
        <v>438</v>
      </c>
      <c r="C947" s="26" t="s">
        <v>152</v>
      </c>
      <c r="D947" s="26" t="s">
        <v>8</v>
      </c>
      <c r="E947" s="26" t="s">
        <v>704</v>
      </c>
      <c r="F947" s="31">
        <v>410</v>
      </c>
      <c r="G947" s="9">
        <v>1775</v>
      </c>
      <c r="H947" s="9"/>
      <c r="I947" s="9">
        <v>-1775</v>
      </c>
      <c r="J947" s="84"/>
      <c r="K947" s="84"/>
      <c r="L947" s="84"/>
      <c r="M947" s="9">
        <f>G947+I947+J947+K947+L947</f>
        <v>0</v>
      </c>
      <c r="N947" s="9">
        <f>H947+L947</f>
        <v>0</v>
      </c>
      <c r="O947" s="9"/>
      <c r="P947" s="85"/>
      <c r="Q947" s="85"/>
      <c r="R947" s="85"/>
      <c r="S947" s="9">
        <f>M947+O947+P947+Q947+R947</f>
        <v>0</v>
      </c>
      <c r="T947" s="9">
        <f>N947+R947</f>
        <v>0</v>
      </c>
      <c r="U947" s="9"/>
      <c r="V947" s="85"/>
      <c r="W947" s="85"/>
      <c r="X947" s="85"/>
      <c r="Y947" s="9">
        <f>S947+U947+V947+W947+X947</f>
        <v>0</v>
      </c>
      <c r="Z947" s="9">
        <f>T947+X947</f>
        <v>0</v>
      </c>
      <c r="AA947" s="9"/>
      <c r="AB947" s="85"/>
      <c r="AC947" s="85"/>
      <c r="AD947" s="85"/>
      <c r="AE947" s="9">
        <f>Y947+AA947+AB947+AC947+AD947</f>
        <v>0</v>
      </c>
      <c r="AF947" s="9">
        <f>Z947+AD947</f>
        <v>0</v>
      </c>
      <c r="AG947" s="9"/>
      <c r="AH947" s="85"/>
      <c r="AI947" s="85"/>
      <c r="AJ947" s="85"/>
      <c r="AK947" s="9">
        <f>AE947+AG947+AH947+AI947+AJ947</f>
        <v>0</v>
      </c>
      <c r="AL947" s="9">
        <f>AF947+AJ947</f>
        <v>0</v>
      </c>
      <c r="AM947" s="9"/>
      <c r="AN947" s="85"/>
      <c r="AO947" s="85"/>
      <c r="AP947" s="85"/>
      <c r="AQ947" s="9">
        <f>AK947+AM947+AN947+AO947+AP947</f>
        <v>0</v>
      </c>
      <c r="AR947" s="9">
        <f>AL947+AP947</f>
        <v>0</v>
      </c>
      <c r="AS947" s="9"/>
      <c r="AT947" s="85"/>
      <c r="AU947" s="85"/>
      <c r="AV947" s="85"/>
      <c r="AW947" s="9">
        <f>AQ947+AS947+AT947+AU947+AV947</f>
        <v>0</v>
      </c>
      <c r="AX947" s="9">
        <f>AR947+AV947</f>
        <v>0</v>
      </c>
    </row>
    <row r="948" spans="1:50" ht="33" hidden="1">
      <c r="A948" s="25" t="s">
        <v>730</v>
      </c>
      <c r="B948" s="26" t="s">
        <v>438</v>
      </c>
      <c r="C948" s="26" t="s">
        <v>152</v>
      </c>
      <c r="D948" s="26" t="s">
        <v>8</v>
      </c>
      <c r="E948" s="26" t="s">
        <v>729</v>
      </c>
      <c r="F948" s="26"/>
      <c r="G948" s="9"/>
      <c r="H948" s="9"/>
      <c r="I948" s="9">
        <f>I949</f>
        <v>1775</v>
      </c>
      <c r="J948" s="9">
        <f t="shared" ref="J948:Y949" si="1692">J949</f>
        <v>0</v>
      </c>
      <c r="K948" s="9">
        <f t="shared" si="1692"/>
        <v>0</v>
      </c>
      <c r="L948" s="9">
        <f t="shared" si="1692"/>
        <v>33718</v>
      </c>
      <c r="M948" s="9">
        <f t="shared" si="1692"/>
        <v>35493</v>
      </c>
      <c r="N948" s="9">
        <f t="shared" si="1692"/>
        <v>33718</v>
      </c>
      <c r="O948" s="9">
        <f>O949</f>
        <v>0</v>
      </c>
      <c r="P948" s="9">
        <f t="shared" si="1692"/>
        <v>0</v>
      </c>
      <c r="Q948" s="9">
        <f t="shared" si="1692"/>
        <v>0</v>
      </c>
      <c r="R948" s="9">
        <f t="shared" si="1692"/>
        <v>0</v>
      </c>
      <c r="S948" s="9">
        <f t="shared" si="1692"/>
        <v>35493</v>
      </c>
      <c r="T948" s="9">
        <f t="shared" si="1692"/>
        <v>33718</v>
      </c>
      <c r="U948" s="9">
        <f>U949</f>
        <v>0</v>
      </c>
      <c r="V948" s="9">
        <f t="shared" si="1692"/>
        <v>0</v>
      </c>
      <c r="W948" s="9">
        <f t="shared" si="1692"/>
        <v>0</v>
      </c>
      <c r="X948" s="9">
        <f t="shared" si="1692"/>
        <v>0</v>
      </c>
      <c r="Y948" s="9">
        <f t="shared" si="1692"/>
        <v>35493</v>
      </c>
      <c r="Z948" s="9">
        <f t="shared" ref="V948:Z949" si="1693">Z949</f>
        <v>33718</v>
      </c>
      <c r="AA948" s="9">
        <f>AA949</f>
        <v>0</v>
      </c>
      <c r="AB948" s="9">
        <f t="shared" ref="AB948:AQ949" si="1694">AB949</f>
        <v>0</v>
      </c>
      <c r="AC948" s="9">
        <f t="shared" si="1694"/>
        <v>0</v>
      </c>
      <c r="AD948" s="9">
        <f t="shared" si="1694"/>
        <v>0</v>
      </c>
      <c r="AE948" s="9">
        <f t="shared" si="1694"/>
        <v>35493</v>
      </c>
      <c r="AF948" s="9">
        <f t="shared" si="1694"/>
        <v>33718</v>
      </c>
      <c r="AG948" s="9">
        <f>AG949</f>
        <v>0</v>
      </c>
      <c r="AH948" s="9">
        <f t="shared" si="1694"/>
        <v>0</v>
      </c>
      <c r="AI948" s="9">
        <f t="shared" si="1694"/>
        <v>0</v>
      </c>
      <c r="AJ948" s="9">
        <f t="shared" si="1694"/>
        <v>0</v>
      </c>
      <c r="AK948" s="9">
        <f t="shared" si="1694"/>
        <v>35493</v>
      </c>
      <c r="AL948" s="9">
        <f t="shared" si="1694"/>
        <v>33718</v>
      </c>
      <c r="AM948" s="9">
        <f>AM949</f>
        <v>0</v>
      </c>
      <c r="AN948" s="9">
        <f t="shared" si="1694"/>
        <v>0</v>
      </c>
      <c r="AO948" s="9">
        <f t="shared" si="1694"/>
        <v>0</v>
      </c>
      <c r="AP948" s="9">
        <f t="shared" si="1694"/>
        <v>0</v>
      </c>
      <c r="AQ948" s="9">
        <f t="shared" si="1694"/>
        <v>35493</v>
      </c>
      <c r="AR948" s="9">
        <f t="shared" ref="AN948:AR949" si="1695">AR949</f>
        <v>33718</v>
      </c>
      <c r="AS948" s="9">
        <f>AS949</f>
        <v>0</v>
      </c>
      <c r="AT948" s="9">
        <f t="shared" ref="AT948:AX949" si="1696">AT949</f>
        <v>0</v>
      </c>
      <c r="AU948" s="9">
        <f t="shared" si="1696"/>
        <v>0</v>
      </c>
      <c r="AV948" s="9">
        <f t="shared" si="1696"/>
        <v>0</v>
      </c>
      <c r="AW948" s="9">
        <f t="shared" si="1696"/>
        <v>35493</v>
      </c>
      <c r="AX948" s="9">
        <f t="shared" si="1696"/>
        <v>33718</v>
      </c>
    </row>
    <row r="949" spans="1:50" ht="33" hidden="1">
      <c r="A949" s="25" t="s">
        <v>179</v>
      </c>
      <c r="B949" s="26" t="s">
        <v>438</v>
      </c>
      <c r="C949" s="26" t="s">
        <v>152</v>
      </c>
      <c r="D949" s="26" t="s">
        <v>8</v>
      </c>
      <c r="E949" s="26" t="s">
        <v>729</v>
      </c>
      <c r="F949" s="26" t="s">
        <v>180</v>
      </c>
      <c r="G949" s="9"/>
      <c r="H949" s="9"/>
      <c r="I949" s="9">
        <f>I950</f>
        <v>1775</v>
      </c>
      <c r="J949" s="9">
        <f t="shared" si="1692"/>
        <v>0</v>
      </c>
      <c r="K949" s="9">
        <f t="shared" si="1692"/>
        <v>0</v>
      </c>
      <c r="L949" s="9">
        <f t="shared" si="1692"/>
        <v>33718</v>
      </c>
      <c r="M949" s="9">
        <f t="shared" si="1692"/>
        <v>35493</v>
      </c>
      <c r="N949" s="9">
        <f t="shared" si="1692"/>
        <v>33718</v>
      </c>
      <c r="O949" s="9">
        <f>O950</f>
        <v>0</v>
      </c>
      <c r="P949" s="9">
        <f t="shared" si="1692"/>
        <v>0</v>
      </c>
      <c r="Q949" s="9">
        <f t="shared" si="1692"/>
        <v>0</v>
      </c>
      <c r="R949" s="9">
        <f t="shared" si="1692"/>
        <v>0</v>
      </c>
      <c r="S949" s="9">
        <f t="shared" si="1692"/>
        <v>35493</v>
      </c>
      <c r="T949" s="9">
        <f t="shared" si="1692"/>
        <v>33718</v>
      </c>
      <c r="U949" s="9">
        <f>U950</f>
        <v>0</v>
      </c>
      <c r="V949" s="9">
        <f t="shared" si="1693"/>
        <v>0</v>
      </c>
      <c r="W949" s="9">
        <f t="shared" si="1693"/>
        <v>0</v>
      </c>
      <c r="X949" s="9">
        <f t="shared" si="1693"/>
        <v>0</v>
      </c>
      <c r="Y949" s="9">
        <f t="shared" si="1693"/>
        <v>35493</v>
      </c>
      <c r="Z949" s="9">
        <f t="shared" si="1693"/>
        <v>33718</v>
      </c>
      <c r="AA949" s="9">
        <f>AA950</f>
        <v>0</v>
      </c>
      <c r="AB949" s="9">
        <f t="shared" si="1694"/>
        <v>0</v>
      </c>
      <c r="AC949" s="9">
        <f t="shared" si="1694"/>
        <v>0</v>
      </c>
      <c r="AD949" s="9">
        <f t="shared" si="1694"/>
        <v>0</v>
      </c>
      <c r="AE949" s="9">
        <f t="shared" si="1694"/>
        <v>35493</v>
      </c>
      <c r="AF949" s="9">
        <f t="shared" si="1694"/>
        <v>33718</v>
      </c>
      <c r="AG949" s="9">
        <f>AG950</f>
        <v>0</v>
      </c>
      <c r="AH949" s="9">
        <f t="shared" si="1694"/>
        <v>0</v>
      </c>
      <c r="AI949" s="9">
        <f t="shared" si="1694"/>
        <v>0</v>
      </c>
      <c r="AJ949" s="9">
        <f t="shared" si="1694"/>
        <v>0</v>
      </c>
      <c r="AK949" s="9">
        <f t="shared" si="1694"/>
        <v>35493</v>
      </c>
      <c r="AL949" s="9">
        <f t="shared" si="1694"/>
        <v>33718</v>
      </c>
      <c r="AM949" s="9">
        <f>AM950</f>
        <v>0</v>
      </c>
      <c r="AN949" s="9">
        <f t="shared" si="1695"/>
        <v>0</v>
      </c>
      <c r="AO949" s="9">
        <f t="shared" si="1695"/>
        <v>0</v>
      </c>
      <c r="AP949" s="9">
        <f t="shared" si="1695"/>
        <v>0</v>
      </c>
      <c r="AQ949" s="9">
        <f t="shared" si="1695"/>
        <v>35493</v>
      </c>
      <c r="AR949" s="9">
        <f t="shared" si="1695"/>
        <v>33718</v>
      </c>
      <c r="AS949" s="9">
        <f>AS950</f>
        <v>0</v>
      </c>
      <c r="AT949" s="9">
        <f t="shared" si="1696"/>
        <v>0</v>
      </c>
      <c r="AU949" s="9">
        <f t="shared" si="1696"/>
        <v>0</v>
      </c>
      <c r="AV949" s="9">
        <f t="shared" si="1696"/>
        <v>0</v>
      </c>
      <c r="AW949" s="9">
        <f t="shared" si="1696"/>
        <v>35493</v>
      </c>
      <c r="AX949" s="9">
        <f t="shared" si="1696"/>
        <v>33718</v>
      </c>
    </row>
    <row r="950" spans="1:50" ht="18" hidden="1" customHeight="1">
      <c r="A950" s="25" t="s">
        <v>167</v>
      </c>
      <c r="B950" s="26" t="s">
        <v>438</v>
      </c>
      <c r="C950" s="26" t="s">
        <v>152</v>
      </c>
      <c r="D950" s="26" t="s">
        <v>8</v>
      </c>
      <c r="E950" s="26" t="s">
        <v>729</v>
      </c>
      <c r="F950" s="31">
        <v>410</v>
      </c>
      <c r="G950" s="9"/>
      <c r="H950" s="9"/>
      <c r="I950" s="9">
        <v>1775</v>
      </c>
      <c r="J950" s="9"/>
      <c r="K950" s="84"/>
      <c r="L950" s="9">
        <v>33718</v>
      </c>
      <c r="M950" s="9">
        <f>G950+I950+J950+K950+L950</f>
        <v>35493</v>
      </c>
      <c r="N950" s="9">
        <f>H950+L950</f>
        <v>33718</v>
      </c>
      <c r="O950" s="9"/>
      <c r="P950" s="9"/>
      <c r="Q950" s="85"/>
      <c r="R950" s="9"/>
      <c r="S950" s="9">
        <f>M950+O950+P950+Q950+R950</f>
        <v>35493</v>
      </c>
      <c r="T950" s="9">
        <f>N950+R950</f>
        <v>33718</v>
      </c>
      <c r="U950" s="9"/>
      <c r="V950" s="9"/>
      <c r="W950" s="85"/>
      <c r="X950" s="9"/>
      <c r="Y950" s="9">
        <f>S950+U950+V950+W950+X950</f>
        <v>35493</v>
      </c>
      <c r="Z950" s="9">
        <f>T950+X950</f>
        <v>33718</v>
      </c>
      <c r="AA950" s="9"/>
      <c r="AB950" s="9"/>
      <c r="AC950" s="85"/>
      <c r="AD950" s="9"/>
      <c r="AE950" s="9">
        <f>Y950+AA950+AB950+AC950+AD950</f>
        <v>35493</v>
      </c>
      <c r="AF950" s="9">
        <f>Z950+AD950</f>
        <v>33718</v>
      </c>
      <c r="AG950" s="9"/>
      <c r="AH950" s="9"/>
      <c r="AI950" s="85"/>
      <c r="AJ950" s="9"/>
      <c r="AK950" s="9">
        <f>AE950+AG950+AH950+AI950+AJ950</f>
        <v>35493</v>
      </c>
      <c r="AL950" s="9">
        <f>AF950+AJ950</f>
        <v>33718</v>
      </c>
      <c r="AM950" s="9"/>
      <c r="AN950" s="9"/>
      <c r="AO950" s="85"/>
      <c r="AP950" s="9"/>
      <c r="AQ950" s="9">
        <f>AK950+AM950+AN950+AO950+AP950</f>
        <v>35493</v>
      </c>
      <c r="AR950" s="9">
        <f>AL950+AP950</f>
        <v>33718</v>
      </c>
      <c r="AS950" s="9"/>
      <c r="AT950" s="9"/>
      <c r="AU950" s="85"/>
      <c r="AV950" s="9"/>
      <c r="AW950" s="9">
        <f>AQ950+AS950+AT950+AU950+AV950</f>
        <v>35493</v>
      </c>
      <c r="AX950" s="9">
        <f>AR950+AV950</f>
        <v>33718</v>
      </c>
    </row>
    <row r="951" spans="1:50" ht="49.5" hidden="1">
      <c r="A951" s="25" t="s">
        <v>738</v>
      </c>
      <c r="B951" s="26" t="s">
        <v>438</v>
      </c>
      <c r="C951" s="26" t="s">
        <v>152</v>
      </c>
      <c r="D951" s="26" t="s">
        <v>8</v>
      </c>
      <c r="E951" s="26" t="s">
        <v>737</v>
      </c>
      <c r="F951" s="26"/>
      <c r="G951" s="9"/>
      <c r="H951" s="9"/>
      <c r="I951" s="9"/>
      <c r="J951" s="9"/>
      <c r="K951" s="84"/>
      <c r="L951" s="9"/>
      <c r="M951" s="9"/>
      <c r="N951" s="9"/>
      <c r="O951" s="9">
        <f>O952</f>
        <v>0</v>
      </c>
      <c r="P951" s="9">
        <f t="shared" ref="P951:AE952" si="1697">P952</f>
        <v>518</v>
      </c>
      <c r="Q951" s="9">
        <f t="shared" si="1697"/>
        <v>0</v>
      </c>
      <c r="R951" s="9">
        <f t="shared" si="1697"/>
        <v>9841</v>
      </c>
      <c r="S951" s="9">
        <f t="shared" si="1697"/>
        <v>10359</v>
      </c>
      <c r="T951" s="9">
        <f t="shared" si="1697"/>
        <v>9841</v>
      </c>
      <c r="U951" s="9">
        <f>U952</f>
        <v>0</v>
      </c>
      <c r="V951" s="9">
        <f t="shared" si="1697"/>
        <v>0</v>
      </c>
      <c r="W951" s="9">
        <f t="shared" si="1697"/>
        <v>0</v>
      </c>
      <c r="X951" s="9">
        <f t="shared" si="1697"/>
        <v>0</v>
      </c>
      <c r="Y951" s="9">
        <f t="shared" si="1697"/>
        <v>10359</v>
      </c>
      <c r="Z951" s="9">
        <f t="shared" si="1697"/>
        <v>9841</v>
      </c>
      <c r="AA951" s="9">
        <f>AA952</f>
        <v>0</v>
      </c>
      <c r="AB951" s="9">
        <f t="shared" si="1697"/>
        <v>0</v>
      </c>
      <c r="AC951" s="9">
        <f t="shared" si="1697"/>
        <v>0</v>
      </c>
      <c r="AD951" s="9">
        <f t="shared" si="1697"/>
        <v>0</v>
      </c>
      <c r="AE951" s="9">
        <f t="shared" si="1697"/>
        <v>10359</v>
      </c>
      <c r="AF951" s="9">
        <f t="shared" ref="AB951:AF952" si="1698">AF952</f>
        <v>9841</v>
      </c>
      <c r="AG951" s="9">
        <f>AG952</f>
        <v>0</v>
      </c>
      <c r="AH951" s="9">
        <f t="shared" ref="AH951:AW952" si="1699">AH952</f>
        <v>0</v>
      </c>
      <c r="AI951" s="9">
        <f t="shared" si="1699"/>
        <v>0</v>
      </c>
      <c r="AJ951" s="9">
        <f t="shared" si="1699"/>
        <v>0</v>
      </c>
      <c r="AK951" s="9">
        <f t="shared" si="1699"/>
        <v>10359</v>
      </c>
      <c r="AL951" s="9">
        <f t="shared" si="1699"/>
        <v>9841</v>
      </c>
      <c r="AM951" s="9">
        <f>AM952</f>
        <v>0</v>
      </c>
      <c r="AN951" s="9">
        <f t="shared" si="1699"/>
        <v>0</v>
      </c>
      <c r="AO951" s="9">
        <f t="shared" si="1699"/>
        <v>0</v>
      </c>
      <c r="AP951" s="9">
        <f t="shared" si="1699"/>
        <v>0</v>
      </c>
      <c r="AQ951" s="9">
        <f t="shared" si="1699"/>
        <v>10359</v>
      </c>
      <c r="AR951" s="9">
        <f t="shared" si="1699"/>
        <v>9841</v>
      </c>
      <c r="AS951" s="9">
        <f>AS952</f>
        <v>0</v>
      </c>
      <c r="AT951" s="9">
        <f t="shared" si="1699"/>
        <v>0</v>
      </c>
      <c r="AU951" s="9">
        <f t="shared" si="1699"/>
        <v>0</v>
      </c>
      <c r="AV951" s="9">
        <f t="shared" si="1699"/>
        <v>0</v>
      </c>
      <c r="AW951" s="9">
        <f t="shared" si="1699"/>
        <v>10359</v>
      </c>
      <c r="AX951" s="9">
        <f t="shared" ref="AT951:AX952" si="1700">AX952</f>
        <v>9841</v>
      </c>
    </row>
    <row r="952" spans="1:50" ht="33" hidden="1">
      <c r="A952" s="25" t="s">
        <v>179</v>
      </c>
      <c r="B952" s="26" t="s">
        <v>438</v>
      </c>
      <c r="C952" s="26" t="s">
        <v>152</v>
      </c>
      <c r="D952" s="26" t="s">
        <v>8</v>
      </c>
      <c r="E952" s="26" t="s">
        <v>737</v>
      </c>
      <c r="F952" s="26" t="s">
        <v>180</v>
      </c>
      <c r="G952" s="9"/>
      <c r="H952" s="9"/>
      <c r="I952" s="9"/>
      <c r="J952" s="9"/>
      <c r="K952" s="84"/>
      <c r="L952" s="9"/>
      <c r="M952" s="9"/>
      <c r="N952" s="9"/>
      <c r="O952" s="9">
        <f>O953</f>
        <v>0</v>
      </c>
      <c r="P952" s="9">
        <f t="shared" si="1697"/>
        <v>518</v>
      </c>
      <c r="Q952" s="9">
        <f t="shared" si="1697"/>
        <v>0</v>
      </c>
      <c r="R952" s="9">
        <f t="shared" si="1697"/>
        <v>9841</v>
      </c>
      <c r="S952" s="9">
        <f t="shared" si="1697"/>
        <v>10359</v>
      </c>
      <c r="T952" s="9">
        <f t="shared" si="1697"/>
        <v>9841</v>
      </c>
      <c r="U952" s="9">
        <f>U953</f>
        <v>0</v>
      </c>
      <c r="V952" s="9">
        <f t="shared" si="1697"/>
        <v>0</v>
      </c>
      <c r="W952" s="9">
        <f t="shared" si="1697"/>
        <v>0</v>
      </c>
      <c r="X952" s="9">
        <f t="shared" si="1697"/>
        <v>0</v>
      </c>
      <c r="Y952" s="9">
        <f t="shared" si="1697"/>
        <v>10359</v>
      </c>
      <c r="Z952" s="9">
        <f t="shared" si="1697"/>
        <v>9841</v>
      </c>
      <c r="AA952" s="9">
        <f>AA953</f>
        <v>0</v>
      </c>
      <c r="AB952" s="9">
        <f t="shared" si="1698"/>
        <v>0</v>
      </c>
      <c r="AC952" s="9">
        <f t="shared" si="1698"/>
        <v>0</v>
      </c>
      <c r="AD952" s="9">
        <f t="shared" si="1698"/>
        <v>0</v>
      </c>
      <c r="AE952" s="9">
        <f t="shared" si="1698"/>
        <v>10359</v>
      </c>
      <c r="AF952" s="9">
        <f t="shared" si="1698"/>
        <v>9841</v>
      </c>
      <c r="AG952" s="9">
        <f>AG953</f>
        <v>0</v>
      </c>
      <c r="AH952" s="9">
        <f t="shared" si="1699"/>
        <v>0</v>
      </c>
      <c r="AI952" s="9">
        <f t="shared" si="1699"/>
        <v>0</v>
      </c>
      <c r="AJ952" s="9">
        <f t="shared" si="1699"/>
        <v>0</v>
      </c>
      <c r="AK952" s="9">
        <f t="shared" si="1699"/>
        <v>10359</v>
      </c>
      <c r="AL952" s="9">
        <f t="shared" si="1699"/>
        <v>9841</v>
      </c>
      <c r="AM952" s="9">
        <f>AM953</f>
        <v>0</v>
      </c>
      <c r="AN952" s="9">
        <f t="shared" si="1699"/>
        <v>0</v>
      </c>
      <c r="AO952" s="9">
        <f t="shared" si="1699"/>
        <v>0</v>
      </c>
      <c r="AP952" s="9">
        <f t="shared" si="1699"/>
        <v>0</v>
      </c>
      <c r="AQ952" s="9">
        <f t="shared" si="1699"/>
        <v>10359</v>
      </c>
      <c r="AR952" s="9">
        <f t="shared" si="1699"/>
        <v>9841</v>
      </c>
      <c r="AS952" s="9">
        <f>AS953</f>
        <v>0</v>
      </c>
      <c r="AT952" s="9">
        <f t="shared" si="1700"/>
        <v>0</v>
      </c>
      <c r="AU952" s="9">
        <f t="shared" si="1700"/>
        <v>0</v>
      </c>
      <c r="AV952" s="9">
        <f t="shared" si="1700"/>
        <v>0</v>
      </c>
      <c r="AW952" s="9">
        <f t="shared" si="1700"/>
        <v>10359</v>
      </c>
      <c r="AX952" s="9">
        <f t="shared" si="1700"/>
        <v>9841</v>
      </c>
    </row>
    <row r="953" spans="1:50" ht="18" hidden="1" customHeight="1">
      <c r="A953" s="25" t="s">
        <v>167</v>
      </c>
      <c r="B953" s="26" t="s">
        <v>438</v>
      </c>
      <c r="C953" s="26" t="s">
        <v>152</v>
      </c>
      <c r="D953" s="26" t="s">
        <v>8</v>
      </c>
      <c r="E953" s="26" t="s">
        <v>737</v>
      </c>
      <c r="F953" s="31">
        <v>410</v>
      </c>
      <c r="G953" s="9"/>
      <c r="H953" s="9"/>
      <c r="I953" s="9"/>
      <c r="J953" s="9"/>
      <c r="K953" s="84"/>
      <c r="L953" s="9"/>
      <c r="M953" s="9"/>
      <c r="N953" s="9"/>
      <c r="O953" s="9"/>
      <c r="P953" s="9">
        <v>518</v>
      </c>
      <c r="Q953" s="85"/>
      <c r="R953" s="9">
        <v>9841</v>
      </c>
      <c r="S953" s="9">
        <f>M953+O953+P953+Q953+R953</f>
        <v>10359</v>
      </c>
      <c r="T953" s="9">
        <f>N953+R953</f>
        <v>9841</v>
      </c>
      <c r="U953" s="9"/>
      <c r="V953" s="9"/>
      <c r="W953" s="85"/>
      <c r="X953" s="9"/>
      <c r="Y953" s="9">
        <f>S953+U953+V953+W953+X953</f>
        <v>10359</v>
      </c>
      <c r="Z953" s="9">
        <f>T953+X953</f>
        <v>9841</v>
      </c>
      <c r="AA953" s="9"/>
      <c r="AB953" s="9"/>
      <c r="AC953" s="85"/>
      <c r="AD953" s="9"/>
      <c r="AE953" s="9">
        <f>Y953+AA953+AB953+AC953+AD953</f>
        <v>10359</v>
      </c>
      <c r="AF953" s="9">
        <f>Z953+AD953</f>
        <v>9841</v>
      </c>
      <c r="AG953" s="9"/>
      <c r="AH953" s="9"/>
      <c r="AI953" s="85"/>
      <c r="AJ953" s="9"/>
      <c r="AK953" s="9">
        <f>AE953+AG953+AH953+AI953+AJ953</f>
        <v>10359</v>
      </c>
      <c r="AL953" s="9">
        <f>AF953+AJ953</f>
        <v>9841</v>
      </c>
      <c r="AM953" s="9"/>
      <c r="AN953" s="9"/>
      <c r="AO953" s="85"/>
      <c r="AP953" s="9"/>
      <c r="AQ953" s="9">
        <f>AK953+AM953+AN953+AO953+AP953</f>
        <v>10359</v>
      </c>
      <c r="AR953" s="9">
        <f>AL953+AP953</f>
        <v>9841</v>
      </c>
      <c r="AS953" s="9"/>
      <c r="AT953" s="9"/>
      <c r="AU953" s="85"/>
      <c r="AV953" s="9"/>
      <c r="AW953" s="9">
        <f>AQ953+AS953+AT953+AU953+AV953</f>
        <v>10359</v>
      </c>
      <c r="AX953" s="9">
        <f>AR953+AV953</f>
        <v>9841</v>
      </c>
    </row>
    <row r="954" spans="1:50" ht="33" hidden="1">
      <c r="A954" s="25" t="s">
        <v>786</v>
      </c>
      <c r="B954" s="26" t="s">
        <v>438</v>
      </c>
      <c r="C954" s="26" t="s">
        <v>152</v>
      </c>
      <c r="D954" s="26" t="s">
        <v>8</v>
      </c>
      <c r="E954" s="26" t="s">
        <v>785</v>
      </c>
      <c r="F954" s="26"/>
      <c r="G954" s="9"/>
      <c r="H954" s="9"/>
      <c r="I954" s="9"/>
      <c r="J954" s="9"/>
      <c r="K954" s="84"/>
      <c r="L954" s="9"/>
      <c r="M954" s="9"/>
      <c r="N954" s="9"/>
      <c r="O954" s="9"/>
      <c r="P954" s="9"/>
      <c r="Q954" s="85"/>
      <c r="R954" s="9"/>
      <c r="S954" s="9"/>
      <c r="T954" s="9"/>
      <c r="U954" s="9"/>
      <c r="V954" s="9"/>
      <c r="W954" s="85"/>
      <c r="X954" s="9"/>
      <c r="Y954" s="9"/>
      <c r="Z954" s="9"/>
      <c r="AA954" s="9">
        <f>AA955</f>
        <v>2855</v>
      </c>
      <c r="AB954" s="9">
        <f t="shared" ref="AB954:AQ955" si="1701">AB955</f>
        <v>0</v>
      </c>
      <c r="AC954" s="9">
        <f t="shared" si="1701"/>
        <v>0</v>
      </c>
      <c r="AD954" s="9">
        <f t="shared" si="1701"/>
        <v>54246</v>
      </c>
      <c r="AE954" s="9">
        <f t="shared" si="1701"/>
        <v>57101</v>
      </c>
      <c r="AF954" s="9">
        <f t="shared" si="1701"/>
        <v>54246</v>
      </c>
      <c r="AG954" s="9">
        <f>AG955</f>
        <v>0</v>
      </c>
      <c r="AH954" s="9">
        <f t="shared" si="1701"/>
        <v>0</v>
      </c>
      <c r="AI954" s="9">
        <f t="shared" si="1701"/>
        <v>0</v>
      </c>
      <c r="AJ954" s="9">
        <f t="shared" si="1701"/>
        <v>0</v>
      </c>
      <c r="AK954" s="9">
        <f t="shared" si="1701"/>
        <v>57101</v>
      </c>
      <c r="AL954" s="9">
        <f t="shared" si="1701"/>
        <v>54246</v>
      </c>
      <c r="AM954" s="9">
        <f>AM955</f>
        <v>0</v>
      </c>
      <c r="AN954" s="9">
        <f t="shared" si="1701"/>
        <v>0</v>
      </c>
      <c r="AO954" s="9">
        <f t="shared" si="1701"/>
        <v>0</v>
      </c>
      <c r="AP954" s="9">
        <f t="shared" si="1701"/>
        <v>0</v>
      </c>
      <c r="AQ954" s="9">
        <f t="shared" si="1701"/>
        <v>57101</v>
      </c>
      <c r="AR954" s="9">
        <f t="shared" ref="AN954:AR955" si="1702">AR955</f>
        <v>54246</v>
      </c>
      <c r="AS954" s="9">
        <f>AS955</f>
        <v>0</v>
      </c>
      <c r="AT954" s="9">
        <f t="shared" ref="AT954:AX955" si="1703">AT955</f>
        <v>0</v>
      </c>
      <c r="AU954" s="9">
        <f t="shared" si="1703"/>
        <v>0</v>
      </c>
      <c r="AV954" s="9">
        <f t="shared" si="1703"/>
        <v>0</v>
      </c>
      <c r="AW954" s="9">
        <f t="shared" si="1703"/>
        <v>57101</v>
      </c>
      <c r="AX954" s="9">
        <f t="shared" si="1703"/>
        <v>54246</v>
      </c>
    </row>
    <row r="955" spans="1:50" ht="33" hidden="1">
      <c r="A955" s="25" t="s">
        <v>179</v>
      </c>
      <c r="B955" s="26" t="s">
        <v>438</v>
      </c>
      <c r="C955" s="26" t="s">
        <v>152</v>
      </c>
      <c r="D955" s="26" t="s">
        <v>8</v>
      </c>
      <c r="E955" s="26" t="s">
        <v>785</v>
      </c>
      <c r="F955" s="26" t="s">
        <v>180</v>
      </c>
      <c r="G955" s="9"/>
      <c r="H955" s="9"/>
      <c r="I955" s="9"/>
      <c r="J955" s="9"/>
      <c r="K955" s="84"/>
      <c r="L955" s="9"/>
      <c r="M955" s="9"/>
      <c r="N955" s="9"/>
      <c r="O955" s="9"/>
      <c r="P955" s="9"/>
      <c r="Q955" s="85"/>
      <c r="R955" s="9"/>
      <c r="S955" s="9"/>
      <c r="T955" s="9"/>
      <c r="U955" s="9"/>
      <c r="V955" s="9"/>
      <c r="W955" s="85"/>
      <c r="X955" s="9"/>
      <c r="Y955" s="9"/>
      <c r="Z955" s="9"/>
      <c r="AA955" s="9">
        <f>AA956</f>
        <v>2855</v>
      </c>
      <c r="AB955" s="9">
        <f t="shared" si="1701"/>
        <v>0</v>
      </c>
      <c r="AC955" s="9">
        <f t="shared" si="1701"/>
        <v>0</v>
      </c>
      <c r="AD955" s="9">
        <f t="shared" si="1701"/>
        <v>54246</v>
      </c>
      <c r="AE955" s="9">
        <f t="shared" si="1701"/>
        <v>57101</v>
      </c>
      <c r="AF955" s="9">
        <f t="shared" si="1701"/>
        <v>54246</v>
      </c>
      <c r="AG955" s="9">
        <f>AG956</f>
        <v>0</v>
      </c>
      <c r="AH955" s="9">
        <f t="shared" si="1701"/>
        <v>0</v>
      </c>
      <c r="AI955" s="9">
        <f t="shared" si="1701"/>
        <v>0</v>
      </c>
      <c r="AJ955" s="9">
        <f t="shared" si="1701"/>
        <v>0</v>
      </c>
      <c r="AK955" s="9">
        <f t="shared" si="1701"/>
        <v>57101</v>
      </c>
      <c r="AL955" s="9">
        <f t="shared" si="1701"/>
        <v>54246</v>
      </c>
      <c r="AM955" s="9">
        <f>AM956</f>
        <v>0</v>
      </c>
      <c r="AN955" s="9">
        <f t="shared" si="1702"/>
        <v>0</v>
      </c>
      <c r="AO955" s="9">
        <f t="shared" si="1702"/>
        <v>0</v>
      </c>
      <c r="AP955" s="9">
        <f t="shared" si="1702"/>
        <v>0</v>
      </c>
      <c r="AQ955" s="9">
        <f t="shared" si="1702"/>
        <v>57101</v>
      </c>
      <c r="AR955" s="9">
        <f t="shared" si="1702"/>
        <v>54246</v>
      </c>
      <c r="AS955" s="9">
        <f>AS956</f>
        <v>0</v>
      </c>
      <c r="AT955" s="9">
        <f t="shared" si="1703"/>
        <v>0</v>
      </c>
      <c r="AU955" s="9">
        <f t="shared" si="1703"/>
        <v>0</v>
      </c>
      <c r="AV955" s="9">
        <f t="shared" si="1703"/>
        <v>0</v>
      </c>
      <c r="AW955" s="9">
        <f t="shared" si="1703"/>
        <v>57101</v>
      </c>
      <c r="AX955" s="9">
        <f t="shared" si="1703"/>
        <v>54246</v>
      </c>
    </row>
    <row r="956" spans="1:50" ht="18" hidden="1" customHeight="1">
      <c r="A956" s="25" t="s">
        <v>167</v>
      </c>
      <c r="B956" s="26" t="s">
        <v>438</v>
      </c>
      <c r="C956" s="26" t="s">
        <v>152</v>
      </c>
      <c r="D956" s="26" t="s">
        <v>8</v>
      </c>
      <c r="E956" s="26" t="s">
        <v>785</v>
      </c>
      <c r="F956" s="31">
        <v>410</v>
      </c>
      <c r="G956" s="9"/>
      <c r="H956" s="9"/>
      <c r="I956" s="9"/>
      <c r="J956" s="9"/>
      <c r="K956" s="84"/>
      <c r="L956" s="9"/>
      <c r="M956" s="9"/>
      <c r="N956" s="9"/>
      <c r="O956" s="9"/>
      <c r="P956" s="9"/>
      <c r="Q956" s="85"/>
      <c r="R956" s="9"/>
      <c r="S956" s="9"/>
      <c r="T956" s="9"/>
      <c r="U956" s="9"/>
      <c r="V956" s="9"/>
      <c r="W956" s="85"/>
      <c r="X956" s="9"/>
      <c r="Y956" s="9"/>
      <c r="Z956" s="9"/>
      <c r="AA956" s="9">
        <v>2855</v>
      </c>
      <c r="AB956" s="9"/>
      <c r="AC956" s="85"/>
      <c r="AD956" s="9">
        <v>54246</v>
      </c>
      <c r="AE956" s="9">
        <f>Y956+AA956+AB956+AC956+AD956</f>
        <v>57101</v>
      </c>
      <c r="AF956" s="9">
        <f>Z956+AD956</f>
        <v>54246</v>
      </c>
      <c r="AG956" s="9"/>
      <c r="AH956" s="9"/>
      <c r="AI956" s="85"/>
      <c r="AJ956" s="9"/>
      <c r="AK956" s="9">
        <f>AE956+AG956+AH956+AI956+AJ956</f>
        <v>57101</v>
      </c>
      <c r="AL956" s="9">
        <f>AF956+AJ956</f>
        <v>54246</v>
      </c>
      <c r="AM956" s="9"/>
      <c r="AN956" s="9"/>
      <c r="AO956" s="85"/>
      <c r="AP956" s="9"/>
      <c r="AQ956" s="9">
        <f>AK956+AM956+AN956+AO956+AP956</f>
        <v>57101</v>
      </c>
      <c r="AR956" s="9">
        <f>AL956+AP956</f>
        <v>54246</v>
      </c>
      <c r="AS956" s="9"/>
      <c r="AT956" s="9"/>
      <c r="AU956" s="85"/>
      <c r="AV956" s="9"/>
      <c r="AW956" s="9">
        <f>AQ956+AS956+AT956+AU956+AV956</f>
        <v>57101</v>
      </c>
      <c r="AX956" s="9">
        <f>AR956+AV956</f>
        <v>54246</v>
      </c>
    </row>
    <row r="957" spans="1:50" hidden="1">
      <c r="A957" s="25"/>
      <c r="B957" s="26"/>
      <c r="C957" s="26"/>
      <c r="D957" s="26"/>
      <c r="E957" s="26"/>
      <c r="F957" s="26"/>
      <c r="G957" s="9"/>
      <c r="H957" s="9"/>
      <c r="I957" s="84"/>
      <c r="J957" s="84"/>
      <c r="K957" s="84"/>
      <c r="L957" s="84"/>
      <c r="M957" s="84"/>
      <c r="N957" s="84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  <c r="AB957" s="85"/>
      <c r="AC957" s="85"/>
      <c r="AD957" s="85"/>
      <c r="AE957" s="85"/>
      <c r="AF957" s="85"/>
      <c r="AG957" s="85"/>
      <c r="AH957" s="85"/>
      <c r="AI957" s="85"/>
      <c r="AJ957" s="85"/>
      <c r="AK957" s="85"/>
      <c r="AL957" s="85"/>
      <c r="AM957" s="85"/>
      <c r="AN957" s="85"/>
      <c r="AO957" s="85"/>
      <c r="AP957" s="85"/>
      <c r="AQ957" s="85"/>
      <c r="AR957" s="85"/>
      <c r="AS957" s="85"/>
      <c r="AT957" s="85"/>
      <c r="AU957" s="85"/>
      <c r="AV957" s="85"/>
      <c r="AW957" s="85"/>
      <c r="AX957" s="85"/>
    </row>
    <row r="958" spans="1:50" ht="40.5" hidden="1">
      <c r="A958" s="20" t="s">
        <v>480</v>
      </c>
      <c r="B958" s="21">
        <v>915</v>
      </c>
      <c r="C958" s="22"/>
      <c r="D958" s="22"/>
      <c r="E958" s="21"/>
      <c r="F958" s="22"/>
      <c r="G958" s="6">
        <f t="shared" ref="G958" si="1704">G960+G985+G992</f>
        <v>30498</v>
      </c>
      <c r="H958" s="6">
        <f t="shared" ref="H958:N958" si="1705">H960+H985+H992</f>
        <v>20701</v>
      </c>
      <c r="I958" s="6">
        <f t="shared" si="1705"/>
        <v>0</v>
      </c>
      <c r="J958" s="6">
        <f t="shared" si="1705"/>
        <v>0</v>
      </c>
      <c r="K958" s="6">
        <f t="shared" si="1705"/>
        <v>0</v>
      </c>
      <c r="L958" s="6">
        <f t="shared" si="1705"/>
        <v>0</v>
      </c>
      <c r="M958" s="6">
        <f t="shared" si="1705"/>
        <v>30498</v>
      </c>
      <c r="N958" s="6">
        <f t="shared" si="1705"/>
        <v>20701</v>
      </c>
      <c r="O958" s="6">
        <f t="shared" ref="O958:T958" si="1706">O960+O985+O992</f>
        <v>0</v>
      </c>
      <c r="P958" s="6">
        <f t="shared" si="1706"/>
        <v>0</v>
      </c>
      <c r="Q958" s="6">
        <f t="shared" si="1706"/>
        <v>0</v>
      </c>
      <c r="R958" s="6">
        <f t="shared" si="1706"/>
        <v>0</v>
      </c>
      <c r="S958" s="6">
        <f t="shared" si="1706"/>
        <v>30498</v>
      </c>
      <c r="T958" s="6">
        <f t="shared" si="1706"/>
        <v>20701</v>
      </c>
      <c r="U958" s="6">
        <f t="shared" ref="U958:Z958" si="1707">U960+U985+U992</f>
        <v>0</v>
      </c>
      <c r="V958" s="6">
        <f t="shared" si="1707"/>
        <v>0</v>
      </c>
      <c r="W958" s="6">
        <f t="shared" si="1707"/>
        <v>0</v>
      </c>
      <c r="X958" s="6">
        <f t="shared" si="1707"/>
        <v>0</v>
      </c>
      <c r="Y958" s="6">
        <f t="shared" si="1707"/>
        <v>30498</v>
      </c>
      <c r="Z958" s="6">
        <f t="shared" si="1707"/>
        <v>20701</v>
      </c>
      <c r="AA958" s="6">
        <f t="shared" ref="AA958:AF958" si="1708">AA960+AA985+AA992</f>
        <v>105</v>
      </c>
      <c r="AB958" s="6">
        <f t="shared" si="1708"/>
        <v>0</v>
      </c>
      <c r="AC958" s="6">
        <f t="shared" si="1708"/>
        <v>0</v>
      </c>
      <c r="AD958" s="6">
        <f t="shared" si="1708"/>
        <v>0</v>
      </c>
      <c r="AE958" s="6">
        <f t="shared" si="1708"/>
        <v>30603</v>
      </c>
      <c r="AF958" s="6">
        <f t="shared" si="1708"/>
        <v>20701</v>
      </c>
      <c r="AG958" s="6">
        <f t="shared" ref="AG958:AL958" si="1709">AG960+AG985+AG992</f>
        <v>0</v>
      </c>
      <c r="AH958" s="6">
        <f t="shared" si="1709"/>
        <v>0</v>
      </c>
      <c r="AI958" s="6">
        <f t="shared" si="1709"/>
        <v>0</v>
      </c>
      <c r="AJ958" s="6">
        <f t="shared" si="1709"/>
        <v>0</v>
      </c>
      <c r="AK958" s="6">
        <f t="shared" si="1709"/>
        <v>30603</v>
      </c>
      <c r="AL958" s="6">
        <f t="shared" si="1709"/>
        <v>20701</v>
      </c>
      <c r="AM958" s="6">
        <f t="shared" ref="AM958:AR958" si="1710">AM960+AM985+AM992</f>
        <v>0</v>
      </c>
      <c r="AN958" s="6">
        <f t="shared" si="1710"/>
        <v>0</v>
      </c>
      <c r="AO958" s="6">
        <f t="shared" si="1710"/>
        <v>0</v>
      </c>
      <c r="AP958" s="6">
        <f t="shared" si="1710"/>
        <v>0</v>
      </c>
      <c r="AQ958" s="6">
        <f t="shared" si="1710"/>
        <v>30603</v>
      </c>
      <c r="AR958" s="6">
        <f t="shared" si="1710"/>
        <v>20701</v>
      </c>
      <c r="AS958" s="6">
        <f t="shared" ref="AS958:AX958" si="1711">AS960+AS985+AS992</f>
        <v>0</v>
      </c>
      <c r="AT958" s="6">
        <f t="shared" si="1711"/>
        <v>0</v>
      </c>
      <c r="AU958" s="6">
        <f t="shared" si="1711"/>
        <v>-2</v>
      </c>
      <c r="AV958" s="6">
        <f t="shared" si="1711"/>
        <v>0</v>
      </c>
      <c r="AW958" s="6">
        <f t="shared" si="1711"/>
        <v>30601</v>
      </c>
      <c r="AX958" s="6">
        <f t="shared" si="1711"/>
        <v>20701</v>
      </c>
    </row>
    <row r="959" spans="1:50" s="72" customFormat="1" hidden="1">
      <c r="A959" s="73"/>
      <c r="B959" s="27"/>
      <c r="C959" s="56"/>
      <c r="D959" s="56"/>
      <c r="E959" s="27"/>
      <c r="F959" s="56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</row>
    <row r="960" spans="1:50" ht="18.75" hidden="1">
      <c r="A960" s="23" t="s">
        <v>168</v>
      </c>
      <c r="B960" s="24">
        <v>915</v>
      </c>
      <c r="C960" s="24" t="s">
        <v>32</v>
      </c>
      <c r="D960" s="24" t="s">
        <v>79</v>
      </c>
      <c r="E960" s="24"/>
      <c r="F960" s="55"/>
      <c r="G960" s="13">
        <f t="shared" ref="G960:V961" si="1712">G961</f>
        <v>7987</v>
      </c>
      <c r="H960" s="13">
        <f t="shared" si="1712"/>
        <v>0</v>
      </c>
      <c r="I960" s="13">
        <f t="shared" si="1712"/>
        <v>0</v>
      </c>
      <c r="J960" s="13">
        <f t="shared" si="1712"/>
        <v>0</v>
      </c>
      <c r="K960" s="13">
        <f t="shared" si="1712"/>
        <v>0</v>
      </c>
      <c r="L960" s="13">
        <f t="shared" si="1712"/>
        <v>0</v>
      </c>
      <c r="M960" s="13">
        <f t="shared" si="1712"/>
        <v>7987</v>
      </c>
      <c r="N960" s="13">
        <f t="shared" si="1712"/>
        <v>0</v>
      </c>
      <c r="O960" s="13">
        <f t="shared" si="1712"/>
        <v>0</v>
      </c>
      <c r="P960" s="13">
        <f t="shared" si="1712"/>
        <v>0</v>
      </c>
      <c r="Q960" s="13">
        <f t="shared" si="1712"/>
        <v>0</v>
      </c>
      <c r="R960" s="13">
        <f t="shared" si="1712"/>
        <v>0</v>
      </c>
      <c r="S960" s="13">
        <f t="shared" si="1712"/>
        <v>7987</v>
      </c>
      <c r="T960" s="13">
        <f t="shared" si="1712"/>
        <v>0</v>
      </c>
      <c r="U960" s="13">
        <f t="shared" si="1712"/>
        <v>0</v>
      </c>
      <c r="V960" s="13">
        <f t="shared" si="1712"/>
        <v>0</v>
      </c>
      <c r="W960" s="13">
        <f t="shared" ref="U960:AJ961" si="1713">W961</f>
        <v>0</v>
      </c>
      <c r="X960" s="13">
        <f t="shared" si="1713"/>
        <v>0</v>
      </c>
      <c r="Y960" s="13">
        <f t="shared" si="1713"/>
        <v>7987</v>
      </c>
      <c r="Z960" s="13">
        <f t="shared" si="1713"/>
        <v>0</v>
      </c>
      <c r="AA960" s="13">
        <f t="shared" si="1713"/>
        <v>105</v>
      </c>
      <c r="AB960" s="13">
        <f t="shared" si="1713"/>
        <v>0</v>
      </c>
      <c r="AC960" s="13">
        <f t="shared" si="1713"/>
        <v>0</v>
      </c>
      <c r="AD960" s="13">
        <f t="shared" si="1713"/>
        <v>0</v>
      </c>
      <c r="AE960" s="13">
        <f t="shared" si="1713"/>
        <v>8092</v>
      </c>
      <c r="AF960" s="13">
        <f t="shared" si="1713"/>
        <v>0</v>
      </c>
      <c r="AG960" s="13">
        <f t="shared" si="1713"/>
        <v>0</v>
      </c>
      <c r="AH960" s="13">
        <f t="shared" si="1713"/>
        <v>0</v>
      </c>
      <c r="AI960" s="13">
        <f t="shared" si="1713"/>
        <v>0</v>
      </c>
      <c r="AJ960" s="13">
        <f t="shared" si="1713"/>
        <v>0</v>
      </c>
      <c r="AK960" s="13">
        <f t="shared" ref="AG960:AV961" si="1714">AK961</f>
        <v>8092</v>
      </c>
      <c r="AL960" s="13">
        <f t="shared" si="1714"/>
        <v>0</v>
      </c>
      <c r="AM960" s="13">
        <f t="shared" si="1714"/>
        <v>0</v>
      </c>
      <c r="AN960" s="13">
        <f t="shared" si="1714"/>
        <v>0</v>
      </c>
      <c r="AO960" s="13">
        <f t="shared" si="1714"/>
        <v>0</v>
      </c>
      <c r="AP960" s="13">
        <f t="shared" si="1714"/>
        <v>0</v>
      </c>
      <c r="AQ960" s="13">
        <f t="shared" si="1714"/>
        <v>8092</v>
      </c>
      <c r="AR960" s="13">
        <f t="shared" si="1714"/>
        <v>0</v>
      </c>
      <c r="AS960" s="13">
        <f t="shared" si="1714"/>
        <v>0</v>
      </c>
      <c r="AT960" s="13">
        <f t="shared" si="1714"/>
        <v>0</v>
      </c>
      <c r="AU960" s="13">
        <f t="shared" si="1714"/>
        <v>0</v>
      </c>
      <c r="AV960" s="13">
        <f t="shared" si="1714"/>
        <v>0</v>
      </c>
      <c r="AW960" s="13">
        <f t="shared" ref="AS960:AX961" si="1715">AW961</f>
        <v>8092</v>
      </c>
      <c r="AX960" s="13">
        <f t="shared" si="1715"/>
        <v>0</v>
      </c>
    </row>
    <row r="961" spans="1:50" ht="66" hidden="1">
      <c r="A961" s="25" t="s">
        <v>424</v>
      </c>
      <c r="B961" s="26">
        <v>915</v>
      </c>
      <c r="C961" s="26" t="s">
        <v>32</v>
      </c>
      <c r="D961" s="26" t="s">
        <v>79</v>
      </c>
      <c r="E961" s="26" t="s">
        <v>221</v>
      </c>
      <c r="F961" s="56"/>
      <c r="G961" s="11">
        <f t="shared" si="1712"/>
        <v>7987</v>
      </c>
      <c r="H961" s="11">
        <f t="shared" si="1712"/>
        <v>0</v>
      </c>
      <c r="I961" s="11">
        <f t="shared" si="1712"/>
        <v>0</v>
      </c>
      <c r="J961" s="11">
        <f t="shared" si="1712"/>
        <v>0</v>
      </c>
      <c r="K961" s="11">
        <f t="shared" si="1712"/>
        <v>0</v>
      </c>
      <c r="L961" s="11">
        <f t="shared" si="1712"/>
        <v>0</v>
      </c>
      <c r="M961" s="11">
        <f t="shared" si="1712"/>
        <v>7987</v>
      </c>
      <c r="N961" s="11">
        <f t="shared" si="1712"/>
        <v>0</v>
      </c>
      <c r="O961" s="11">
        <f t="shared" si="1712"/>
        <v>0</v>
      </c>
      <c r="P961" s="11">
        <f t="shared" si="1712"/>
        <v>0</v>
      </c>
      <c r="Q961" s="11">
        <f t="shared" si="1712"/>
        <v>0</v>
      </c>
      <c r="R961" s="11">
        <f t="shared" si="1712"/>
        <v>0</v>
      </c>
      <c r="S961" s="11">
        <f t="shared" si="1712"/>
        <v>7987</v>
      </c>
      <c r="T961" s="11">
        <f t="shared" si="1712"/>
        <v>0</v>
      </c>
      <c r="U961" s="11">
        <f t="shared" si="1713"/>
        <v>0</v>
      </c>
      <c r="V961" s="11">
        <f t="shared" si="1713"/>
        <v>0</v>
      </c>
      <c r="W961" s="11">
        <f t="shared" si="1713"/>
        <v>0</v>
      </c>
      <c r="X961" s="11">
        <f t="shared" si="1713"/>
        <v>0</v>
      </c>
      <c r="Y961" s="11">
        <f t="shared" si="1713"/>
        <v>7987</v>
      </c>
      <c r="Z961" s="11">
        <f t="shared" si="1713"/>
        <v>0</v>
      </c>
      <c r="AA961" s="11">
        <f t="shared" si="1713"/>
        <v>105</v>
      </c>
      <c r="AB961" s="11">
        <f t="shared" si="1713"/>
        <v>0</v>
      </c>
      <c r="AC961" s="11">
        <f t="shared" si="1713"/>
        <v>0</v>
      </c>
      <c r="AD961" s="11">
        <f t="shared" si="1713"/>
        <v>0</v>
      </c>
      <c r="AE961" s="11">
        <f t="shared" si="1713"/>
        <v>8092</v>
      </c>
      <c r="AF961" s="11">
        <f t="shared" si="1713"/>
        <v>0</v>
      </c>
      <c r="AG961" s="11">
        <f t="shared" si="1714"/>
        <v>0</v>
      </c>
      <c r="AH961" s="11">
        <f t="shared" si="1714"/>
        <v>0</v>
      </c>
      <c r="AI961" s="11">
        <f t="shared" si="1714"/>
        <v>0</v>
      </c>
      <c r="AJ961" s="11">
        <f t="shared" si="1714"/>
        <v>0</v>
      </c>
      <c r="AK961" s="11">
        <f t="shared" si="1714"/>
        <v>8092</v>
      </c>
      <c r="AL961" s="11">
        <f t="shared" si="1714"/>
        <v>0</v>
      </c>
      <c r="AM961" s="11">
        <f t="shared" si="1714"/>
        <v>0</v>
      </c>
      <c r="AN961" s="11">
        <f t="shared" si="1714"/>
        <v>0</v>
      </c>
      <c r="AO961" s="11">
        <f t="shared" si="1714"/>
        <v>0</v>
      </c>
      <c r="AP961" s="11">
        <f t="shared" si="1714"/>
        <v>0</v>
      </c>
      <c r="AQ961" s="11">
        <f t="shared" si="1714"/>
        <v>8092</v>
      </c>
      <c r="AR961" s="11">
        <f t="shared" si="1714"/>
        <v>0</v>
      </c>
      <c r="AS961" s="11">
        <f t="shared" si="1715"/>
        <v>0</v>
      </c>
      <c r="AT961" s="11">
        <f t="shared" si="1715"/>
        <v>0</v>
      </c>
      <c r="AU961" s="11">
        <f t="shared" si="1715"/>
        <v>0</v>
      </c>
      <c r="AV961" s="11">
        <f t="shared" si="1715"/>
        <v>0</v>
      </c>
      <c r="AW961" s="11">
        <f t="shared" si="1715"/>
        <v>8092</v>
      </c>
      <c r="AX961" s="11">
        <f t="shared" si="1715"/>
        <v>0</v>
      </c>
    </row>
    <row r="962" spans="1:50" ht="20.100000000000001" hidden="1" customHeight="1">
      <c r="A962" s="28" t="s">
        <v>265</v>
      </c>
      <c r="B962" s="26">
        <v>915</v>
      </c>
      <c r="C962" s="26" t="s">
        <v>32</v>
      </c>
      <c r="D962" s="26" t="s">
        <v>79</v>
      </c>
      <c r="E962" s="26" t="s">
        <v>266</v>
      </c>
      <c r="F962" s="26"/>
      <c r="G962" s="9">
        <f t="shared" ref="G962" si="1716">G963+G966+G969+G972+G975+G978+G981</f>
        <v>7987</v>
      </c>
      <c r="H962" s="9">
        <f t="shared" ref="H962:N962" si="1717">H963+H966+H969+H972+H975+H978+H981</f>
        <v>0</v>
      </c>
      <c r="I962" s="9">
        <f t="shared" si="1717"/>
        <v>0</v>
      </c>
      <c r="J962" s="9">
        <f t="shared" si="1717"/>
        <v>0</v>
      </c>
      <c r="K962" s="9">
        <f t="shared" si="1717"/>
        <v>0</v>
      </c>
      <c r="L962" s="9">
        <f t="shared" si="1717"/>
        <v>0</v>
      </c>
      <c r="M962" s="9">
        <f t="shared" si="1717"/>
        <v>7987</v>
      </c>
      <c r="N962" s="9">
        <f t="shared" si="1717"/>
        <v>0</v>
      </c>
      <c r="O962" s="9">
        <f t="shared" ref="O962:T962" si="1718">O963+O966+O969+O972+O975+O978+O981</f>
        <v>0</v>
      </c>
      <c r="P962" s="9">
        <f t="shared" si="1718"/>
        <v>0</v>
      </c>
      <c r="Q962" s="9">
        <f t="shared" si="1718"/>
        <v>0</v>
      </c>
      <c r="R962" s="9">
        <f t="shared" si="1718"/>
        <v>0</v>
      </c>
      <c r="S962" s="9">
        <f t="shared" si="1718"/>
        <v>7987</v>
      </c>
      <c r="T962" s="9">
        <f t="shared" si="1718"/>
        <v>0</v>
      </c>
      <c r="U962" s="9">
        <f t="shared" ref="U962:Z962" si="1719">U963+U966+U969+U972+U975+U978+U981</f>
        <v>0</v>
      </c>
      <c r="V962" s="9">
        <f t="shared" si="1719"/>
        <v>0</v>
      </c>
      <c r="W962" s="9">
        <f t="shared" si="1719"/>
        <v>0</v>
      </c>
      <c r="X962" s="9">
        <f t="shared" si="1719"/>
        <v>0</v>
      </c>
      <c r="Y962" s="9">
        <f t="shared" si="1719"/>
        <v>7987</v>
      </c>
      <c r="Z962" s="9">
        <f t="shared" si="1719"/>
        <v>0</v>
      </c>
      <c r="AA962" s="9">
        <f t="shared" ref="AA962:AF962" si="1720">AA963+AA966+AA969+AA972+AA975+AA978+AA981</f>
        <v>105</v>
      </c>
      <c r="AB962" s="9">
        <f t="shared" si="1720"/>
        <v>0</v>
      </c>
      <c r="AC962" s="9">
        <f t="shared" si="1720"/>
        <v>0</v>
      </c>
      <c r="AD962" s="9">
        <f t="shared" si="1720"/>
        <v>0</v>
      </c>
      <c r="AE962" s="9">
        <f t="shared" si="1720"/>
        <v>8092</v>
      </c>
      <c r="AF962" s="9">
        <f t="shared" si="1720"/>
        <v>0</v>
      </c>
      <c r="AG962" s="9">
        <f t="shared" ref="AG962:AL962" si="1721">AG963+AG966+AG969+AG972+AG975+AG978+AG981</f>
        <v>0</v>
      </c>
      <c r="AH962" s="9">
        <f t="shared" si="1721"/>
        <v>0</v>
      </c>
      <c r="AI962" s="9">
        <f t="shared" si="1721"/>
        <v>0</v>
      </c>
      <c r="AJ962" s="9">
        <f t="shared" si="1721"/>
        <v>0</v>
      </c>
      <c r="AK962" s="9">
        <f t="shared" si="1721"/>
        <v>8092</v>
      </c>
      <c r="AL962" s="9">
        <f t="shared" si="1721"/>
        <v>0</v>
      </c>
      <c r="AM962" s="9">
        <f t="shared" ref="AM962:AR962" si="1722">AM963+AM966+AM969+AM972+AM975+AM978+AM981</f>
        <v>0</v>
      </c>
      <c r="AN962" s="9">
        <f t="shared" si="1722"/>
        <v>0</v>
      </c>
      <c r="AO962" s="9">
        <f t="shared" si="1722"/>
        <v>0</v>
      </c>
      <c r="AP962" s="9">
        <f t="shared" si="1722"/>
        <v>0</v>
      </c>
      <c r="AQ962" s="9">
        <f t="shared" si="1722"/>
        <v>8092</v>
      </c>
      <c r="AR962" s="9">
        <f t="shared" si="1722"/>
        <v>0</v>
      </c>
      <c r="AS962" s="9">
        <f t="shared" ref="AS962:AX962" si="1723">AS963+AS966+AS969+AS972+AS975+AS978+AS981</f>
        <v>0</v>
      </c>
      <c r="AT962" s="9">
        <f t="shared" si="1723"/>
        <v>0</v>
      </c>
      <c r="AU962" s="9">
        <f t="shared" si="1723"/>
        <v>0</v>
      </c>
      <c r="AV962" s="9">
        <f t="shared" si="1723"/>
        <v>0</v>
      </c>
      <c r="AW962" s="9">
        <f t="shared" si="1723"/>
        <v>8092</v>
      </c>
      <c r="AX962" s="9">
        <f t="shared" si="1723"/>
        <v>0</v>
      </c>
    </row>
    <row r="963" spans="1:50" ht="67.5" hidden="1">
      <c r="A963" s="25" t="s">
        <v>525</v>
      </c>
      <c r="B963" s="26">
        <v>915</v>
      </c>
      <c r="C963" s="26" t="s">
        <v>32</v>
      </c>
      <c r="D963" s="26" t="s">
        <v>79</v>
      </c>
      <c r="E963" s="26" t="s">
        <v>517</v>
      </c>
      <c r="F963" s="34"/>
      <c r="G963" s="11">
        <f t="shared" ref="G963:V964" si="1724">G964</f>
        <v>90</v>
      </c>
      <c r="H963" s="11">
        <f t="shared" si="1724"/>
        <v>0</v>
      </c>
      <c r="I963" s="11">
        <f t="shared" si="1724"/>
        <v>0</v>
      </c>
      <c r="J963" s="11">
        <f t="shared" si="1724"/>
        <v>0</v>
      </c>
      <c r="K963" s="11">
        <f t="shared" si="1724"/>
        <v>0</v>
      </c>
      <c r="L963" s="11">
        <f t="shared" si="1724"/>
        <v>0</v>
      </c>
      <c r="M963" s="11">
        <f t="shared" si="1724"/>
        <v>90</v>
      </c>
      <c r="N963" s="11">
        <f t="shared" si="1724"/>
        <v>0</v>
      </c>
      <c r="O963" s="11">
        <f t="shared" si="1724"/>
        <v>0</v>
      </c>
      <c r="P963" s="11">
        <f t="shared" si="1724"/>
        <v>0</v>
      </c>
      <c r="Q963" s="11">
        <f t="shared" si="1724"/>
        <v>0</v>
      </c>
      <c r="R963" s="11">
        <f t="shared" si="1724"/>
        <v>0</v>
      </c>
      <c r="S963" s="11">
        <f t="shared" si="1724"/>
        <v>90</v>
      </c>
      <c r="T963" s="11">
        <f t="shared" si="1724"/>
        <v>0</v>
      </c>
      <c r="U963" s="11">
        <f t="shared" si="1724"/>
        <v>0</v>
      </c>
      <c r="V963" s="11">
        <f t="shared" si="1724"/>
        <v>0</v>
      </c>
      <c r="W963" s="11">
        <f t="shared" ref="U963:AJ964" si="1725">W964</f>
        <v>0</v>
      </c>
      <c r="X963" s="11">
        <f t="shared" si="1725"/>
        <v>0</v>
      </c>
      <c r="Y963" s="11">
        <f t="shared" si="1725"/>
        <v>90</v>
      </c>
      <c r="Z963" s="11">
        <f t="shared" si="1725"/>
        <v>0</v>
      </c>
      <c r="AA963" s="11">
        <f t="shared" si="1725"/>
        <v>30</v>
      </c>
      <c r="AB963" s="11">
        <f t="shared" si="1725"/>
        <v>0</v>
      </c>
      <c r="AC963" s="11">
        <f t="shared" si="1725"/>
        <v>0</v>
      </c>
      <c r="AD963" s="11">
        <f t="shared" si="1725"/>
        <v>0</v>
      </c>
      <c r="AE963" s="11">
        <f t="shared" si="1725"/>
        <v>120</v>
      </c>
      <c r="AF963" s="11">
        <f t="shared" si="1725"/>
        <v>0</v>
      </c>
      <c r="AG963" s="11">
        <f t="shared" si="1725"/>
        <v>0</v>
      </c>
      <c r="AH963" s="11">
        <f t="shared" si="1725"/>
        <v>0</v>
      </c>
      <c r="AI963" s="11">
        <f t="shared" si="1725"/>
        <v>0</v>
      </c>
      <c r="AJ963" s="11">
        <f t="shared" si="1725"/>
        <v>0</v>
      </c>
      <c r="AK963" s="11">
        <f t="shared" ref="AG963:AV964" si="1726">AK964</f>
        <v>120</v>
      </c>
      <c r="AL963" s="11">
        <f t="shared" si="1726"/>
        <v>0</v>
      </c>
      <c r="AM963" s="11">
        <f t="shared" si="1726"/>
        <v>0</v>
      </c>
      <c r="AN963" s="11">
        <f t="shared" si="1726"/>
        <v>0</v>
      </c>
      <c r="AO963" s="11">
        <f t="shared" si="1726"/>
        <v>0</v>
      </c>
      <c r="AP963" s="11">
        <f t="shared" si="1726"/>
        <v>0</v>
      </c>
      <c r="AQ963" s="11">
        <f t="shared" si="1726"/>
        <v>120</v>
      </c>
      <c r="AR963" s="11">
        <f t="shared" si="1726"/>
        <v>0</v>
      </c>
      <c r="AS963" s="11">
        <f t="shared" si="1726"/>
        <v>0</v>
      </c>
      <c r="AT963" s="11">
        <f t="shared" si="1726"/>
        <v>0</v>
      </c>
      <c r="AU963" s="11">
        <f t="shared" si="1726"/>
        <v>0</v>
      </c>
      <c r="AV963" s="11">
        <f t="shared" si="1726"/>
        <v>0</v>
      </c>
      <c r="AW963" s="11">
        <f t="shared" ref="AS963:AX964" si="1727">AW964</f>
        <v>120</v>
      </c>
      <c r="AX963" s="11">
        <f t="shared" si="1727"/>
        <v>0</v>
      </c>
    </row>
    <row r="964" spans="1:50" ht="20.100000000000001" hidden="1" customHeight="1">
      <c r="A964" s="28" t="s">
        <v>100</v>
      </c>
      <c r="B964" s="26">
        <v>915</v>
      </c>
      <c r="C964" s="26" t="s">
        <v>32</v>
      </c>
      <c r="D964" s="26" t="s">
        <v>79</v>
      </c>
      <c r="E964" s="26" t="s">
        <v>517</v>
      </c>
      <c r="F964" s="26">
        <v>300</v>
      </c>
      <c r="G964" s="9">
        <f t="shared" si="1724"/>
        <v>90</v>
      </c>
      <c r="H964" s="9">
        <f t="shared" si="1724"/>
        <v>0</v>
      </c>
      <c r="I964" s="9">
        <f t="shared" si="1724"/>
        <v>0</v>
      </c>
      <c r="J964" s="9">
        <f t="shared" si="1724"/>
        <v>0</v>
      </c>
      <c r="K964" s="9">
        <f t="shared" si="1724"/>
        <v>0</v>
      </c>
      <c r="L964" s="9">
        <f t="shared" si="1724"/>
        <v>0</v>
      </c>
      <c r="M964" s="9">
        <f t="shared" si="1724"/>
        <v>90</v>
      </c>
      <c r="N964" s="9">
        <f t="shared" si="1724"/>
        <v>0</v>
      </c>
      <c r="O964" s="9">
        <f t="shared" si="1724"/>
        <v>0</v>
      </c>
      <c r="P964" s="9">
        <f t="shared" si="1724"/>
        <v>0</v>
      </c>
      <c r="Q964" s="9">
        <f t="shared" si="1724"/>
        <v>0</v>
      </c>
      <c r="R964" s="9">
        <f t="shared" si="1724"/>
        <v>0</v>
      </c>
      <c r="S964" s="9">
        <f t="shared" si="1724"/>
        <v>90</v>
      </c>
      <c r="T964" s="9">
        <f t="shared" si="1724"/>
        <v>0</v>
      </c>
      <c r="U964" s="9">
        <f t="shared" si="1725"/>
        <v>0</v>
      </c>
      <c r="V964" s="9">
        <f t="shared" si="1725"/>
        <v>0</v>
      </c>
      <c r="W964" s="9">
        <f t="shared" si="1725"/>
        <v>0</v>
      </c>
      <c r="X964" s="9">
        <f t="shared" si="1725"/>
        <v>0</v>
      </c>
      <c r="Y964" s="9">
        <f t="shared" si="1725"/>
        <v>90</v>
      </c>
      <c r="Z964" s="9">
        <f t="shared" si="1725"/>
        <v>0</v>
      </c>
      <c r="AA964" s="9">
        <f t="shared" si="1725"/>
        <v>30</v>
      </c>
      <c r="AB964" s="9">
        <f t="shared" si="1725"/>
        <v>0</v>
      </c>
      <c r="AC964" s="9">
        <f t="shared" si="1725"/>
        <v>0</v>
      </c>
      <c r="AD964" s="9">
        <f t="shared" si="1725"/>
        <v>0</v>
      </c>
      <c r="AE964" s="9">
        <f t="shared" si="1725"/>
        <v>120</v>
      </c>
      <c r="AF964" s="9">
        <f t="shared" si="1725"/>
        <v>0</v>
      </c>
      <c r="AG964" s="9">
        <f t="shared" si="1726"/>
        <v>0</v>
      </c>
      <c r="AH964" s="9">
        <f t="shared" si="1726"/>
        <v>0</v>
      </c>
      <c r="AI964" s="9">
        <f t="shared" si="1726"/>
        <v>0</v>
      </c>
      <c r="AJ964" s="9">
        <f t="shared" si="1726"/>
        <v>0</v>
      </c>
      <c r="AK964" s="9">
        <f t="shared" si="1726"/>
        <v>120</v>
      </c>
      <c r="AL964" s="9">
        <f t="shared" si="1726"/>
        <v>0</v>
      </c>
      <c r="AM964" s="9">
        <f t="shared" si="1726"/>
        <v>0</v>
      </c>
      <c r="AN964" s="9">
        <f t="shared" si="1726"/>
        <v>0</v>
      </c>
      <c r="AO964" s="9">
        <f t="shared" si="1726"/>
        <v>0</v>
      </c>
      <c r="AP964" s="9">
        <f t="shared" si="1726"/>
        <v>0</v>
      </c>
      <c r="AQ964" s="9">
        <f t="shared" si="1726"/>
        <v>120</v>
      </c>
      <c r="AR964" s="9">
        <f t="shared" si="1726"/>
        <v>0</v>
      </c>
      <c r="AS964" s="9">
        <f t="shared" si="1727"/>
        <v>0</v>
      </c>
      <c r="AT964" s="9">
        <f t="shared" si="1727"/>
        <v>0</v>
      </c>
      <c r="AU964" s="9">
        <f t="shared" si="1727"/>
        <v>0</v>
      </c>
      <c r="AV964" s="9">
        <f t="shared" si="1727"/>
        <v>0</v>
      </c>
      <c r="AW964" s="9">
        <f t="shared" si="1727"/>
        <v>120</v>
      </c>
      <c r="AX964" s="9">
        <f t="shared" si="1727"/>
        <v>0</v>
      </c>
    </row>
    <row r="965" spans="1:50" ht="20.100000000000001" hidden="1" customHeight="1">
      <c r="A965" s="28" t="s">
        <v>269</v>
      </c>
      <c r="B965" s="26">
        <v>915</v>
      </c>
      <c r="C965" s="26" t="s">
        <v>32</v>
      </c>
      <c r="D965" s="26" t="s">
        <v>79</v>
      </c>
      <c r="E965" s="26" t="s">
        <v>517</v>
      </c>
      <c r="F965" s="26">
        <v>310</v>
      </c>
      <c r="G965" s="9">
        <v>90</v>
      </c>
      <c r="H965" s="9"/>
      <c r="I965" s="84"/>
      <c r="J965" s="84"/>
      <c r="K965" s="84"/>
      <c r="L965" s="84"/>
      <c r="M965" s="9">
        <f>G965+I965+J965+K965+L965</f>
        <v>90</v>
      </c>
      <c r="N965" s="9">
        <f>H965+L965</f>
        <v>0</v>
      </c>
      <c r="O965" s="85"/>
      <c r="P965" s="85"/>
      <c r="Q965" s="85"/>
      <c r="R965" s="85"/>
      <c r="S965" s="9">
        <f>M965+O965+P965+Q965+R965</f>
        <v>90</v>
      </c>
      <c r="T965" s="9">
        <f>N965+R965</f>
        <v>0</v>
      </c>
      <c r="U965" s="85"/>
      <c r="V965" s="85"/>
      <c r="W965" s="85"/>
      <c r="X965" s="85"/>
      <c r="Y965" s="9">
        <f>S965+U965+V965+W965+X965</f>
        <v>90</v>
      </c>
      <c r="Z965" s="9">
        <f>T965+X965</f>
        <v>0</v>
      </c>
      <c r="AA965" s="9">
        <v>30</v>
      </c>
      <c r="AB965" s="85"/>
      <c r="AC965" s="85"/>
      <c r="AD965" s="85"/>
      <c r="AE965" s="9">
        <f>Y965+AA965+AB965+AC965+AD965</f>
        <v>120</v>
      </c>
      <c r="AF965" s="9">
        <f>Z965+AD965</f>
        <v>0</v>
      </c>
      <c r="AG965" s="9"/>
      <c r="AH965" s="85"/>
      <c r="AI965" s="85"/>
      <c r="AJ965" s="85"/>
      <c r="AK965" s="9">
        <f>AE965+AG965+AH965+AI965+AJ965</f>
        <v>120</v>
      </c>
      <c r="AL965" s="9">
        <f>AF965+AJ965</f>
        <v>0</v>
      </c>
      <c r="AM965" s="9"/>
      <c r="AN965" s="85"/>
      <c r="AO965" s="85"/>
      <c r="AP965" s="85"/>
      <c r="AQ965" s="9">
        <f>AK965+AM965+AN965+AO965+AP965</f>
        <v>120</v>
      </c>
      <c r="AR965" s="9">
        <f>AL965+AP965</f>
        <v>0</v>
      </c>
      <c r="AS965" s="9"/>
      <c r="AT965" s="85"/>
      <c r="AU965" s="85"/>
      <c r="AV965" s="85"/>
      <c r="AW965" s="9">
        <f>AQ965+AS965+AT965+AU965+AV965</f>
        <v>120</v>
      </c>
      <c r="AX965" s="9">
        <f>AR965+AV965</f>
        <v>0</v>
      </c>
    </row>
    <row r="966" spans="1:50" ht="20.100000000000001" hidden="1" customHeight="1">
      <c r="A966" s="28" t="s">
        <v>243</v>
      </c>
      <c r="B966" s="26">
        <v>915</v>
      </c>
      <c r="C966" s="26" t="s">
        <v>32</v>
      </c>
      <c r="D966" s="26" t="s">
        <v>79</v>
      </c>
      <c r="E966" s="26" t="s">
        <v>518</v>
      </c>
      <c r="F966" s="26"/>
      <c r="G966" s="9">
        <f t="shared" ref="G966:V967" si="1728">G967</f>
        <v>430</v>
      </c>
      <c r="H966" s="9">
        <f t="shared" si="1728"/>
        <v>0</v>
      </c>
      <c r="I966" s="9">
        <f t="shared" si="1728"/>
        <v>0</v>
      </c>
      <c r="J966" s="9">
        <f t="shared" si="1728"/>
        <v>0</v>
      </c>
      <c r="K966" s="9">
        <f t="shared" si="1728"/>
        <v>0</v>
      </c>
      <c r="L966" s="9">
        <f t="shared" si="1728"/>
        <v>0</v>
      </c>
      <c r="M966" s="9">
        <f t="shared" si="1728"/>
        <v>430</v>
      </c>
      <c r="N966" s="9">
        <f t="shared" si="1728"/>
        <v>0</v>
      </c>
      <c r="O966" s="9">
        <f t="shared" si="1728"/>
        <v>0</v>
      </c>
      <c r="P966" s="9">
        <f t="shared" si="1728"/>
        <v>0</v>
      </c>
      <c r="Q966" s="9">
        <f t="shared" si="1728"/>
        <v>0</v>
      </c>
      <c r="R966" s="9">
        <f t="shared" si="1728"/>
        <v>0</v>
      </c>
      <c r="S966" s="9">
        <f t="shared" si="1728"/>
        <v>430</v>
      </c>
      <c r="T966" s="9">
        <f t="shared" si="1728"/>
        <v>0</v>
      </c>
      <c r="U966" s="9">
        <f t="shared" si="1728"/>
        <v>0</v>
      </c>
      <c r="V966" s="9">
        <f t="shared" si="1728"/>
        <v>0</v>
      </c>
      <c r="W966" s="9">
        <f t="shared" ref="U966:AJ967" si="1729">W967</f>
        <v>0</v>
      </c>
      <c r="X966" s="9">
        <f t="shared" si="1729"/>
        <v>0</v>
      </c>
      <c r="Y966" s="9">
        <f t="shared" si="1729"/>
        <v>430</v>
      </c>
      <c r="Z966" s="9">
        <f t="shared" si="1729"/>
        <v>0</v>
      </c>
      <c r="AA966" s="9">
        <f t="shared" si="1729"/>
        <v>105</v>
      </c>
      <c r="AB966" s="9">
        <f t="shared" si="1729"/>
        <v>0</v>
      </c>
      <c r="AC966" s="9">
        <f t="shared" si="1729"/>
        <v>0</v>
      </c>
      <c r="AD966" s="9">
        <f t="shared" si="1729"/>
        <v>0</v>
      </c>
      <c r="AE966" s="9">
        <f t="shared" si="1729"/>
        <v>535</v>
      </c>
      <c r="AF966" s="9">
        <f t="shared" si="1729"/>
        <v>0</v>
      </c>
      <c r="AG966" s="9">
        <f t="shared" si="1729"/>
        <v>0</v>
      </c>
      <c r="AH966" s="9">
        <f t="shared" si="1729"/>
        <v>0</v>
      </c>
      <c r="AI966" s="9">
        <f t="shared" si="1729"/>
        <v>0</v>
      </c>
      <c r="AJ966" s="9">
        <f t="shared" si="1729"/>
        <v>0</v>
      </c>
      <c r="AK966" s="9">
        <f t="shared" ref="AG966:AV967" si="1730">AK967</f>
        <v>535</v>
      </c>
      <c r="AL966" s="9">
        <f t="shared" si="1730"/>
        <v>0</v>
      </c>
      <c r="AM966" s="9">
        <f t="shared" si="1730"/>
        <v>0</v>
      </c>
      <c r="AN966" s="9">
        <f t="shared" si="1730"/>
        <v>0</v>
      </c>
      <c r="AO966" s="9">
        <f t="shared" si="1730"/>
        <v>0</v>
      </c>
      <c r="AP966" s="9">
        <f t="shared" si="1730"/>
        <v>0</v>
      </c>
      <c r="AQ966" s="9">
        <f t="shared" si="1730"/>
        <v>535</v>
      </c>
      <c r="AR966" s="9">
        <f t="shared" si="1730"/>
        <v>0</v>
      </c>
      <c r="AS966" s="9">
        <f t="shared" si="1730"/>
        <v>0</v>
      </c>
      <c r="AT966" s="9">
        <f t="shared" si="1730"/>
        <v>0</v>
      </c>
      <c r="AU966" s="9">
        <f t="shared" si="1730"/>
        <v>0</v>
      </c>
      <c r="AV966" s="9">
        <f t="shared" si="1730"/>
        <v>0</v>
      </c>
      <c r="AW966" s="9">
        <f t="shared" ref="AS966:AX967" si="1731">AW967</f>
        <v>535</v>
      </c>
      <c r="AX966" s="9">
        <f t="shared" si="1731"/>
        <v>0</v>
      </c>
    </row>
    <row r="967" spans="1:50" ht="20.100000000000001" hidden="1" customHeight="1">
      <c r="A967" s="28" t="s">
        <v>100</v>
      </c>
      <c r="B967" s="26">
        <v>915</v>
      </c>
      <c r="C967" s="26" t="s">
        <v>32</v>
      </c>
      <c r="D967" s="26" t="s">
        <v>79</v>
      </c>
      <c r="E967" s="26" t="s">
        <v>518</v>
      </c>
      <c r="F967" s="26">
        <v>300</v>
      </c>
      <c r="G967" s="9">
        <f t="shared" si="1728"/>
        <v>430</v>
      </c>
      <c r="H967" s="9">
        <f t="shared" si="1728"/>
        <v>0</v>
      </c>
      <c r="I967" s="9">
        <f t="shared" si="1728"/>
        <v>0</v>
      </c>
      <c r="J967" s="9">
        <f t="shared" si="1728"/>
        <v>0</v>
      </c>
      <c r="K967" s="9">
        <f t="shared" si="1728"/>
        <v>0</v>
      </c>
      <c r="L967" s="9">
        <f t="shared" si="1728"/>
        <v>0</v>
      </c>
      <c r="M967" s="9">
        <f t="shared" si="1728"/>
        <v>430</v>
      </c>
      <c r="N967" s="9">
        <f t="shared" si="1728"/>
        <v>0</v>
      </c>
      <c r="O967" s="9">
        <f t="shared" si="1728"/>
        <v>0</v>
      </c>
      <c r="P967" s="9">
        <f t="shared" si="1728"/>
        <v>0</v>
      </c>
      <c r="Q967" s="9">
        <f t="shared" si="1728"/>
        <v>0</v>
      </c>
      <c r="R967" s="9">
        <f t="shared" si="1728"/>
        <v>0</v>
      </c>
      <c r="S967" s="9">
        <f t="shared" si="1728"/>
        <v>430</v>
      </c>
      <c r="T967" s="9">
        <f t="shared" si="1728"/>
        <v>0</v>
      </c>
      <c r="U967" s="9">
        <f t="shared" si="1729"/>
        <v>0</v>
      </c>
      <c r="V967" s="9">
        <f t="shared" si="1729"/>
        <v>0</v>
      </c>
      <c r="W967" s="9">
        <f t="shared" si="1729"/>
        <v>0</v>
      </c>
      <c r="X967" s="9">
        <f t="shared" si="1729"/>
        <v>0</v>
      </c>
      <c r="Y967" s="9">
        <f t="shared" si="1729"/>
        <v>430</v>
      </c>
      <c r="Z967" s="9">
        <f t="shared" si="1729"/>
        <v>0</v>
      </c>
      <c r="AA967" s="9">
        <f t="shared" si="1729"/>
        <v>105</v>
      </c>
      <c r="AB967" s="9">
        <f t="shared" si="1729"/>
        <v>0</v>
      </c>
      <c r="AC967" s="9">
        <f t="shared" si="1729"/>
        <v>0</v>
      </c>
      <c r="AD967" s="9">
        <f t="shared" si="1729"/>
        <v>0</v>
      </c>
      <c r="AE967" s="9">
        <f t="shared" si="1729"/>
        <v>535</v>
      </c>
      <c r="AF967" s="9">
        <f t="shared" si="1729"/>
        <v>0</v>
      </c>
      <c r="AG967" s="9">
        <f t="shared" si="1730"/>
        <v>0</v>
      </c>
      <c r="AH967" s="9">
        <f t="shared" si="1730"/>
        <v>0</v>
      </c>
      <c r="AI967" s="9">
        <f t="shared" si="1730"/>
        <v>0</v>
      </c>
      <c r="AJ967" s="9">
        <f t="shared" si="1730"/>
        <v>0</v>
      </c>
      <c r="AK967" s="9">
        <f t="shared" si="1730"/>
        <v>535</v>
      </c>
      <c r="AL967" s="9">
        <f t="shared" si="1730"/>
        <v>0</v>
      </c>
      <c r="AM967" s="9">
        <f t="shared" si="1730"/>
        <v>0</v>
      </c>
      <c r="AN967" s="9">
        <f t="shared" si="1730"/>
        <v>0</v>
      </c>
      <c r="AO967" s="9">
        <f t="shared" si="1730"/>
        <v>0</v>
      </c>
      <c r="AP967" s="9">
        <f t="shared" si="1730"/>
        <v>0</v>
      </c>
      <c r="AQ967" s="9">
        <f t="shared" si="1730"/>
        <v>535</v>
      </c>
      <c r="AR967" s="9">
        <f t="shared" si="1730"/>
        <v>0</v>
      </c>
      <c r="AS967" s="9">
        <f t="shared" si="1731"/>
        <v>0</v>
      </c>
      <c r="AT967" s="9">
        <f t="shared" si="1731"/>
        <v>0</v>
      </c>
      <c r="AU967" s="9">
        <f t="shared" si="1731"/>
        <v>0</v>
      </c>
      <c r="AV967" s="9">
        <f t="shared" si="1731"/>
        <v>0</v>
      </c>
      <c r="AW967" s="9">
        <f t="shared" si="1731"/>
        <v>535</v>
      </c>
      <c r="AX967" s="9">
        <f t="shared" si="1731"/>
        <v>0</v>
      </c>
    </row>
    <row r="968" spans="1:50" ht="20.100000000000001" hidden="1" customHeight="1">
      <c r="A968" s="28" t="s">
        <v>269</v>
      </c>
      <c r="B968" s="26">
        <v>915</v>
      </c>
      <c r="C968" s="26" t="s">
        <v>32</v>
      </c>
      <c r="D968" s="26" t="s">
        <v>79</v>
      </c>
      <c r="E968" s="26" t="s">
        <v>518</v>
      </c>
      <c r="F968" s="26">
        <v>310</v>
      </c>
      <c r="G968" s="9">
        <v>430</v>
      </c>
      <c r="H968" s="9"/>
      <c r="I968" s="84"/>
      <c r="J968" s="84"/>
      <c r="K968" s="84"/>
      <c r="L968" s="84"/>
      <c r="M968" s="9">
        <f>G968+I968+J968+K968+L968</f>
        <v>430</v>
      </c>
      <c r="N968" s="9">
        <f>H968+L968</f>
        <v>0</v>
      </c>
      <c r="O968" s="85"/>
      <c r="P968" s="85"/>
      <c r="Q968" s="85"/>
      <c r="R968" s="85"/>
      <c r="S968" s="9">
        <f>M968+O968+P968+Q968+R968</f>
        <v>430</v>
      </c>
      <c r="T968" s="9">
        <f>N968+R968</f>
        <v>0</v>
      </c>
      <c r="U968" s="85"/>
      <c r="V968" s="85"/>
      <c r="W968" s="85"/>
      <c r="X968" s="85"/>
      <c r="Y968" s="9">
        <f>S968+U968+V968+W968+X968</f>
        <v>430</v>
      </c>
      <c r="Z968" s="9">
        <f>T968+X968</f>
        <v>0</v>
      </c>
      <c r="AA968" s="9">
        <v>105</v>
      </c>
      <c r="AB968" s="85"/>
      <c r="AC968" s="85"/>
      <c r="AD968" s="85"/>
      <c r="AE968" s="9">
        <f>Y968+AA968+AB968+AC968+AD968</f>
        <v>535</v>
      </c>
      <c r="AF968" s="9">
        <f>Z968+AD968</f>
        <v>0</v>
      </c>
      <c r="AG968" s="9"/>
      <c r="AH968" s="85"/>
      <c r="AI968" s="85"/>
      <c r="AJ968" s="85"/>
      <c r="AK968" s="9">
        <f>AE968+AG968+AH968+AI968+AJ968</f>
        <v>535</v>
      </c>
      <c r="AL968" s="9">
        <f>AF968+AJ968</f>
        <v>0</v>
      </c>
      <c r="AM968" s="9"/>
      <c r="AN968" s="85"/>
      <c r="AO968" s="85"/>
      <c r="AP968" s="85"/>
      <c r="AQ968" s="9">
        <f>AK968+AM968+AN968+AO968+AP968</f>
        <v>535</v>
      </c>
      <c r="AR968" s="9">
        <f>AL968+AP968</f>
        <v>0</v>
      </c>
      <c r="AS968" s="9"/>
      <c r="AT968" s="85"/>
      <c r="AU968" s="85"/>
      <c r="AV968" s="85"/>
      <c r="AW968" s="9">
        <f>AQ968+AS968+AT968+AU968+AV968</f>
        <v>535</v>
      </c>
      <c r="AX968" s="9">
        <f>AR968+AV968</f>
        <v>0</v>
      </c>
    </row>
    <row r="969" spans="1:50" ht="66" hidden="1">
      <c r="A969" s="25" t="s">
        <v>526</v>
      </c>
      <c r="B969" s="26">
        <v>915</v>
      </c>
      <c r="C969" s="26" t="s">
        <v>32</v>
      </c>
      <c r="D969" s="26" t="s">
        <v>79</v>
      </c>
      <c r="E969" s="26" t="s">
        <v>519</v>
      </c>
      <c r="F969" s="34"/>
      <c r="G969" s="11">
        <f t="shared" ref="G969:V970" si="1732">G970</f>
        <v>172</v>
      </c>
      <c r="H969" s="11">
        <f t="shared" si="1732"/>
        <v>0</v>
      </c>
      <c r="I969" s="11">
        <f t="shared" si="1732"/>
        <v>0</v>
      </c>
      <c r="J969" s="11">
        <f t="shared" si="1732"/>
        <v>0</v>
      </c>
      <c r="K969" s="11">
        <f t="shared" si="1732"/>
        <v>0</v>
      </c>
      <c r="L969" s="11">
        <f t="shared" si="1732"/>
        <v>0</v>
      </c>
      <c r="M969" s="11">
        <f t="shared" si="1732"/>
        <v>172</v>
      </c>
      <c r="N969" s="11">
        <f t="shared" si="1732"/>
        <v>0</v>
      </c>
      <c r="O969" s="11">
        <f t="shared" si="1732"/>
        <v>0</v>
      </c>
      <c r="P969" s="11">
        <f t="shared" si="1732"/>
        <v>0</v>
      </c>
      <c r="Q969" s="11">
        <f t="shared" si="1732"/>
        <v>0</v>
      </c>
      <c r="R969" s="11">
        <f t="shared" si="1732"/>
        <v>0</v>
      </c>
      <c r="S969" s="11">
        <f t="shared" si="1732"/>
        <v>172</v>
      </c>
      <c r="T969" s="11">
        <f t="shared" si="1732"/>
        <v>0</v>
      </c>
      <c r="U969" s="11">
        <f t="shared" si="1732"/>
        <v>0</v>
      </c>
      <c r="V969" s="11">
        <f t="shared" si="1732"/>
        <v>0</v>
      </c>
      <c r="W969" s="11">
        <f t="shared" ref="U969:AJ970" si="1733">W970</f>
        <v>0</v>
      </c>
      <c r="X969" s="11">
        <f t="shared" si="1733"/>
        <v>0</v>
      </c>
      <c r="Y969" s="11">
        <f t="shared" si="1733"/>
        <v>172</v>
      </c>
      <c r="Z969" s="11">
        <f t="shared" si="1733"/>
        <v>0</v>
      </c>
      <c r="AA969" s="11">
        <f t="shared" si="1733"/>
        <v>0</v>
      </c>
      <c r="AB969" s="11">
        <f t="shared" si="1733"/>
        <v>0</v>
      </c>
      <c r="AC969" s="11">
        <f t="shared" si="1733"/>
        <v>0</v>
      </c>
      <c r="AD969" s="11">
        <f t="shared" si="1733"/>
        <v>0</v>
      </c>
      <c r="AE969" s="11">
        <f t="shared" si="1733"/>
        <v>172</v>
      </c>
      <c r="AF969" s="11">
        <f t="shared" si="1733"/>
        <v>0</v>
      </c>
      <c r="AG969" s="11">
        <f t="shared" si="1733"/>
        <v>0</v>
      </c>
      <c r="AH969" s="11">
        <f t="shared" si="1733"/>
        <v>0</v>
      </c>
      <c r="AI969" s="11">
        <f t="shared" si="1733"/>
        <v>0</v>
      </c>
      <c r="AJ969" s="11">
        <f t="shared" si="1733"/>
        <v>0</v>
      </c>
      <c r="AK969" s="11">
        <f t="shared" ref="AG969:AV970" si="1734">AK970</f>
        <v>172</v>
      </c>
      <c r="AL969" s="11">
        <f t="shared" si="1734"/>
        <v>0</v>
      </c>
      <c r="AM969" s="11">
        <f t="shared" si="1734"/>
        <v>0</v>
      </c>
      <c r="AN969" s="11">
        <f t="shared" si="1734"/>
        <v>0</v>
      </c>
      <c r="AO969" s="11">
        <f t="shared" si="1734"/>
        <v>0</v>
      </c>
      <c r="AP969" s="11">
        <f t="shared" si="1734"/>
        <v>0</v>
      </c>
      <c r="AQ969" s="11">
        <f t="shared" si="1734"/>
        <v>172</v>
      </c>
      <c r="AR969" s="11">
        <f t="shared" si="1734"/>
        <v>0</v>
      </c>
      <c r="AS969" s="11">
        <f t="shared" si="1734"/>
        <v>0</v>
      </c>
      <c r="AT969" s="11">
        <f t="shared" si="1734"/>
        <v>0</v>
      </c>
      <c r="AU969" s="11">
        <f t="shared" si="1734"/>
        <v>0</v>
      </c>
      <c r="AV969" s="11">
        <f t="shared" si="1734"/>
        <v>0</v>
      </c>
      <c r="AW969" s="11">
        <f t="shared" ref="AS969:AX970" si="1735">AW970</f>
        <v>172</v>
      </c>
      <c r="AX969" s="11">
        <f t="shared" si="1735"/>
        <v>0</v>
      </c>
    </row>
    <row r="970" spans="1:50" ht="20.100000000000001" hidden="1" customHeight="1">
      <c r="A970" s="28" t="s">
        <v>100</v>
      </c>
      <c r="B970" s="26">
        <v>915</v>
      </c>
      <c r="C970" s="26" t="s">
        <v>32</v>
      </c>
      <c r="D970" s="26" t="s">
        <v>79</v>
      </c>
      <c r="E970" s="26" t="s">
        <v>519</v>
      </c>
      <c r="F970" s="26">
        <v>300</v>
      </c>
      <c r="G970" s="9">
        <f t="shared" si="1732"/>
        <v>172</v>
      </c>
      <c r="H970" s="9">
        <f t="shared" si="1732"/>
        <v>0</v>
      </c>
      <c r="I970" s="9">
        <f t="shared" si="1732"/>
        <v>0</v>
      </c>
      <c r="J970" s="9">
        <f t="shared" si="1732"/>
        <v>0</v>
      </c>
      <c r="K970" s="9">
        <f t="shared" si="1732"/>
        <v>0</v>
      </c>
      <c r="L970" s="9">
        <f t="shared" si="1732"/>
        <v>0</v>
      </c>
      <c r="M970" s="9">
        <f t="shared" si="1732"/>
        <v>172</v>
      </c>
      <c r="N970" s="9">
        <f t="shared" si="1732"/>
        <v>0</v>
      </c>
      <c r="O970" s="9">
        <f t="shared" si="1732"/>
        <v>0</v>
      </c>
      <c r="P970" s="9">
        <f t="shared" si="1732"/>
        <v>0</v>
      </c>
      <c r="Q970" s="9">
        <f t="shared" si="1732"/>
        <v>0</v>
      </c>
      <c r="R970" s="9">
        <f t="shared" si="1732"/>
        <v>0</v>
      </c>
      <c r="S970" s="9">
        <f t="shared" si="1732"/>
        <v>172</v>
      </c>
      <c r="T970" s="9">
        <f t="shared" si="1732"/>
        <v>0</v>
      </c>
      <c r="U970" s="9">
        <f t="shared" si="1733"/>
        <v>0</v>
      </c>
      <c r="V970" s="9">
        <f t="shared" si="1733"/>
        <v>0</v>
      </c>
      <c r="W970" s="9">
        <f t="shared" si="1733"/>
        <v>0</v>
      </c>
      <c r="X970" s="9">
        <f t="shared" si="1733"/>
        <v>0</v>
      </c>
      <c r="Y970" s="9">
        <f t="shared" si="1733"/>
        <v>172</v>
      </c>
      <c r="Z970" s="9">
        <f t="shared" si="1733"/>
        <v>0</v>
      </c>
      <c r="AA970" s="9">
        <f t="shared" si="1733"/>
        <v>0</v>
      </c>
      <c r="AB970" s="9">
        <f t="shared" si="1733"/>
        <v>0</v>
      </c>
      <c r="AC970" s="9">
        <f t="shared" si="1733"/>
        <v>0</v>
      </c>
      <c r="AD970" s="9">
        <f t="shared" si="1733"/>
        <v>0</v>
      </c>
      <c r="AE970" s="9">
        <f t="shared" si="1733"/>
        <v>172</v>
      </c>
      <c r="AF970" s="9">
        <f t="shared" si="1733"/>
        <v>0</v>
      </c>
      <c r="AG970" s="9">
        <f t="shared" si="1734"/>
        <v>0</v>
      </c>
      <c r="AH970" s="9">
        <f t="shared" si="1734"/>
        <v>0</v>
      </c>
      <c r="AI970" s="9">
        <f t="shared" si="1734"/>
        <v>0</v>
      </c>
      <c r="AJ970" s="9">
        <f t="shared" si="1734"/>
        <v>0</v>
      </c>
      <c r="AK970" s="9">
        <f t="shared" si="1734"/>
        <v>172</v>
      </c>
      <c r="AL970" s="9">
        <f t="shared" si="1734"/>
        <v>0</v>
      </c>
      <c r="AM970" s="9">
        <f t="shared" si="1734"/>
        <v>0</v>
      </c>
      <c r="AN970" s="9">
        <f t="shared" si="1734"/>
        <v>0</v>
      </c>
      <c r="AO970" s="9">
        <f t="shared" si="1734"/>
        <v>0</v>
      </c>
      <c r="AP970" s="9">
        <f t="shared" si="1734"/>
        <v>0</v>
      </c>
      <c r="AQ970" s="9">
        <f t="shared" si="1734"/>
        <v>172</v>
      </c>
      <c r="AR970" s="9">
        <f t="shared" si="1734"/>
        <v>0</v>
      </c>
      <c r="AS970" s="9">
        <f t="shared" si="1735"/>
        <v>0</v>
      </c>
      <c r="AT970" s="9">
        <f t="shared" si="1735"/>
        <v>0</v>
      </c>
      <c r="AU970" s="9">
        <f t="shared" si="1735"/>
        <v>0</v>
      </c>
      <c r="AV970" s="9">
        <f t="shared" si="1735"/>
        <v>0</v>
      </c>
      <c r="AW970" s="9">
        <f t="shared" si="1735"/>
        <v>172</v>
      </c>
      <c r="AX970" s="9">
        <f t="shared" si="1735"/>
        <v>0</v>
      </c>
    </row>
    <row r="971" spans="1:50" ht="20.100000000000001" hidden="1" customHeight="1">
      <c r="A971" s="28" t="s">
        <v>269</v>
      </c>
      <c r="B971" s="26">
        <v>915</v>
      </c>
      <c r="C971" s="26" t="s">
        <v>32</v>
      </c>
      <c r="D971" s="26" t="s">
        <v>79</v>
      </c>
      <c r="E971" s="26" t="s">
        <v>519</v>
      </c>
      <c r="F971" s="26">
        <v>310</v>
      </c>
      <c r="G971" s="9">
        <v>172</v>
      </c>
      <c r="H971" s="9"/>
      <c r="I971" s="84"/>
      <c r="J971" s="84"/>
      <c r="K971" s="84"/>
      <c r="L971" s="84"/>
      <c r="M971" s="9">
        <f>G971+I971+J971+K971+L971</f>
        <v>172</v>
      </c>
      <c r="N971" s="9">
        <f>H971+L971</f>
        <v>0</v>
      </c>
      <c r="O971" s="85"/>
      <c r="P971" s="85"/>
      <c r="Q971" s="85"/>
      <c r="R971" s="85"/>
      <c r="S971" s="9">
        <f>M971+O971+P971+Q971+R971</f>
        <v>172</v>
      </c>
      <c r="T971" s="9">
        <f>N971+R971</f>
        <v>0</v>
      </c>
      <c r="U971" s="85"/>
      <c r="V971" s="85"/>
      <c r="W971" s="85"/>
      <c r="X971" s="85"/>
      <c r="Y971" s="9">
        <f>S971+U971+V971+W971+X971</f>
        <v>172</v>
      </c>
      <c r="Z971" s="9">
        <f>T971+X971</f>
        <v>0</v>
      </c>
      <c r="AA971" s="85"/>
      <c r="AB971" s="85"/>
      <c r="AC971" s="85"/>
      <c r="AD971" s="85"/>
      <c r="AE971" s="9">
        <f>Y971+AA971+AB971+AC971+AD971</f>
        <v>172</v>
      </c>
      <c r="AF971" s="9">
        <f>Z971+AD971</f>
        <v>0</v>
      </c>
      <c r="AG971" s="85"/>
      <c r="AH971" s="85"/>
      <c r="AI971" s="85"/>
      <c r="AJ971" s="85"/>
      <c r="AK971" s="9">
        <f>AE971+AG971+AH971+AI971+AJ971</f>
        <v>172</v>
      </c>
      <c r="AL971" s="9">
        <f>AF971+AJ971</f>
        <v>0</v>
      </c>
      <c r="AM971" s="85"/>
      <c r="AN971" s="85"/>
      <c r="AO971" s="85"/>
      <c r="AP971" s="85"/>
      <c r="AQ971" s="9">
        <f>AK971+AM971+AN971+AO971+AP971</f>
        <v>172</v>
      </c>
      <c r="AR971" s="9">
        <f>AL971+AP971</f>
        <v>0</v>
      </c>
      <c r="AS971" s="85"/>
      <c r="AT971" s="85"/>
      <c r="AU971" s="85"/>
      <c r="AV971" s="85"/>
      <c r="AW971" s="9">
        <f>AQ971+AS971+AT971+AU971+AV971</f>
        <v>172</v>
      </c>
      <c r="AX971" s="9">
        <f>AR971+AV971</f>
        <v>0</v>
      </c>
    </row>
    <row r="972" spans="1:50" ht="66" hidden="1">
      <c r="A972" s="25" t="s">
        <v>527</v>
      </c>
      <c r="B972" s="26">
        <v>915</v>
      </c>
      <c r="C972" s="26" t="s">
        <v>32</v>
      </c>
      <c r="D972" s="26" t="s">
        <v>79</v>
      </c>
      <c r="E972" s="26" t="s">
        <v>520</v>
      </c>
      <c r="F972" s="34"/>
      <c r="G972" s="11">
        <f t="shared" ref="G972:V973" si="1736">G973</f>
        <v>53</v>
      </c>
      <c r="H972" s="11">
        <f t="shared" si="1736"/>
        <v>0</v>
      </c>
      <c r="I972" s="11">
        <f t="shared" si="1736"/>
        <v>0</v>
      </c>
      <c r="J972" s="11">
        <f t="shared" si="1736"/>
        <v>0</v>
      </c>
      <c r="K972" s="11">
        <f t="shared" si="1736"/>
        <v>0</v>
      </c>
      <c r="L972" s="11">
        <f t="shared" si="1736"/>
        <v>0</v>
      </c>
      <c r="M972" s="11">
        <f t="shared" si="1736"/>
        <v>53</v>
      </c>
      <c r="N972" s="11">
        <f t="shared" si="1736"/>
        <v>0</v>
      </c>
      <c r="O972" s="11">
        <f t="shared" si="1736"/>
        <v>0</v>
      </c>
      <c r="P972" s="11">
        <f t="shared" si="1736"/>
        <v>0</v>
      </c>
      <c r="Q972" s="11">
        <f t="shared" si="1736"/>
        <v>0</v>
      </c>
      <c r="R972" s="11">
        <f t="shared" si="1736"/>
        <v>0</v>
      </c>
      <c r="S972" s="11">
        <f t="shared" si="1736"/>
        <v>53</v>
      </c>
      <c r="T972" s="11">
        <f t="shared" si="1736"/>
        <v>0</v>
      </c>
      <c r="U972" s="11">
        <f t="shared" si="1736"/>
        <v>0</v>
      </c>
      <c r="V972" s="11">
        <f t="shared" si="1736"/>
        <v>0</v>
      </c>
      <c r="W972" s="11">
        <f t="shared" ref="U972:AJ973" si="1737">W973</f>
        <v>0</v>
      </c>
      <c r="X972" s="11">
        <f t="shared" si="1737"/>
        <v>0</v>
      </c>
      <c r="Y972" s="11">
        <f t="shared" si="1737"/>
        <v>53</v>
      </c>
      <c r="Z972" s="11">
        <f t="shared" si="1737"/>
        <v>0</v>
      </c>
      <c r="AA972" s="11">
        <f t="shared" si="1737"/>
        <v>0</v>
      </c>
      <c r="AB972" s="11">
        <f t="shared" si="1737"/>
        <v>0</v>
      </c>
      <c r="AC972" s="11">
        <f t="shared" si="1737"/>
        <v>0</v>
      </c>
      <c r="AD972" s="11">
        <f t="shared" si="1737"/>
        <v>0</v>
      </c>
      <c r="AE972" s="11">
        <f t="shared" si="1737"/>
        <v>53</v>
      </c>
      <c r="AF972" s="11">
        <f t="shared" si="1737"/>
        <v>0</v>
      </c>
      <c r="AG972" s="11">
        <f t="shared" si="1737"/>
        <v>0</v>
      </c>
      <c r="AH972" s="11">
        <f t="shared" si="1737"/>
        <v>0</v>
      </c>
      <c r="AI972" s="11">
        <f t="shared" si="1737"/>
        <v>0</v>
      </c>
      <c r="AJ972" s="11">
        <f t="shared" si="1737"/>
        <v>0</v>
      </c>
      <c r="AK972" s="11">
        <f t="shared" ref="AG972:AV973" si="1738">AK973</f>
        <v>53</v>
      </c>
      <c r="AL972" s="11">
        <f t="shared" si="1738"/>
        <v>0</v>
      </c>
      <c r="AM972" s="11">
        <f t="shared" si="1738"/>
        <v>0</v>
      </c>
      <c r="AN972" s="11">
        <f t="shared" si="1738"/>
        <v>0</v>
      </c>
      <c r="AO972" s="11">
        <f t="shared" si="1738"/>
        <v>0</v>
      </c>
      <c r="AP972" s="11">
        <f t="shared" si="1738"/>
        <v>0</v>
      </c>
      <c r="AQ972" s="11">
        <f t="shared" si="1738"/>
        <v>53</v>
      </c>
      <c r="AR972" s="11">
        <f t="shared" si="1738"/>
        <v>0</v>
      </c>
      <c r="AS972" s="11">
        <f t="shared" si="1738"/>
        <v>0</v>
      </c>
      <c r="AT972" s="11">
        <f t="shared" si="1738"/>
        <v>0</v>
      </c>
      <c r="AU972" s="11">
        <f t="shared" si="1738"/>
        <v>0</v>
      </c>
      <c r="AV972" s="11">
        <f t="shared" si="1738"/>
        <v>0</v>
      </c>
      <c r="AW972" s="11">
        <f t="shared" ref="AS972:AX973" si="1739">AW973</f>
        <v>53</v>
      </c>
      <c r="AX972" s="11">
        <f t="shared" si="1739"/>
        <v>0</v>
      </c>
    </row>
    <row r="973" spans="1:50" ht="20.100000000000001" hidden="1" customHeight="1">
      <c r="A973" s="28" t="s">
        <v>100</v>
      </c>
      <c r="B973" s="26">
        <v>915</v>
      </c>
      <c r="C973" s="26" t="s">
        <v>32</v>
      </c>
      <c r="D973" s="26" t="s">
        <v>79</v>
      </c>
      <c r="E973" s="26" t="s">
        <v>520</v>
      </c>
      <c r="F973" s="26">
        <v>300</v>
      </c>
      <c r="G973" s="9">
        <f t="shared" si="1736"/>
        <v>53</v>
      </c>
      <c r="H973" s="9">
        <f t="shared" si="1736"/>
        <v>0</v>
      </c>
      <c r="I973" s="9">
        <f t="shared" si="1736"/>
        <v>0</v>
      </c>
      <c r="J973" s="9">
        <f t="shared" si="1736"/>
        <v>0</v>
      </c>
      <c r="K973" s="9">
        <f t="shared" si="1736"/>
        <v>0</v>
      </c>
      <c r="L973" s="9">
        <f t="shared" si="1736"/>
        <v>0</v>
      </c>
      <c r="M973" s="9">
        <f t="shared" si="1736"/>
        <v>53</v>
      </c>
      <c r="N973" s="9">
        <f t="shared" si="1736"/>
        <v>0</v>
      </c>
      <c r="O973" s="9">
        <f t="shared" si="1736"/>
        <v>0</v>
      </c>
      <c r="P973" s="9">
        <f t="shared" si="1736"/>
        <v>0</v>
      </c>
      <c r="Q973" s="9">
        <f t="shared" si="1736"/>
        <v>0</v>
      </c>
      <c r="R973" s="9">
        <f t="shared" si="1736"/>
        <v>0</v>
      </c>
      <c r="S973" s="9">
        <f t="shared" si="1736"/>
        <v>53</v>
      </c>
      <c r="T973" s="9">
        <f t="shared" si="1736"/>
        <v>0</v>
      </c>
      <c r="U973" s="9">
        <f t="shared" si="1737"/>
        <v>0</v>
      </c>
      <c r="V973" s="9">
        <f t="shared" si="1737"/>
        <v>0</v>
      </c>
      <c r="W973" s="9">
        <f t="shared" si="1737"/>
        <v>0</v>
      </c>
      <c r="X973" s="9">
        <f t="shared" si="1737"/>
        <v>0</v>
      </c>
      <c r="Y973" s="9">
        <f t="shared" si="1737"/>
        <v>53</v>
      </c>
      <c r="Z973" s="9">
        <f t="shared" si="1737"/>
        <v>0</v>
      </c>
      <c r="AA973" s="9">
        <f t="shared" si="1737"/>
        <v>0</v>
      </c>
      <c r="AB973" s="9">
        <f t="shared" si="1737"/>
        <v>0</v>
      </c>
      <c r="AC973" s="9">
        <f t="shared" si="1737"/>
        <v>0</v>
      </c>
      <c r="AD973" s="9">
        <f t="shared" si="1737"/>
        <v>0</v>
      </c>
      <c r="AE973" s="9">
        <f t="shared" si="1737"/>
        <v>53</v>
      </c>
      <c r="AF973" s="9">
        <f t="shared" si="1737"/>
        <v>0</v>
      </c>
      <c r="AG973" s="9">
        <f t="shared" si="1738"/>
        <v>0</v>
      </c>
      <c r="AH973" s="9">
        <f t="shared" si="1738"/>
        <v>0</v>
      </c>
      <c r="AI973" s="9">
        <f t="shared" si="1738"/>
        <v>0</v>
      </c>
      <c r="AJ973" s="9">
        <f t="shared" si="1738"/>
        <v>0</v>
      </c>
      <c r="AK973" s="9">
        <f t="shared" si="1738"/>
        <v>53</v>
      </c>
      <c r="AL973" s="9">
        <f t="shared" si="1738"/>
        <v>0</v>
      </c>
      <c r="AM973" s="9">
        <f t="shared" si="1738"/>
        <v>0</v>
      </c>
      <c r="AN973" s="9">
        <f t="shared" si="1738"/>
        <v>0</v>
      </c>
      <c r="AO973" s="9">
        <f t="shared" si="1738"/>
        <v>0</v>
      </c>
      <c r="AP973" s="9">
        <f t="shared" si="1738"/>
        <v>0</v>
      </c>
      <c r="AQ973" s="9">
        <f t="shared" si="1738"/>
        <v>53</v>
      </c>
      <c r="AR973" s="9">
        <f t="shared" si="1738"/>
        <v>0</v>
      </c>
      <c r="AS973" s="9">
        <f t="shared" si="1739"/>
        <v>0</v>
      </c>
      <c r="AT973" s="9">
        <f t="shared" si="1739"/>
        <v>0</v>
      </c>
      <c r="AU973" s="9">
        <f t="shared" si="1739"/>
        <v>0</v>
      </c>
      <c r="AV973" s="9">
        <f t="shared" si="1739"/>
        <v>0</v>
      </c>
      <c r="AW973" s="9">
        <f t="shared" si="1739"/>
        <v>53</v>
      </c>
      <c r="AX973" s="9">
        <f t="shared" si="1739"/>
        <v>0</v>
      </c>
    </row>
    <row r="974" spans="1:50" ht="20.100000000000001" hidden="1" customHeight="1">
      <c r="A974" s="28" t="s">
        <v>269</v>
      </c>
      <c r="B974" s="26">
        <v>915</v>
      </c>
      <c r="C974" s="26" t="s">
        <v>32</v>
      </c>
      <c r="D974" s="26" t="s">
        <v>79</v>
      </c>
      <c r="E974" s="26" t="s">
        <v>520</v>
      </c>
      <c r="F974" s="26">
        <v>310</v>
      </c>
      <c r="G974" s="9">
        <v>53</v>
      </c>
      <c r="H974" s="9"/>
      <c r="I974" s="84"/>
      <c r="J974" s="84"/>
      <c r="K974" s="84"/>
      <c r="L974" s="84"/>
      <c r="M974" s="9">
        <f>G974+I974+J974+K974+L974</f>
        <v>53</v>
      </c>
      <c r="N974" s="9">
        <f>H974+L974</f>
        <v>0</v>
      </c>
      <c r="O974" s="85"/>
      <c r="P974" s="85"/>
      <c r="Q974" s="85"/>
      <c r="R974" s="85"/>
      <c r="S974" s="9">
        <f>M974+O974+P974+Q974+R974</f>
        <v>53</v>
      </c>
      <c r="T974" s="9">
        <f>N974+R974</f>
        <v>0</v>
      </c>
      <c r="U974" s="85"/>
      <c r="V974" s="85"/>
      <c r="W974" s="85"/>
      <c r="X974" s="85"/>
      <c r="Y974" s="9">
        <f>S974+U974+V974+W974+X974</f>
        <v>53</v>
      </c>
      <c r="Z974" s="9">
        <f>T974+X974</f>
        <v>0</v>
      </c>
      <c r="AA974" s="85"/>
      <c r="AB974" s="85"/>
      <c r="AC974" s="85"/>
      <c r="AD974" s="85"/>
      <c r="AE974" s="9">
        <f>Y974+AA974+AB974+AC974+AD974</f>
        <v>53</v>
      </c>
      <c r="AF974" s="9">
        <f>Z974+AD974</f>
        <v>0</v>
      </c>
      <c r="AG974" s="85"/>
      <c r="AH974" s="85"/>
      <c r="AI974" s="85"/>
      <c r="AJ974" s="85"/>
      <c r="AK974" s="9">
        <f>AE974+AG974+AH974+AI974+AJ974</f>
        <v>53</v>
      </c>
      <c r="AL974" s="9">
        <f>AF974+AJ974</f>
        <v>0</v>
      </c>
      <c r="AM974" s="85"/>
      <c r="AN974" s="85"/>
      <c r="AO974" s="85"/>
      <c r="AP974" s="85"/>
      <c r="AQ974" s="9">
        <f>AK974+AM974+AN974+AO974+AP974</f>
        <v>53</v>
      </c>
      <c r="AR974" s="9">
        <f>AL974+AP974</f>
        <v>0</v>
      </c>
      <c r="AS974" s="85"/>
      <c r="AT974" s="85"/>
      <c r="AU974" s="85"/>
      <c r="AV974" s="85"/>
      <c r="AW974" s="9">
        <f>AQ974+AS974+AT974+AU974+AV974</f>
        <v>53</v>
      </c>
      <c r="AX974" s="9">
        <f>AR974+AV974</f>
        <v>0</v>
      </c>
    </row>
    <row r="975" spans="1:50" ht="33" hidden="1">
      <c r="A975" s="25" t="s">
        <v>244</v>
      </c>
      <c r="B975" s="26">
        <v>915</v>
      </c>
      <c r="C975" s="26" t="s">
        <v>32</v>
      </c>
      <c r="D975" s="26" t="s">
        <v>79</v>
      </c>
      <c r="E975" s="26" t="s">
        <v>521</v>
      </c>
      <c r="F975" s="34"/>
      <c r="G975" s="9">
        <f t="shared" ref="G975:V976" si="1740">G976</f>
        <v>174</v>
      </c>
      <c r="H975" s="9">
        <f t="shared" si="1740"/>
        <v>0</v>
      </c>
      <c r="I975" s="9">
        <f t="shared" si="1740"/>
        <v>0</v>
      </c>
      <c r="J975" s="9">
        <f t="shared" si="1740"/>
        <v>0</v>
      </c>
      <c r="K975" s="9">
        <f t="shared" si="1740"/>
        <v>0</v>
      </c>
      <c r="L975" s="9">
        <f t="shared" si="1740"/>
        <v>0</v>
      </c>
      <c r="M975" s="9">
        <f t="shared" si="1740"/>
        <v>174</v>
      </c>
      <c r="N975" s="9">
        <f t="shared" si="1740"/>
        <v>0</v>
      </c>
      <c r="O975" s="9">
        <f t="shared" si="1740"/>
        <v>0</v>
      </c>
      <c r="P975" s="9">
        <f t="shared" si="1740"/>
        <v>0</v>
      </c>
      <c r="Q975" s="9">
        <f t="shared" si="1740"/>
        <v>0</v>
      </c>
      <c r="R975" s="9">
        <f t="shared" si="1740"/>
        <v>0</v>
      </c>
      <c r="S975" s="9">
        <f t="shared" si="1740"/>
        <v>174</v>
      </c>
      <c r="T975" s="9">
        <f t="shared" si="1740"/>
        <v>0</v>
      </c>
      <c r="U975" s="9">
        <f t="shared" si="1740"/>
        <v>0</v>
      </c>
      <c r="V975" s="9">
        <f t="shared" si="1740"/>
        <v>0</v>
      </c>
      <c r="W975" s="9">
        <f t="shared" ref="U975:AJ976" si="1741">W976</f>
        <v>0</v>
      </c>
      <c r="X975" s="9">
        <f t="shared" si="1741"/>
        <v>0</v>
      </c>
      <c r="Y975" s="9">
        <f t="shared" si="1741"/>
        <v>174</v>
      </c>
      <c r="Z975" s="9">
        <f t="shared" si="1741"/>
        <v>0</v>
      </c>
      <c r="AA975" s="9">
        <f t="shared" si="1741"/>
        <v>0</v>
      </c>
      <c r="AB975" s="9">
        <f t="shared" si="1741"/>
        <v>0</v>
      </c>
      <c r="AC975" s="9">
        <f t="shared" si="1741"/>
        <v>0</v>
      </c>
      <c r="AD975" s="9">
        <f t="shared" si="1741"/>
        <v>0</v>
      </c>
      <c r="AE975" s="9">
        <f t="shared" si="1741"/>
        <v>174</v>
      </c>
      <c r="AF975" s="9">
        <f t="shared" si="1741"/>
        <v>0</v>
      </c>
      <c r="AG975" s="9">
        <f t="shared" si="1741"/>
        <v>0</v>
      </c>
      <c r="AH975" s="9">
        <f t="shared" si="1741"/>
        <v>0</v>
      </c>
      <c r="AI975" s="9">
        <f t="shared" si="1741"/>
        <v>0</v>
      </c>
      <c r="AJ975" s="9">
        <f t="shared" si="1741"/>
        <v>0</v>
      </c>
      <c r="AK975" s="9">
        <f t="shared" ref="AG975:AV976" si="1742">AK976</f>
        <v>174</v>
      </c>
      <c r="AL975" s="9">
        <f t="shared" si="1742"/>
        <v>0</v>
      </c>
      <c r="AM975" s="9">
        <f t="shared" si="1742"/>
        <v>0</v>
      </c>
      <c r="AN975" s="9">
        <f t="shared" si="1742"/>
        <v>0</v>
      </c>
      <c r="AO975" s="9">
        <f t="shared" si="1742"/>
        <v>0</v>
      </c>
      <c r="AP975" s="9">
        <f t="shared" si="1742"/>
        <v>0</v>
      </c>
      <c r="AQ975" s="9">
        <f t="shared" si="1742"/>
        <v>174</v>
      </c>
      <c r="AR975" s="9">
        <f t="shared" si="1742"/>
        <v>0</v>
      </c>
      <c r="AS975" s="9">
        <f t="shared" si="1742"/>
        <v>0</v>
      </c>
      <c r="AT975" s="9">
        <f t="shared" si="1742"/>
        <v>0</v>
      </c>
      <c r="AU975" s="9">
        <f t="shared" si="1742"/>
        <v>0</v>
      </c>
      <c r="AV975" s="9">
        <f t="shared" si="1742"/>
        <v>0</v>
      </c>
      <c r="AW975" s="9">
        <f t="shared" ref="AS975:AX976" si="1743">AW976</f>
        <v>174</v>
      </c>
      <c r="AX975" s="9">
        <f t="shared" si="1743"/>
        <v>0</v>
      </c>
    </row>
    <row r="976" spans="1:50" ht="20.100000000000001" hidden="1" customHeight="1">
      <c r="A976" s="28" t="s">
        <v>100</v>
      </c>
      <c r="B976" s="26">
        <v>915</v>
      </c>
      <c r="C976" s="26" t="s">
        <v>32</v>
      </c>
      <c r="D976" s="26" t="s">
        <v>79</v>
      </c>
      <c r="E976" s="26" t="s">
        <v>521</v>
      </c>
      <c r="F976" s="26">
        <v>300</v>
      </c>
      <c r="G976" s="9">
        <f t="shared" si="1740"/>
        <v>174</v>
      </c>
      <c r="H976" s="9">
        <f t="shared" si="1740"/>
        <v>0</v>
      </c>
      <c r="I976" s="9">
        <f t="shared" si="1740"/>
        <v>0</v>
      </c>
      <c r="J976" s="9">
        <f t="shared" si="1740"/>
        <v>0</v>
      </c>
      <c r="K976" s="9">
        <f t="shared" si="1740"/>
        <v>0</v>
      </c>
      <c r="L976" s="9">
        <f t="shared" si="1740"/>
        <v>0</v>
      </c>
      <c r="M976" s="9">
        <f t="shared" si="1740"/>
        <v>174</v>
      </c>
      <c r="N976" s="9">
        <f t="shared" si="1740"/>
        <v>0</v>
      </c>
      <c r="O976" s="9">
        <f t="shared" si="1740"/>
        <v>0</v>
      </c>
      <c r="P976" s="9">
        <f t="shared" si="1740"/>
        <v>0</v>
      </c>
      <c r="Q976" s="9">
        <f t="shared" si="1740"/>
        <v>0</v>
      </c>
      <c r="R976" s="9">
        <f t="shared" si="1740"/>
        <v>0</v>
      </c>
      <c r="S976" s="9">
        <f t="shared" si="1740"/>
        <v>174</v>
      </c>
      <c r="T976" s="9">
        <f t="shared" si="1740"/>
        <v>0</v>
      </c>
      <c r="U976" s="9">
        <f t="shared" si="1741"/>
        <v>0</v>
      </c>
      <c r="V976" s="9">
        <f t="shared" si="1741"/>
        <v>0</v>
      </c>
      <c r="W976" s="9">
        <f t="shared" si="1741"/>
        <v>0</v>
      </c>
      <c r="X976" s="9">
        <f t="shared" si="1741"/>
        <v>0</v>
      </c>
      <c r="Y976" s="9">
        <f t="shared" si="1741"/>
        <v>174</v>
      </c>
      <c r="Z976" s="9">
        <f t="shared" si="1741"/>
        <v>0</v>
      </c>
      <c r="AA976" s="9">
        <f t="shared" si="1741"/>
        <v>0</v>
      </c>
      <c r="AB976" s="9">
        <f t="shared" si="1741"/>
        <v>0</v>
      </c>
      <c r="AC976" s="9">
        <f t="shared" si="1741"/>
        <v>0</v>
      </c>
      <c r="AD976" s="9">
        <f t="shared" si="1741"/>
        <v>0</v>
      </c>
      <c r="AE976" s="9">
        <f t="shared" si="1741"/>
        <v>174</v>
      </c>
      <c r="AF976" s="9">
        <f t="shared" si="1741"/>
        <v>0</v>
      </c>
      <c r="AG976" s="9">
        <f t="shared" si="1742"/>
        <v>0</v>
      </c>
      <c r="AH976" s="9">
        <f t="shared" si="1742"/>
        <v>0</v>
      </c>
      <c r="AI976" s="9">
        <f t="shared" si="1742"/>
        <v>0</v>
      </c>
      <c r="AJ976" s="9">
        <f t="shared" si="1742"/>
        <v>0</v>
      </c>
      <c r="AK976" s="9">
        <f t="shared" si="1742"/>
        <v>174</v>
      </c>
      <c r="AL976" s="9">
        <f t="shared" si="1742"/>
        <v>0</v>
      </c>
      <c r="AM976" s="9">
        <f t="shared" si="1742"/>
        <v>0</v>
      </c>
      <c r="AN976" s="9">
        <f t="shared" si="1742"/>
        <v>0</v>
      </c>
      <c r="AO976" s="9">
        <f t="shared" si="1742"/>
        <v>0</v>
      </c>
      <c r="AP976" s="9">
        <f t="shared" si="1742"/>
        <v>0</v>
      </c>
      <c r="AQ976" s="9">
        <f t="shared" si="1742"/>
        <v>174</v>
      </c>
      <c r="AR976" s="9">
        <f t="shared" si="1742"/>
        <v>0</v>
      </c>
      <c r="AS976" s="9">
        <f t="shared" si="1743"/>
        <v>0</v>
      </c>
      <c r="AT976" s="9">
        <f t="shared" si="1743"/>
        <v>0</v>
      </c>
      <c r="AU976" s="9">
        <f t="shared" si="1743"/>
        <v>0</v>
      </c>
      <c r="AV976" s="9">
        <f t="shared" si="1743"/>
        <v>0</v>
      </c>
      <c r="AW976" s="9">
        <f t="shared" si="1743"/>
        <v>174</v>
      </c>
      <c r="AX976" s="9">
        <f t="shared" si="1743"/>
        <v>0</v>
      </c>
    </row>
    <row r="977" spans="1:50" ht="20.100000000000001" hidden="1" customHeight="1">
      <c r="A977" s="28" t="s">
        <v>269</v>
      </c>
      <c r="B977" s="26">
        <v>915</v>
      </c>
      <c r="C977" s="26" t="s">
        <v>32</v>
      </c>
      <c r="D977" s="26" t="s">
        <v>79</v>
      </c>
      <c r="E977" s="26" t="s">
        <v>521</v>
      </c>
      <c r="F977" s="26">
        <v>310</v>
      </c>
      <c r="G977" s="9">
        <v>174</v>
      </c>
      <c r="H977" s="9"/>
      <c r="I977" s="84"/>
      <c r="J977" s="84"/>
      <c r="K977" s="84"/>
      <c r="L977" s="84"/>
      <c r="M977" s="9">
        <f>G977+I977+J977+K977+L977</f>
        <v>174</v>
      </c>
      <c r="N977" s="9">
        <f>H977+L977</f>
        <v>0</v>
      </c>
      <c r="O977" s="85"/>
      <c r="P977" s="85"/>
      <c r="Q977" s="85"/>
      <c r="R977" s="85"/>
      <c r="S977" s="9">
        <f>M977+O977+P977+Q977+R977</f>
        <v>174</v>
      </c>
      <c r="T977" s="9">
        <f>N977+R977</f>
        <v>0</v>
      </c>
      <c r="U977" s="85"/>
      <c r="V977" s="85"/>
      <c r="W977" s="85"/>
      <c r="X977" s="85"/>
      <c r="Y977" s="9">
        <f>S977+U977+V977+W977+X977</f>
        <v>174</v>
      </c>
      <c r="Z977" s="9">
        <f>T977+X977</f>
        <v>0</v>
      </c>
      <c r="AA977" s="85"/>
      <c r="AB977" s="85"/>
      <c r="AC977" s="85"/>
      <c r="AD977" s="85"/>
      <c r="AE977" s="9">
        <f>Y977+AA977+AB977+AC977+AD977</f>
        <v>174</v>
      </c>
      <c r="AF977" s="9">
        <f>Z977+AD977</f>
        <v>0</v>
      </c>
      <c r="AG977" s="85"/>
      <c r="AH977" s="85"/>
      <c r="AI977" s="85"/>
      <c r="AJ977" s="85"/>
      <c r="AK977" s="9">
        <f>AE977+AG977+AH977+AI977+AJ977</f>
        <v>174</v>
      </c>
      <c r="AL977" s="9">
        <f>AF977+AJ977</f>
        <v>0</v>
      </c>
      <c r="AM977" s="85"/>
      <c r="AN977" s="85"/>
      <c r="AO977" s="85"/>
      <c r="AP977" s="85"/>
      <c r="AQ977" s="9">
        <f>AK977+AM977+AN977+AO977+AP977</f>
        <v>174</v>
      </c>
      <c r="AR977" s="9">
        <f>AL977+AP977</f>
        <v>0</v>
      </c>
      <c r="AS977" s="85"/>
      <c r="AT977" s="85"/>
      <c r="AU977" s="85"/>
      <c r="AV977" s="85"/>
      <c r="AW977" s="9">
        <f>AQ977+AS977+AT977+AU977+AV977</f>
        <v>174</v>
      </c>
      <c r="AX977" s="9">
        <f>AR977+AV977</f>
        <v>0</v>
      </c>
    </row>
    <row r="978" spans="1:50" ht="49.5" hidden="1">
      <c r="A978" s="25" t="s">
        <v>405</v>
      </c>
      <c r="B978" s="26">
        <v>915</v>
      </c>
      <c r="C978" s="26" t="s">
        <v>32</v>
      </c>
      <c r="D978" s="26" t="s">
        <v>79</v>
      </c>
      <c r="E978" s="26" t="s">
        <v>522</v>
      </c>
      <c r="F978" s="34"/>
      <c r="G978" s="9">
        <f t="shared" ref="G978:V979" si="1744">G979</f>
        <v>300</v>
      </c>
      <c r="H978" s="9">
        <f t="shared" si="1744"/>
        <v>0</v>
      </c>
      <c r="I978" s="9">
        <f t="shared" si="1744"/>
        <v>0</v>
      </c>
      <c r="J978" s="9">
        <f t="shared" si="1744"/>
        <v>0</v>
      </c>
      <c r="K978" s="9">
        <f t="shared" si="1744"/>
        <v>0</v>
      </c>
      <c r="L978" s="9">
        <f t="shared" si="1744"/>
        <v>0</v>
      </c>
      <c r="M978" s="9">
        <f t="shared" si="1744"/>
        <v>300</v>
      </c>
      <c r="N978" s="9">
        <f t="shared" si="1744"/>
        <v>0</v>
      </c>
      <c r="O978" s="9">
        <f t="shared" si="1744"/>
        <v>0</v>
      </c>
      <c r="P978" s="9">
        <f t="shared" si="1744"/>
        <v>0</v>
      </c>
      <c r="Q978" s="9">
        <f t="shared" si="1744"/>
        <v>0</v>
      </c>
      <c r="R978" s="9">
        <f t="shared" si="1744"/>
        <v>0</v>
      </c>
      <c r="S978" s="9">
        <f t="shared" si="1744"/>
        <v>300</v>
      </c>
      <c r="T978" s="9">
        <f t="shared" si="1744"/>
        <v>0</v>
      </c>
      <c r="U978" s="9">
        <f t="shared" si="1744"/>
        <v>0</v>
      </c>
      <c r="V978" s="9">
        <f t="shared" si="1744"/>
        <v>0</v>
      </c>
      <c r="W978" s="9">
        <f t="shared" ref="U978:AJ979" si="1745">W979</f>
        <v>0</v>
      </c>
      <c r="X978" s="9">
        <f t="shared" si="1745"/>
        <v>0</v>
      </c>
      <c r="Y978" s="9">
        <f t="shared" si="1745"/>
        <v>300</v>
      </c>
      <c r="Z978" s="9">
        <f t="shared" si="1745"/>
        <v>0</v>
      </c>
      <c r="AA978" s="9">
        <f t="shared" si="1745"/>
        <v>0</v>
      </c>
      <c r="AB978" s="9">
        <f t="shared" si="1745"/>
        <v>0</v>
      </c>
      <c r="AC978" s="9">
        <f t="shared" si="1745"/>
        <v>0</v>
      </c>
      <c r="AD978" s="9">
        <f t="shared" si="1745"/>
        <v>0</v>
      </c>
      <c r="AE978" s="9">
        <f t="shared" si="1745"/>
        <v>300</v>
      </c>
      <c r="AF978" s="9">
        <f t="shared" si="1745"/>
        <v>0</v>
      </c>
      <c r="AG978" s="9">
        <f t="shared" si="1745"/>
        <v>0</v>
      </c>
      <c r="AH978" s="9">
        <f t="shared" si="1745"/>
        <v>0</v>
      </c>
      <c r="AI978" s="9">
        <f t="shared" si="1745"/>
        <v>0</v>
      </c>
      <c r="AJ978" s="9">
        <f t="shared" si="1745"/>
        <v>0</v>
      </c>
      <c r="AK978" s="9">
        <f t="shared" ref="AG978:AV979" si="1746">AK979</f>
        <v>300</v>
      </c>
      <c r="AL978" s="9">
        <f t="shared" si="1746"/>
        <v>0</v>
      </c>
      <c r="AM978" s="9">
        <f t="shared" si="1746"/>
        <v>0</v>
      </c>
      <c r="AN978" s="9">
        <f t="shared" si="1746"/>
        <v>0</v>
      </c>
      <c r="AO978" s="9">
        <f t="shared" si="1746"/>
        <v>0</v>
      </c>
      <c r="AP978" s="9">
        <f t="shared" si="1746"/>
        <v>0</v>
      </c>
      <c r="AQ978" s="9">
        <f t="shared" si="1746"/>
        <v>300</v>
      </c>
      <c r="AR978" s="9">
        <f t="shared" si="1746"/>
        <v>0</v>
      </c>
      <c r="AS978" s="9">
        <f t="shared" si="1746"/>
        <v>0</v>
      </c>
      <c r="AT978" s="9">
        <f t="shared" si="1746"/>
        <v>0</v>
      </c>
      <c r="AU978" s="9">
        <f t="shared" si="1746"/>
        <v>0</v>
      </c>
      <c r="AV978" s="9">
        <f t="shared" si="1746"/>
        <v>0</v>
      </c>
      <c r="AW978" s="9">
        <f t="shared" ref="AS978:AX979" si="1747">AW979</f>
        <v>300</v>
      </c>
      <c r="AX978" s="9">
        <f t="shared" si="1747"/>
        <v>0</v>
      </c>
    </row>
    <row r="979" spans="1:50" ht="20.100000000000001" hidden="1" customHeight="1">
      <c r="A979" s="28" t="s">
        <v>100</v>
      </c>
      <c r="B979" s="26">
        <v>915</v>
      </c>
      <c r="C979" s="26" t="s">
        <v>32</v>
      </c>
      <c r="D979" s="26" t="s">
        <v>79</v>
      </c>
      <c r="E979" s="26" t="s">
        <v>522</v>
      </c>
      <c r="F979" s="26">
        <v>300</v>
      </c>
      <c r="G979" s="9">
        <f t="shared" si="1744"/>
        <v>300</v>
      </c>
      <c r="H979" s="9">
        <f t="shared" si="1744"/>
        <v>0</v>
      </c>
      <c r="I979" s="9">
        <f t="shared" si="1744"/>
        <v>0</v>
      </c>
      <c r="J979" s="9">
        <f t="shared" si="1744"/>
        <v>0</v>
      </c>
      <c r="K979" s="9">
        <f t="shared" si="1744"/>
        <v>0</v>
      </c>
      <c r="L979" s="9">
        <f t="shared" si="1744"/>
        <v>0</v>
      </c>
      <c r="M979" s="9">
        <f t="shared" si="1744"/>
        <v>300</v>
      </c>
      <c r="N979" s="9">
        <f t="shared" si="1744"/>
        <v>0</v>
      </c>
      <c r="O979" s="9">
        <f t="shared" si="1744"/>
        <v>0</v>
      </c>
      <c r="P979" s="9">
        <f t="shared" si="1744"/>
        <v>0</v>
      </c>
      <c r="Q979" s="9">
        <f t="shared" si="1744"/>
        <v>0</v>
      </c>
      <c r="R979" s="9">
        <f t="shared" si="1744"/>
        <v>0</v>
      </c>
      <c r="S979" s="9">
        <f t="shared" si="1744"/>
        <v>300</v>
      </c>
      <c r="T979" s="9">
        <f t="shared" si="1744"/>
        <v>0</v>
      </c>
      <c r="U979" s="9">
        <f t="shared" si="1745"/>
        <v>0</v>
      </c>
      <c r="V979" s="9">
        <f t="shared" si="1745"/>
        <v>0</v>
      </c>
      <c r="W979" s="9">
        <f t="shared" si="1745"/>
        <v>0</v>
      </c>
      <c r="X979" s="9">
        <f t="shared" si="1745"/>
        <v>0</v>
      </c>
      <c r="Y979" s="9">
        <f t="shared" si="1745"/>
        <v>300</v>
      </c>
      <c r="Z979" s="9">
        <f t="shared" si="1745"/>
        <v>0</v>
      </c>
      <c r="AA979" s="9">
        <f t="shared" si="1745"/>
        <v>0</v>
      </c>
      <c r="AB979" s="9">
        <f t="shared" si="1745"/>
        <v>0</v>
      </c>
      <c r="AC979" s="9">
        <f t="shared" si="1745"/>
        <v>0</v>
      </c>
      <c r="AD979" s="9">
        <f t="shared" si="1745"/>
        <v>0</v>
      </c>
      <c r="AE979" s="9">
        <f t="shared" si="1745"/>
        <v>300</v>
      </c>
      <c r="AF979" s="9">
        <f t="shared" si="1745"/>
        <v>0</v>
      </c>
      <c r="AG979" s="9">
        <f t="shared" si="1746"/>
        <v>0</v>
      </c>
      <c r="AH979" s="9">
        <f t="shared" si="1746"/>
        <v>0</v>
      </c>
      <c r="AI979" s="9">
        <f t="shared" si="1746"/>
        <v>0</v>
      </c>
      <c r="AJ979" s="9">
        <f t="shared" si="1746"/>
        <v>0</v>
      </c>
      <c r="AK979" s="9">
        <f t="shared" si="1746"/>
        <v>300</v>
      </c>
      <c r="AL979" s="9">
        <f t="shared" si="1746"/>
        <v>0</v>
      </c>
      <c r="AM979" s="9">
        <f t="shared" si="1746"/>
        <v>0</v>
      </c>
      <c r="AN979" s="9">
        <f t="shared" si="1746"/>
        <v>0</v>
      </c>
      <c r="AO979" s="9">
        <f t="shared" si="1746"/>
        <v>0</v>
      </c>
      <c r="AP979" s="9">
        <f t="shared" si="1746"/>
        <v>0</v>
      </c>
      <c r="AQ979" s="9">
        <f t="shared" si="1746"/>
        <v>300</v>
      </c>
      <c r="AR979" s="9">
        <f t="shared" si="1746"/>
        <v>0</v>
      </c>
      <c r="AS979" s="9">
        <f t="shared" si="1747"/>
        <v>0</v>
      </c>
      <c r="AT979" s="9">
        <f t="shared" si="1747"/>
        <v>0</v>
      </c>
      <c r="AU979" s="9">
        <f t="shared" si="1747"/>
        <v>0</v>
      </c>
      <c r="AV979" s="9">
        <f t="shared" si="1747"/>
        <v>0</v>
      </c>
      <c r="AW979" s="9">
        <f t="shared" si="1747"/>
        <v>300</v>
      </c>
      <c r="AX979" s="9">
        <f t="shared" si="1747"/>
        <v>0</v>
      </c>
    </row>
    <row r="980" spans="1:50" ht="20.100000000000001" hidden="1" customHeight="1">
      <c r="A980" s="28" t="s">
        <v>269</v>
      </c>
      <c r="B980" s="26">
        <v>915</v>
      </c>
      <c r="C980" s="26" t="s">
        <v>32</v>
      </c>
      <c r="D980" s="26" t="s">
        <v>79</v>
      </c>
      <c r="E980" s="26" t="s">
        <v>522</v>
      </c>
      <c r="F980" s="26">
        <v>310</v>
      </c>
      <c r="G980" s="9">
        <v>300</v>
      </c>
      <c r="H980" s="9"/>
      <c r="I980" s="84"/>
      <c r="J980" s="84"/>
      <c r="K980" s="84"/>
      <c r="L980" s="84"/>
      <c r="M980" s="9">
        <f>G980+I980+J980+K980+L980</f>
        <v>300</v>
      </c>
      <c r="N980" s="9">
        <f>H980+L980</f>
        <v>0</v>
      </c>
      <c r="O980" s="85"/>
      <c r="P980" s="85"/>
      <c r="Q980" s="85"/>
      <c r="R980" s="85"/>
      <c r="S980" s="9">
        <f>M980+O980+P980+Q980+R980</f>
        <v>300</v>
      </c>
      <c r="T980" s="9">
        <f>N980+R980</f>
        <v>0</v>
      </c>
      <c r="U980" s="85"/>
      <c r="V980" s="85"/>
      <c r="W980" s="85"/>
      <c r="X980" s="85"/>
      <c r="Y980" s="9">
        <f>S980+U980+V980+W980+X980</f>
        <v>300</v>
      </c>
      <c r="Z980" s="9">
        <f>T980+X980</f>
        <v>0</v>
      </c>
      <c r="AA980" s="85"/>
      <c r="AB980" s="85"/>
      <c r="AC980" s="85"/>
      <c r="AD980" s="85"/>
      <c r="AE980" s="9">
        <f>Y980+AA980+AB980+AC980+AD980</f>
        <v>300</v>
      </c>
      <c r="AF980" s="9">
        <f>Z980+AD980</f>
        <v>0</v>
      </c>
      <c r="AG980" s="85"/>
      <c r="AH980" s="85"/>
      <c r="AI980" s="85"/>
      <c r="AJ980" s="85"/>
      <c r="AK980" s="9">
        <f>AE980+AG980+AH980+AI980+AJ980</f>
        <v>300</v>
      </c>
      <c r="AL980" s="9">
        <f>AF980+AJ980</f>
        <v>0</v>
      </c>
      <c r="AM980" s="85"/>
      <c r="AN980" s="85"/>
      <c r="AO980" s="85"/>
      <c r="AP980" s="85"/>
      <c r="AQ980" s="9">
        <f>AK980+AM980+AN980+AO980+AP980</f>
        <v>300</v>
      </c>
      <c r="AR980" s="9">
        <f>AL980+AP980</f>
        <v>0</v>
      </c>
      <c r="AS980" s="85"/>
      <c r="AT980" s="85"/>
      <c r="AU980" s="85"/>
      <c r="AV980" s="85"/>
      <c r="AW980" s="9">
        <f>AQ980+AS980+AT980+AU980+AV980</f>
        <v>300</v>
      </c>
      <c r="AX980" s="9">
        <f>AR980+AV980</f>
        <v>0</v>
      </c>
    </row>
    <row r="981" spans="1:50" ht="33" hidden="1">
      <c r="A981" s="25" t="s">
        <v>245</v>
      </c>
      <c r="B981" s="26">
        <v>915</v>
      </c>
      <c r="C981" s="26" t="s">
        <v>32</v>
      </c>
      <c r="D981" s="26" t="s">
        <v>79</v>
      </c>
      <c r="E981" s="26" t="s">
        <v>523</v>
      </c>
      <c r="F981" s="34"/>
      <c r="G981" s="9">
        <f t="shared" ref="G981:V982" si="1748">G982</f>
        <v>6768</v>
      </c>
      <c r="H981" s="9">
        <f t="shared" si="1748"/>
        <v>0</v>
      </c>
      <c r="I981" s="9">
        <f t="shared" si="1748"/>
        <v>0</v>
      </c>
      <c r="J981" s="9">
        <f t="shared" si="1748"/>
        <v>0</v>
      </c>
      <c r="K981" s="9">
        <f t="shared" si="1748"/>
        <v>0</v>
      </c>
      <c r="L981" s="9">
        <f t="shared" si="1748"/>
        <v>0</v>
      </c>
      <c r="M981" s="9">
        <f t="shared" si="1748"/>
        <v>6768</v>
      </c>
      <c r="N981" s="9">
        <f t="shared" si="1748"/>
        <v>0</v>
      </c>
      <c r="O981" s="9">
        <f t="shared" si="1748"/>
        <v>0</v>
      </c>
      <c r="P981" s="9">
        <f t="shared" si="1748"/>
        <v>0</v>
      </c>
      <c r="Q981" s="9">
        <f t="shared" si="1748"/>
        <v>0</v>
      </c>
      <c r="R981" s="9">
        <f t="shared" si="1748"/>
        <v>0</v>
      </c>
      <c r="S981" s="9">
        <f t="shared" si="1748"/>
        <v>6768</v>
      </c>
      <c r="T981" s="9">
        <f t="shared" si="1748"/>
        <v>0</v>
      </c>
      <c r="U981" s="9">
        <f t="shared" si="1748"/>
        <v>0</v>
      </c>
      <c r="V981" s="9">
        <f t="shared" si="1748"/>
        <v>0</v>
      </c>
      <c r="W981" s="9">
        <f t="shared" ref="U981:AJ982" si="1749">W982</f>
        <v>0</v>
      </c>
      <c r="X981" s="9">
        <f t="shared" si="1749"/>
        <v>0</v>
      </c>
      <c r="Y981" s="9">
        <f t="shared" si="1749"/>
        <v>6768</v>
      </c>
      <c r="Z981" s="9">
        <f t="shared" si="1749"/>
        <v>0</v>
      </c>
      <c r="AA981" s="9">
        <f t="shared" si="1749"/>
        <v>-30</v>
      </c>
      <c r="AB981" s="9">
        <f t="shared" si="1749"/>
        <v>0</v>
      </c>
      <c r="AC981" s="9">
        <f t="shared" si="1749"/>
        <v>0</v>
      </c>
      <c r="AD981" s="9">
        <f t="shared" si="1749"/>
        <v>0</v>
      </c>
      <c r="AE981" s="9">
        <f t="shared" si="1749"/>
        <v>6738</v>
      </c>
      <c r="AF981" s="9">
        <f t="shared" si="1749"/>
        <v>0</v>
      </c>
      <c r="AG981" s="9">
        <f t="shared" si="1749"/>
        <v>0</v>
      </c>
      <c r="AH981" s="9">
        <f t="shared" si="1749"/>
        <v>0</v>
      </c>
      <c r="AI981" s="9">
        <f t="shared" si="1749"/>
        <v>0</v>
      </c>
      <c r="AJ981" s="9">
        <f t="shared" si="1749"/>
        <v>0</v>
      </c>
      <c r="AK981" s="9">
        <f t="shared" ref="AG981:AV982" si="1750">AK982</f>
        <v>6738</v>
      </c>
      <c r="AL981" s="9">
        <f t="shared" si="1750"/>
        <v>0</v>
      </c>
      <c r="AM981" s="9">
        <f t="shared" si="1750"/>
        <v>0</v>
      </c>
      <c r="AN981" s="9">
        <f t="shared" si="1750"/>
        <v>0</v>
      </c>
      <c r="AO981" s="9">
        <f t="shared" si="1750"/>
        <v>0</v>
      </c>
      <c r="AP981" s="9">
        <f t="shared" si="1750"/>
        <v>0</v>
      </c>
      <c r="AQ981" s="9">
        <f t="shared" si="1750"/>
        <v>6738</v>
      </c>
      <c r="AR981" s="9">
        <f t="shared" si="1750"/>
        <v>0</v>
      </c>
      <c r="AS981" s="9">
        <f t="shared" si="1750"/>
        <v>0</v>
      </c>
      <c r="AT981" s="9">
        <f t="shared" si="1750"/>
        <v>0</v>
      </c>
      <c r="AU981" s="9">
        <f t="shared" si="1750"/>
        <v>0</v>
      </c>
      <c r="AV981" s="9">
        <f t="shared" si="1750"/>
        <v>0</v>
      </c>
      <c r="AW981" s="9">
        <f t="shared" ref="AS981:AX982" si="1751">AW982</f>
        <v>6738</v>
      </c>
      <c r="AX981" s="9">
        <f t="shared" si="1751"/>
        <v>0</v>
      </c>
    </row>
    <row r="982" spans="1:50" ht="20.100000000000001" hidden="1" customHeight="1">
      <c r="A982" s="28" t="s">
        <v>100</v>
      </c>
      <c r="B982" s="26">
        <v>915</v>
      </c>
      <c r="C982" s="26" t="s">
        <v>32</v>
      </c>
      <c r="D982" s="26" t="s">
        <v>79</v>
      </c>
      <c r="E982" s="26" t="s">
        <v>523</v>
      </c>
      <c r="F982" s="26">
        <v>300</v>
      </c>
      <c r="G982" s="9">
        <f t="shared" si="1748"/>
        <v>6768</v>
      </c>
      <c r="H982" s="9">
        <f t="shared" si="1748"/>
        <v>0</v>
      </c>
      <c r="I982" s="9">
        <f t="shared" si="1748"/>
        <v>0</v>
      </c>
      <c r="J982" s="9">
        <f t="shared" si="1748"/>
        <v>0</v>
      </c>
      <c r="K982" s="9">
        <f t="shared" si="1748"/>
        <v>0</v>
      </c>
      <c r="L982" s="9">
        <f t="shared" si="1748"/>
        <v>0</v>
      </c>
      <c r="M982" s="9">
        <f t="shared" si="1748"/>
        <v>6768</v>
      </c>
      <c r="N982" s="9">
        <f t="shared" si="1748"/>
        <v>0</v>
      </c>
      <c r="O982" s="9">
        <f t="shared" si="1748"/>
        <v>0</v>
      </c>
      <c r="P982" s="9">
        <f t="shared" si="1748"/>
        <v>0</v>
      </c>
      <c r="Q982" s="9">
        <f t="shared" si="1748"/>
        <v>0</v>
      </c>
      <c r="R982" s="9">
        <f t="shared" si="1748"/>
        <v>0</v>
      </c>
      <c r="S982" s="9">
        <f t="shared" si="1748"/>
        <v>6768</v>
      </c>
      <c r="T982" s="9">
        <f t="shared" si="1748"/>
        <v>0</v>
      </c>
      <c r="U982" s="9">
        <f t="shared" si="1749"/>
        <v>0</v>
      </c>
      <c r="V982" s="9">
        <f t="shared" si="1749"/>
        <v>0</v>
      </c>
      <c r="W982" s="9">
        <f t="shared" si="1749"/>
        <v>0</v>
      </c>
      <c r="X982" s="9">
        <f t="shared" si="1749"/>
        <v>0</v>
      </c>
      <c r="Y982" s="9">
        <f t="shared" si="1749"/>
        <v>6768</v>
      </c>
      <c r="Z982" s="9">
        <f t="shared" si="1749"/>
        <v>0</v>
      </c>
      <c r="AA982" s="9">
        <f t="shared" si="1749"/>
        <v>-30</v>
      </c>
      <c r="AB982" s="9">
        <f t="shared" si="1749"/>
        <v>0</v>
      </c>
      <c r="AC982" s="9">
        <f t="shared" si="1749"/>
        <v>0</v>
      </c>
      <c r="AD982" s="9">
        <f t="shared" si="1749"/>
        <v>0</v>
      </c>
      <c r="AE982" s="9">
        <f t="shared" si="1749"/>
        <v>6738</v>
      </c>
      <c r="AF982" s="9">
        <f t="shared" si="1749"/>
        <v>0</v>
      </c>
      <c r="AG982" s="9">
        <f t="shared" si="1750"/>
        <v>0</v>
      </c>
      <c r="AH982" s="9">
        <f t="shared" si="1750"/>
        <v>0</v>
      </c>
      <c r="AI982" s="9">
        <f t="shared" si="1750"/>
        <v>0</v>
      </c>
      <c r="AJ982" s="9">
        <f t="shared" si="1750"/>
        <v>0</v>
      </c>
      <c r="AK982" s="9">
        <f t="shared" si="1750"/>
        <v>6738</v>
      </c>
      <c r="AL982" s="9">
        <f t="shared" si="1750"/>
        <v>0</v>
      </c>
      <c r="AM982" s="9">
        <f t="shared" si="1750"/>
        <v>0</v>
      </c>
      <c r="AN982" s="9">
        <f t="shared" si="1750"/>
        <v>0</v>
      </c>
      <c r="AO982" s="9">
        <f t="shared" si="1750"/>
        <v>0</v>
      </c>
      <c r="AP982" s="9">
        <f t="shared" si="1750"/>
        <v>0</v>
      </c>
      <c r="AQ982" s="9">
        <f t="shared" si="1750"/>
        <v>6738</v>
      </c>
      <c r="AR982" s="9">
        <f t="shared" si="1750"/>
        <v>0</v>
      </c>
      <c r="AS982" s="9">
        <f t="shared" si="1751"/>
        <v>0</v>
      </c>
      <c r="AT982" s="9">
        <f t="shared" si="1751"/>
        <v>0</v>
      </c>
      <c r="AU982" s="9">
        <f t="shared" si="1751"/>
        <v>0</v>
      </c>
      <c r="AV982" s="9">
        <f t="shared" si="1751"/>
        <v>0</v>
      </c>
      <c r="AW982" s="9">
        <f t="shared" si="1751"/>
        <v>6738</v>
      </c>
      <c r="AX982" s="9">
        <f t="shared" si="1751"/>
        <v>0</v>
      </c>
    </row>
    <row r="983" spans="1:50" ht="20.100000000000001" hidden="1" customHeight="1">
      <c r="A983" s="28" t="s">
        <v>269</v>
      </c>
      <c r="B983" s="26">
        <v>915</v>
      </c>
      <c r="C983" s="26" t="s">
        <v>32</v>
      </c>
      <c r="D983" s="26" t="s">
        <v>79</v>
      </c>
      <c r="E983" s="26" t="s">
        <v>523</v>
      </c>
      <c r="F983" s="26">
        <v>310</v>
      </c>
      <c r="G983" s="9">
        <v>6768</v>
      </c>
      <c r="H983" s="9"/>
      <c r="I983" s="84"/>
      <c r="J983" s="84"/>
      <c r="K983" s="84"/>
      <c r="L983" s="84"/>
      <c r="M983" s="9">
        <f>G983+I983+J983+K983+L983</f>
        <v>6768</v>
      </c>
      <c r="N983" s="9">
        <f>H983+L983</f>
        <v>0</v>
      </c>
      <c r="O983" s="85"/>
      <c r="P983" s="85"/>
      <c r="Q983" s="85"/>
      <c r="R983" s="85"/>
      <c r="S983" s="9">
        <f>M983+O983+P983+Q983+R983</f>
        <v>6768</v>
      </c>
      <c r="T983" s="9">
        <f>N983+R983</f>
        <v>0</v>
      </c>
      <c r="U983" s="85"/>
      <c r="V983" s="85"/>
      <c r="W983" s="85"/>
      <c r="X983" s="85"/>
      <c r="Y983" s="9">
        <f>S983+U983+V983+W983+X983</f>
        <v>6768</v>
      </c>
      <c r="Z983" s="9">
        <f>T983+X983</f>
        <v>0</v>
      </c>
      <c r="AA983" s="9">
        <v>-30</v>
      </c>
      <c r="AB983" s="85"/>
      <c r="AC983" s="85"/>
      <c r="AD983" s="85"/>
      <c r="AE983" s="9">
        <f>Y983+AA983+AB983+AC983+AD983</f>
        <v>6738</v>
      </c>
      <c r="AF983" s="9">
        <f>Z983+AD983</f>
        <v>0</v>
      </c>
      <c r="AG983" s="9"/>
      <c r="AH983" s="85"/>
      <c r="AI983" s="85"/>
      <c r="AJ983" s="85"/>
      <c r="AK983" s="9">
        <f>AE983+AG983+AH983+AI983+AJ983</f>
        <v>6738</v>
      </c>
      <c r="AL983" s="9">
        <f>AF983+AJ983</f>
        <v>0</v>
      </c>
      <c r="AM983" s="9"/>
      <c r="AN983" s="85"/>
      <c r="AO983" s="85"/>
      <c r="AP983" s="85"/>
      <c r="AQ983" s="9">
        <f>AK983+AM983+AN983+AO983+AP983</f>
        <v>6738</v>
      </c>
      <c r="AR983" s="9">
        <f>AL983+AP983</f>
        <v>0</v>
      </c>
      <c r="AS983" s="9"/>
      <c r="AT983" s="85"/>
      <c r="AU983" s="85"/>
      <c r="AV983" s="85"/>
      <c r="AW983" s="9">
        <f>AQ983+AS983+AT983+AU983+AV983</f>
        <v>6738</v>
      </c>
      <c r="AX983" s="9">
        <f>AR983+AV983</f>
        <v>0</v>
      </c>
    </row>
    <row r="984" spans="1:50" hidden="1">
      <c r="A984" s="25"/>
      <c r="B984" s="26"/>
      <c r="C984" s="26"/>
      <c r="D984" s="26"/>
      <c r="E984" s="26"/>
      <c r="F984" s="34"/>
      <c r="G984" s="9"/>
      <c r="H984" s="9"/>
      <c r="I984" s="84"/>
      <c r="J984" s="84"/>
      <c r="K984" s="84"/>
      <c r="L984" s="84"/>
      <c r="M984" s="84"/>
      <c r="N984" s="84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  <c r="AB984" s="85"/>
      <c r="AC984" s="85"/>
      <c r="AD984" s="85"/>
      <c r="AE984" s="85"/>
      <c r="AF984" s="85"/>
      <c r="AG984" s="85"/>
      <c r="AH984" s="85"/>
      <c r="AI984" s="85"/>
      <c r="AJ984" s="85"/>
      <c r="AK984" s="85"/>
      <c r="AL984" s="85"/>
      <c r="AM984" s="85"/>
      <c r="AN984" s="85"/>
      <c r="AO984" s="85"/>
      <c r="AP984" s="85"/>
      <c r="AQ984" s="85"/>
      <c r="AR984" s="85"/>
      <c r="AS984" s="85"/>
      <c r="AT984" s="85"/>
      <c r="AU984" s="85"/>
      <c r="AV984" s="85"/>
      <c r="AW984" s="85"/>
      <c r="AX984" s="85"/>
    </row>
    <row r="985" spans="1:50" ht="18.75" hidden="1">
      <c r="A985" s="23" t="s">
        <v>591</v>
      </c>
      <c r="B985" s="41">
        <v>915</v>
      </c>
      <c r="C985" s="24" t="s">
        <v>32</v>
      </c>
      <c r="D985" s="24" t="s">
        <v>28</v>
      </c>
      <c r="E985" s="24"/>
      <c r="F985" s="55"/>
      <c r="G985" s="15">
        <f t="shared" ref="G985:V989" si="1752">G986</f>
        <v>20701</v>
      </c>
      <c r="H985" s="15">
        <f t="shared" si="1752"/>
        <v>20701</v>
      </c>
      <c r="I985" s="15">
        <f t="shared" si="1752"/>
        <v>0</v>
      </c>
      <c r="J985" s="15">
        <f t="shared" si="1752"/>
        <v>0</v>
      </c>
      <c r="K985" s="15">
        <f t="shared" si="1752"/>
        <v>0</v>
      </c>
      <c r="L985" s="15">
        <f t="shared" si="1752"/>
        <v>0</v>
      </c>
      <c r="M985" s="15">
        <f t="shared" si="1752"/>
        <v>20701</v>
      </c>
      <c r="N985" s="15">
        <f t="shared" si="1752"/>
        <v>20701</v>
      </c>
      <c r="O985" s="15">
        <f t="shared" si="1752"/>
        <v>0</v>
      </c>
      <c r="P985" s="15">
        <f t="shared" si="1752"/>
        <v>0</v>
      </c>
      <c r="Q985" s="15">
        <f t="shared" si="1752"/>
        <v>0</v>
      </c>
      <c r="R985" s="15">
        <f t="shared" si="1752"/>
        <v>0</v>
      </c>
      <c r="S985" s="15">
        <f t="shared" si="1752"/>
        <v>20701</v>
      </c>
      <c r="T985" s="15">
        <f t="shared" si="1752"/>
        <v>20701</v>
      </c>
      <c r="U985" s="15">
        <f t="shared" si="1752"/>
        <v>0</v>
      </c>
      <c r="V985" s="15">
        <f t="shared" si="1752"/>
        <v>0</v>
      </c>
      <c r="W985" s="15">
        <f t="shared" ref="U985:AJ989" si="1753">W986</f>
        <v>0</v>
      </c>
      <c r="X985" s="15">
        <f t="shared" si="1753"/>
        <v>0</v>
      </c>
      <c r="Y985" s="15">
        <f t="shared" si="1753"/>
        <v>20701</v>
      </c>
      <c r="Z985" s="15">
        <f t="shared" si="1753"/>
        <v>20701</v>
      </c>
      <c r="AA985" s="15">
        <f t="shared" si="1753"/>
        <v>0</v>
      </c>
      <c r="AB985" s="15">
        <f t="shared" si="1753"/>
        <v>0</v>
      </c>
      <c r="AC985" s="15">
        <f t="shared" si="1753"/>
        <v>0</v>
      </c>
      <c r="AD985" s="15">
        <f t="shared" si="1753"/>
        <v>0</v>
      </c>
      <c r="AE985" s="15">
        <f t="shared" si="1753"/>
        <v>20701</v>
      </c>
      <c r="AF985" s="15">
        <f t="shared" si="1753"/>
        <v>20701</v>
      </c>
      <c r="AG985" s="15">
        <f t="shared" si="1753"/>
        <v>0</v>
      </c>
      <c r="AH985" s="15">
        <f t="shared" si="1753"/>
        <v>0</v>
      </c>
      <c r="AI985" s="15">
        <f t="shared" si="1753"/>
        <v>0</v>
      </c>
      <c r="AJ985" s="15">
        <f t="shared" si="1753"/>
        <v>0</v>
      </c>
      <c r="AK985" s="15">
        <f t="shared" ref="AG985:AV989" si="1754">AK986</f>
        <v>20701</v>
      </c>
      <c r="AL985" s="15">
        <f t="shared" si="1754"/>
        <v>20701</v>
      </c>
      <c r="AM985" s="15">
        <f t="shared" si="1754"/>
        <v>0</v>
      </c>
      <c r="AN985" s="15">
        <f t="shared" si="1754"/>
        <v>0</v>
      </c>
      <c r="AO985" s="15">
        <f t="shared" si="1754"/>
        <v>0</v>
      </c>
      <c r="AP985" s="15">
        <f t="shared" si="1754"/>
        <v>0</v>
      </c>
      <c r="AQ985" s="15">
        <f t="shared" si="1754"/>
        <v>20701</v>
      </c>
      <c r="AR985" s="15">
        <f t="shared" si="1754"/>
        <v>20701</v>
      </c>
      <c r="AS985" s="15">
        <f t="shared" si="1754"/>
        <v>0</v>
      </c>
      <c r="AT985" s="15">
        <f t="shared" si="1754"/>
        <v>0</v>
      </c>
      <c r="AU985" s="15">
        <f t="shared" si="1754"/>
        <v>0</v>
      </c>
      <c r="AV985" s="15">
        <f t="shared" si="1754"/>
        <v>0</v>
      </c>
      <c r="AW985" s="15">
        <f t="shared" ref="AS985:AX989" si="1755">AW986</f>
        <v>20701</v>
      </c>
      <c r="AX985" s="15">
        <f t="shared" si="1755"/>
        <v>20701</v>
      </c>
    </row>
    <row r="986" spans="1:50" ht="66" hidden="1">
      <c r="A986" s="25" t="s">
        <v>424</v>
      </c>
      <c r="B986" s="42">
        <v>915</v>
      </c>
      <c r="C986" s="26" t="s">
        <v>32</v>
      </c>
      <c r="D986" s="26" t="s">
        <v>28</v>
      </c>
      <c r="E986" s="26" t="s">
        <v>221</v>
      </c>
      <c r="F986" s="34"/>
      <c r="G986" s="9">
        <f t="shared" si="1752"/>
        <v>20701</v>
      </c>
      <c r="H986" s="9">
        <f t="shared" si="1752"/>
        <v>20701</v>
      </c>
      <c r="I986" s="9">
        <f t="shared" si="1752"/>
        <v>0</v>
      </c>
      <c r="J986" s="9">
        <f t="shared" si="1752"/>
        <v>0</v>
      </c>
      <c r="K986" s="9">
        <f t="shared" si="1752"/>
        <v>0</v>
      </c>
      <c r="L986" s="9">
        <f t="shared" si="1752"/>
        <v>0</v>
      </c>
      <c r="M986" s="9">
        <f t="shared" si="1752"/>
        <v>20701</v>
      </c>
      <c r="N986" s="9">
        <f t="shared" si="1752"/>
        <v>20701</v>
      </c>
      <c r="O986" s="9">
        <f t="shared" si="1752"/>
        <v>0</v>
      </c>
      <c r="P986" s="9">
        <f t="shared" si="1752"/>
        <v>0</v>
      </c>
      <c r="Q986" s="9">
        <f t="shared" si="1752"/>
        <v>0</v>
      </c>
      <c r="R986" s="9">
        <f t="shared" si="1752"/>
        <v>0</v>
      </c>
      <c r="S986" s="9">
        <f t="shared" si="1752"/>
        <v>20701</v>
      </c>
      <c r="T986" s="9">
        <f t="shared" si="1752"/>
        <v>20701</v>
      </c>
      <c r="U986" s="9">
        <f t="shared" si="1753"/>
        <v>0</v>
      </c>
      <c r="V986" s="9">
        <f t="shared" si="1753"/>
        <v>0</v>
      </c>
      <c r="W986" s="9">
        <f t="shared" si="1753"/>
        <v>0</v>
      </c>
      <c r="X986" s="9">
        <f t="shared" si="1753"/>
        <v>0</v>
      </c>
      <c r="Y986" s="9">
        <f t="shared" si="1753"/>
        <v>20701</v>
      </c>
      <c r="Z986" s="9">
        <f t="shared" si="1753"/>
        <v>20701</v>
      </c>
      <c r="AA986" s="9">
        <f t="shared" si="1753"/>
        <v>0</v>
      </c>
      <c r="AB986" s="9">
        <f t="shared" si="1753"/>
        <v>0</v>
      </c>
      <c r="AC986" s="9">
        <f t="shared" si="1753"/>
        <v>0</v>
      </c>
      <c r="AD986" s="9">
        <f t="shared" si="1753"/>
        <v>0</v>
      </c>
      <c r="AE986" s="9">
        <f t="shared" si="1753"/>
        <v>20701</v>
      </c>
      <c r="AF986" s="9">
        <f t="shared" si="1753"/>
        <v>20701</v>
      </c>
      <c r="AG986" s="9">
        <f t="shared" si="1754"/>
        <v>0</v>
      </c>
      <c r="AH986" s="9">
        <f t="shared" si="1754"/>
        <v>0</v>
      </c>
      <c r="AI986" s="9">
        <f t="shared" si="1754"/>
        <v>0</v>
      </c>
      <c r="AJ986" s="9">
        <f t="shared" si="1754"/>
        <v>0</v>
      </c>
      <c r="AK986" s="9">
        <f t="shared" si="1754"/>
        <v>20701</v>
      </c>
      <c r="AL986" s="9">
        <f t="shared" si="1754"/>
        <v>20701</v>
      </c>
      <c r="AM986" s="9">
        <f t="shared" si="1754"/>
        <v>0</v>
      </c>
      <c r="AN986" s="9">
        <f t="shared" si="1754"/>
        <v>0</v>
      </c>
      <c r="AO986" s="9">
        <f t="shared" si="1754"/>
        <v>0</v>
      </c>
      <c r="AP986" s="9">
        <f t="shared" si="1754"/>
        <v>0</v>
      </c>
      <c r="AQ986" s="9">
        <f t="shared" si="1754"/>
        <v>20701</v>
      </c>
      <c r="AR986" s="9">
        <f t="shared" si="1754"/>
        <v>20701</v>
      </c>
      <c r="AS986" s="9">
        <f t="shared" si="1755"/>
        <v>0</v>
      </c>
      <c r="AT986" s="9">
        <f t="shared" si="1755"/>
        <v>0</v>
      </c>
      <c r="AU986" s="9">
        <f t="shared" si="1755"/>
        <v>0</v>
      </c>
      <c r="AV986" s="9">
        <f t="shared" si="1755"/>
        <v>0</v>
      </c>
      <c r="AW986" s="9">
        <f t="shared" si="1755"/>
        <v>20701</v>
      </c>
      <c r="AX986" s="9">
        <f t="shared" si="1755"/>
        <v>20701</v>
      </c>
    </row>
    <row r="987" spans="1:50" ht="16.5" hidden="1" customHeight="1">
      <c r="A987" s="28" t="s">
        <v>571</v>
      </c>
      <c r="B987" s="42">
        <v>915</v>
      </c>
      <c r="C987" s="26" t="s">
        <v>32</v>
      </c>
      <c r="D987" s="26" t="s">
        <v>28</v>
      </c>
      <c r="E987" s="26" t="s">
        <v>593</v>
      </c>
      <c r="F987" s="34"/>
      <c r="G987" s="9">
        <f t="shared" si="1752"/>
        <v>20701</v>
      </c>
      <c r="H987" s="9">
        <f t="shared" si="1752"/>
        <v>20701</v>
      </c>
      <c r="I987" s="9">
        <f t="shared" si="1752"/>
        <v>0</v>
      </c>
      <c r="J987" s="9">
        <f t="shared" si="1752"/>
        <v>0</v>
      </c>
      <c r="K987" s="9">
        <f t="shared" si="1752"/>
        <v>0</v>
      </c>
      <c r="L987" s="9">
        <f t="shared" si="1752"/>
        <v>0</v>
      </c>
      <c r="M987" s="9">
        <f t="shared" si="1752"/>
        <v>20701</v>
      </c>
      <c r="N987" s="9">
        <f t="shared" si="1752"/>
        <v>20701</v>
      </c>
      <c r="O987" s="9">
        <f t="shared" si="1752"/>
        <v>0</v>
      </c>
      <c r="P987" s="9">
        <f t="shared" si="1752"/>
        <v>0</v>
      </c>
      <c r="Q987" s="9">
        <f t="shared" si="1752"/>
        <v>0</v>
      </c>
      <c r="R987" s="9">
        <f t="shared" si="1752"/>
        <v>0</v>
      </c>
      <c r="S987" s="9">
        <f t="shared" si="1752"/>
        <v>20701</v>
      </c>
      <c r="T987" s="9">
        <f t="shared" si="1752"/>
        <v>20701</v>
      </c>
      <c r="U987" s="9">
        <f t="shared" si="1753"/>
        <v>0</v>
      </c>
      <c r="V987" s="9">
        <f t="shared" si="1753"/>
        <v>0</v>
      </c>
      <c r="W987" s="9">
        <f t="shared" si="1753"/>
        <v>0</v>
      </c>
      <c r="X987" s="9">
        <f t="shared" si="1753"/>
        <v>0</v>
      </c>
      <c r="Y987" s="9">
        <f t="shared" si="1753"/>
        <v>20701</v>
      </c>
      <c r="Z987" s="9">
        <f t="shared" si="1753"/>
        <v>20701</v>
      </c>
      <c r="AA987" s="9">
        <f t="shared" si="1753"/>
        <v>0</v>
      </c>
      <c r="AB987" s="9">
        <f t="shared" si="1753"/>
        <v>0</v>
      </c>
      <c r="AC987" s="9">
        <f t="shared" si="1753"/>
        <v>0</v>
      </c>
      <c r="AD987" s="9">
        <f t="shared" si="1753"/>
        <v>0</v>
      </c>
      <c r="AE987" s="9">
        <f t="shared" si="1753"/>
        <v>20701</v>
      </c>
      <c r="AF987" s="9">
        <f t="shared" si="1753"/>
        <v>20701</v>
      </c>
      <c r="AG987" s="9">
        <f t="shared" si="1754"/>
        <v>0</v>
      </c>
      <c r="AH987" s="9">
        <f t="shared" si="1754"/>
        <v>0</v>
      </c>
      <c r="AI987" s="9">
        <f t="shared" si="1754"/>
        <v>0</v>
      </c>
      <c r="AJ987" s="9">
        <f t="shared" si="1754"/>
        <v>0</v>
      </c>
      <c r="AK987" s="9">
        <f t="shared" si="1754"/>
        <v>20701</v>
      </c>
      <c r="AL987" s="9">
        <f t="shared" si="1754"/>
        <v>20701</v>
      </c>
      <c r="AM987" s="9">
        <f t="shared" si="1754"/>
        <v>0</v>
      </c>
      <c r="AN987" s="9">
        <f t="shared" si="1754"/>
        <v>0</v>
      </c>
      <c r="AO987" s="9">
        <f t="shared" si="1754"/>
        <v>0</v>
      </c>
      <c r="AP987" s="9">
        <f t="shared" si="1754"/>
        <v>0</v>
      </c>
      <c r="AQ987" s="9">
        <f t="shared" si="1754"/>
        <v>20701</v>
      </c>
      <c r="AR987" s="9">
        <f t="shared" si="1754"/>
        <v>20701</v>
      </c>
      <c r="AS987" s="9">
        <f t="shared" si="1755"/>
        <v>0</v>
      </c>
      <c r="AT987" s="9">
        <f t="shared" si="1755"/>
        <v>0</v>
      </c>
      <c r="AU987" s="9">
        <f t="shared" si="1755"/>
        <v>0</v>
      </c>
      <c r="AV987" s="9">
        <f t="shared" si="1755"/>
        <v>0</v>
      </c>
      <c r="AW987" s="9">
        <f t="shared" si="1755"/>
        <v>20701</v>
      </c>
      <c r="AX987" s="9">
        <f t="shared" si="1755"/>
        <v>20701</v>
      </c>
    </row>
    <row r="988" spans="1:50" ht="33" hidden="1">
      <c r="A988" s="28" t="s">
        <v>592</v>
      </c>
      <c r="B988" s="42">
        <v>915</v>
      </c>
      <c r="C988" s="26" t="s">
        <v>32</v>
      </c>
      <c r="D988" s="26" t="s">
        <v>28</v>
      </c>
      <c r="E988" s="26" t="s">
        <v>594</v>
      </c>
      <c r="F988" s="34"/>
      <c r="G988" s="9">
        <f t="shared" ref="G988" si="1756">G989</f>
        <v>20701</v>
      </c>
      <c r="H988" s="9">
        <f t="shared" si="1752"/>
        <v>20701</v>
      </c>
      <c r="I988" s="9">
        <f t="shared" si="1752"/>
        <v>0</v>
      </c>
      <c r="J988" s="9">
        <f t="shared" si="1752"/>
        <v>0</v>
      </c>
      <c r="K988" s="9">
        <f t="shared" si="1752"/>
        <v>0</v>
      </c>
      <c r="L988" s="9">
        <f t="shared" si="1752"/>
        <v>0</v>
      </c>
      <c r="M988" s="9">
        <f t="shared" si="1752"/>
        <v>20701</v>
      </c>
      <c r="N988" s="9">
        <f t="shared" si="1752"/>
        <v>20701</v>
      </c>
      <c r="O988" s="9">
        <f t="shared" si="1752"/>
        <v>0</v>
      </c>
      <c r="P988" s="9">
        <f t="shared" si="1752"/>
        <v>0</v>
      </c>
      <c r="Q988" s="9">
        <f t="shared" si="1752"/>
        <v>0</v>
      </c>
      <c r="R988" s="9">
        <f t="shared" si="1752"/>
        <v>0</v>
      </c>
      <c r="S988" s="9">
        <f t="shared" si="1752"/>
        <v>20701</v>
      </c>
      <c r="T988" s="9">
        <f t="shared" si="1752"/>
        <v>20701</v>
      </c>
      <c r="U988" s="9">
        <f t="shared" si="1753"/>
        <v>0</v>
      </c>
      <c r="V988" s="9">
        <f t="shared" si="1753"/>
        <v>0</v>
      </c>
      <c r="W988" s="9">
        <f t="shared" si="1753"/>
        <v>0</v>
      </c>
      <c r="X988" s="9">
        <f t="shared" si="1753"/>
        <v>0</v>
      </c>
      <c r="Y988" s="9">
        <f t="shared" si="1753"/>
        <v>20701</v>
      </c>
      <c r="Z988" s="9">
        <f t="shared" si="1753"/>
        <v>20701</v>
      </c>
      <c r="AA988" s="9">
        <f t="shared" si="1753"/>
        <v>0</v>
      </c>
      <c r="AB988" s="9">
        <f t="shared" si="1753"/>
        <v>0</v>
      </c>
      <c r="AC988" s="9">
        <f t="shared" si="1753"/>
        <v>0</v>
      </c>
      <c r="AD988" s="9">
        <f t="shared" si="1753"/>
        <v>0</v>
      </c>
      <c r="AE988" s="9">
        <f t="shared" si="1753"/>
        <v>20701</v>
      </c>
      <c r="AF988" s="9">
        <f t="shared" si="1753"/>
        <v>20701</v>
      </c>
      <c r="AG988" s="9">
        <f t="shared" si="1754"/>
        <v>0</v>
      </c>
      <c r="AH988" s="9">
        <f t="shared" si="1754"/>
        <v>0</v>
      </c>
      <c r="AI988" s="9">
        <f t="shared" si="1754"/>
        <v>0</v>
      </c>
      <c r="AJ988" s="9">
        <f t="shared" si="1754"/>
        <v>0</v>
      </c>
      <c r="AK988" s="9">
        <f t="shared" si="1754"/>
        <v>20701</v>
      </c>
      <c r="AL988" s="9">
        <f t="shared" si="1754"/>
        <v>20701</v>
      </c>
      <c r="AM988" s="9">
        <f t="shared" si="1754"/>
        <v>0</v>
      </c>
      <c r="AN988" s="9">
        <f t="shared" si="1754"/>
        <v>0</v>
      </c>
      <c r="AO988" s="9">
        <f t="shared" si="1754"/>
        <v>0</v>
      </c>
      <c r="AP988" s="9">
        <f t="shared" si="1754"/>
        <v>0</v>
      </c>
      <c r="AQ988" s="9">
        <f t="shared" si="1754"/>
        <v>20701</v>
      </c>
      <c r="AR988" s="9">
        <f t="shared" si="1754"/>
        <v>20701</v>
      </c>
      <c r="AS988" s="9">
        <f t="shared" si="1755"/>
        <v>0</v>
      </c>
      <c r="AT988" s="9">
        <f t="shared" si="1755"/>
        <v>0</v>
      </c>
      <c r="AU988" s="9">
        <f t="shared" si="1755"/>
        <v>0</v>
      </c>
      <c r="AV988" s="9">
        <f t="shared" si="1755"/>
        <v>0</v>
      </c>
      <c r="AW988" s="9">
        <f t="shared" si="1755"/>
        <v>20701</v>
      </c>
      <c r="AX988" s="9">
        <f t="shared" si="1755"/>
        <v>20701</v>
      </c>
    </row>
    <row r="989" spans="1:50" ht="16.5" hidden="1" customHeight="1">
      <c r="A989" s="25" t="s">
        <v>100</v>
      </c>
      <c r="B989" s="42">
        <v>915</v>
      </c>
      <c r="C989" s="26" t="s">
        <v>32</v>
      </c>
      <c r="D989" s="26" t="s">
        <v>28</v>
      </c>
      <c r="E989" s="26" t="s">
        <v>594</v>
      </c>
      <c r="F989" s="34">
        <v>300</v>
      </c>
      <c r="G989" s="9">
        <f t="shared" ref="G989" si="1757">G990</f>
        <v>20701</v>
      </c>
      <c r="H989" s="9">
        <f t="shared" si="1752"/>
        <v>20701</v>
      </c>
      <c r="I989" s="9">
        <f t="shared" si="1752"/>
        <v>0</v>
      </c>
      <c r="J989" s="9">
        <f t="shared" si="1752"/>
        <v>0</v>
      </c>
      <c r="K989" s="9">
        <f t="shared" si="1752"/>
        <v>0</v>
      </c>
      <c r="L989" s="9">
        <f t="shared" si="1752"/>
        <v>0</v>
      </c>
      <c r="M989" s="9">
        <f t="shared" si="1752"/>
        <v>20701</v>
      </c>
      <c r="N989" s="9">
        <f t="shared" si="1752"/>
        <v>20701</v>
      </c>
      <c r="O989" s="9">
        <f t="shared" si="1752"/>
        <v>0</v>
      </c>
      <c r="P989" s="9">
        <f t="shared" si="1752"/>
        <v>0</v>
      </c>
      <c r="Q989" s="9">
        <f t="shared" si="1752"/>
        <v>0</v>
      </c>
      <c r="R989" s="9">
        <f t="shared" si="1752"/>
        <v>0</v>
      </c>
      <c r="S989" s="9">
        <f t="shared" si="1752"/>
        <v>20701</v>
      </c>
      <c r="T989" s="9">
        <f t="shared" si="1752"/>
        <v>20701</v>
      </c>
      <c r="U989" s="9">
        <f t="shared" si="1753"/>
        <v>0</v>
      </c>
      <c r="V989" s="9">
        <f t="shared" si="1753"/>
        <v>0</v>
      </c>
      <c r="W989" s="9">
        <f t="shared" si="1753"/>
        <v>0</v>
      </c>
      <c r="X989" s="9">
        <f t="shared" si="1753"/>
        <v>0</v>
      </c>
      <c r="Y989" s="9">
        <f t="shared" si="1753"/>
        <v>20701</v>
      </c>
      <c r="Z989" s="9">
        <f t="shared" si="1753"/>
        <v>20701</v>
      </c>
      <c r="AA989" s="9">
        <f t="shared" si="1753"/>
        <v>0</v>
      </c>
      <c r="AB989" s="9">
        <f t="shared" si="1753"/>
        <v>0</v>
      </c>
      <c r="AC989" s="9">
        <f t="shared" si="1753"/>
        <v>0</v>
      </c>
      <c r="AD989" s="9">
        <f t="shared" si="1753"/>
        <v>0</v>
      </c>
      <c r="AE989" s="9">
        <f t="shared" si="1753"/>
        <v>20701</v>
      </c>
      <c r="AF989" s="9">
        <f t="shared" si="1753"/>
        <v>20701</v>
      </c>
      <c r="AG989" s="9">
        <f t="shared" si="1754"/>
        <v>0</v>
      </c>
      <c r="AH989" s="9">
        <f t="shared" si="1754"/>
        <v>0</v>
      </c>
      <c r="AI989" s="9">
        <f t="shared" si="1754"/>
        <v>0</v>
      </c>
      <c r="AJ989" s="9">
        <f t="shared" si="1754"/>
        <v>0</v>
      </c>
      <c r="AK989" s="9">
        <f t="shared" si="1754"/>
        <v>20701</v>
      </c>
      <c r="AL989" s="9">
        <f t="shared" si="1754"/>
        <v>20701</v>
      </c>
      <c r="AM989" s="9">
        <f t="shared" si="1754"/>
        <v>0</v>
      </c>
      <c r="AN989" s="9">
        <f t="shared" si="1754"/>
        <v>0</v>
      </c>
      <c r="AO989" s="9">
        <f t="shared" si="1754"/>
        <v>0</v>
      </c>
      <c r="AP989" s="9">
        <f t="shared" si="1754"/>
        <v>0</v>
      </c>
      <c r="AQ989" s="9">
        <f t="shared" si="1754"/>
        <v>20701</v>
      </c>
      <c r="AR989" s="9">
        <f t="shared" si="1754"/>
        <v>20701</v>
      </c>
      <c r="AS989" s="9">
        <f t="shared" si="1755"/>
        <v>0</v>
      </c>
      <c r="AT989" s="9">
        <f t="shared" si="1755"/>
        <v>0</v>
      </c>
      <c r="AU989" s="9">
        <f t="shared" si="1755"/>
        <v>0</v>
      </c>
      <c r="AV989" s="9">
        <f t="shared" si="1755"/>
        <v>0</v>
      </c>
      <c r="AW989" s="9">
        <f t="shared" si="1755"/>
        <v>20701</v>
      </c>
      <c r="AX989" s="9">
        <f t="shared" si="1755"/>
        <v>20701</v>
      </c>
    </row>
    <row r="990" spans="1:50" ht="33" hidden="1">
      <c r="A990" s="28" t="s">
        <v>169</v>
      </c>
      <c r="B990" s="42">
        <v>915</v>
      </c>
      <c r="C990" s="26" t="s">
        <v>32</v>
      </c>
      <c r="D990" s="26" t="s">
        <v>28</v>
      </c>
      <c r="E990" s="26" t="s">
        <v>594</v>
      </c>
      <c r="F990" s="34">
        <v>320</v>
      </c>
      <c r="G990" s="9">
        <v>20701</v>
      </c>
      <c r="H990" s="9">
        <v>20701</v>
      </c>
      <c r="I990" s="84"/>
      <c r="J990" s="84"/>
      <c r="K990" s="84"/>
      <c r="L990" s="84"/>
      <c r="M990" s="9">
        <f>G990+I990+J990+K990+L990</f>
        <v>20701</v>
      </c>
      <c r="N990" s="9">
        <f>H990+L990</f>
        <v>20701</v>
      </c>
      <c r="O990" s="85"/>
      <c r="P990" s="85"/>
      <c r="Q990" s="85"/>
      <c r="R990" s="85"/>
      <c r="S990" s="9">
        <f>M990+O990+P990+Q990+R990</f>
        <v>20701</v>
      </c>
      <c r="T990" s="9">
        <f>N990+R990</f>
        <v>20701</v>
      </c>
      <c r="U990" s="85"/>
      <c r="V990" s="85"/>
      <c r="W990" s="85"/>
      <c r="X990" s="85"/>
      <c r="Y990" s="9">
        <f>S990+U990+V990+W990+X990</f>
        <v>20701</v>
      </c>
      <c r="Z990" s="9">
        <f>T990+X990</f>
        <v>20701</v>
      </c>
      <c r="AA990" s="85"/>
      <c r="AB990" s="85"/>
      <c r="AC990" s="85"/>
      <c r="AD990" s="85"/>
      <c r="AE990" s="9">
        <f>Y990+AA990+AB990+AC990+AD990</f>
        <v>20701</v>
      </c>
      <c r="AF990" s="9">
        <f>Z990+AD990</f>
        <v>20701</v>
      </c>
      <c r="AG990" s="85"/>
      <c r="AH990" s="85"/>
      <c r="AI990" s="85"/>
      <c r="AJ990" s="85"/>
      <c r="AK990" s="9">
        <f>AE990+AG990+AH990+AI990+AJ990</f>
        <v>20701</v>
      </c>
      <c r="AL990" s="9">
        <f>AF990+AJ990</f>
        <v>20701</v>
      </c>
      <c r="AM990" s="85"/>
      <c r="AN990" s="85"/>
      <c r="AO990" s="85"/>
      <c r="AP990" s="85"/>
      <c r="AQ990" s="9">
        <f>AK990+AM990+AN990+AO990+AP990</f>
        <v>20701</v>
      </c>
      <c r="AR990" s="9">
        <f>AL990+AP990</f>
        <v>20701</v>
      </c>
      <c r="AS990" s="85"/>
      <c r="AT990" s="85"/>
      <c r="AU990" s="85"/>
      <c r="AV990" s="85"/>
      <c r="AW990" s="9">
        <f>AQ990+AS990+AT990+AU990+AV990</f>
        <v>20701</v>
      </c>
      <c r="AX990" s="9">
        <f>AR990+AV990</f>
        <v>20701</v>
      </c>
    </row>
    <row r="991" spans="1:50" hidden="1">
      <c r="A991" s="25"/>
      <c r="B991" s="26"/>
      <c r="C991" s="26"/>
      <c r="D991" s="26"/>
      <c r="E991" s="26"/>
      <c r="F991" s="34"/>
      <c r="G991" s="9"/>
      <c r="H991" s="9"/>
      <c r="I991" s="84"/>
      <c r="J991" s="84"/>
      <c r="K991" s="84"/>
      <c r="L991" s="84"/>
      <c r="M991" s="84"/>
      <c r="N991" s="84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  <c r="AA991" s="85"/>
      <c r="AB991" s="85"/>
      <c r="AC991" s="85"/>
      <c r="AD991" s="85"/>
      <c r="AE991" s="85"/>
      <c r="AF991" s="85"/>
      <c r="AG991" s="85"/>
      <c r="AH991" s="85"/>
      <c r="AI991" s="85"/>
      <c r="AJ991" s="85"/>
      <c r="AK991" s="85"/>
      <c r="AL991" s="85"/>
      <c r="AM991" s="85"/>
      <c r="AN991" s="85"/>
      <c r="AO991" s="85"/>
      <c r="AP991" s="85"/>
      <c r="AQ991" s="85"/>
      <c r="AR991" s="85"/>
      <c r="AS991" s="85"/>
      <c r="AT991" s="85"/>
      <c r="AU991" s="85"/>
      <c r="AV991" s="85"/>
      <c r="AW991" s="85"/>
      <c r="AX991" s="85"/>
    </row>
    <row r="992" spans="1:50" ht="18.75" hidden="1">
      <c r="A992" s="23" t="s">
        <v>31</v>
      </c>
      <c r="B992" s="24">
        <v>915</v>
      </c>
      <c r="C992" s="24" t="s">
        <v>32</v>
      </c>
      <c r="D992" s="24" t="s">
        <v>16</v>
      </c>
      <c r="E992" s="24"/>
      <c r="F992" s="55"/>
      <c r="G992" s="13">
        <f t="shared" ref="G992:V993" si="1758">G993</f>
        <v>1810</v>
      </c>
      <c r="H992" s="13">
        <f t="shared" si="1758"/>
        <v>0</v>
      </c>
      <c r="I992" s="13">
        <f t="shared" si="1758"/>
        <v>0</v>
      </c>
      <c r="J992" s="13">
        <f t="shared" si="1758"/>
        <v>0</v>
      </c>
      <c r="K992" s="13">
        <f t="shared" si="1758"/>
        <v>0</v>
      </c>
      <c r="L992" s="13">
        <f t="shared" si="1758"/>
        <v>0</v>
      </c>
      <c r="M992" s="13">
        <f t="shared" si="1758"/>
        <v>1810</v>
      </c>
      <c r="N992" s="13">
        <f t="shared" si="1758"/>
        <v>0</v>
      </c>
      <c r="O992" s="13">
        <f t="shared" si="1758"/>
        <v>0</v>
      </c>
      <c r="P992" s="13">
        <f t="shared" si="1758"/>
        <v>0</v>
      </c>
      <c r="Q992" s="13">
        <f t="shared" si="1758"/>
        <v>0</v>
      </c>
      <c r="R992" s="13">
        <f t="shared" si="1758"/>
        <v>0</v>
      </c>
      <c r="S992" s="13">
        <f t="shared" si="1758"/>
        <v>1810</v>
      </c>
      <c r="T992" s="13">
        <f t="shared" si="1758"/>
        <v>0</v>
      </c>
      <c r="U992" s="13">
        <f t="shared" si="1758"/>
        <v>0</v>
      </c>
      <c r="V992" s="13">
        <f t="shared" si="1758"/>
        <v>0</v>
      </c>
      <c r="W992" s="13">
        <f t="shared" ref="U992:AJ993" si="1759">W993</f>
        <v>0</v>
      </c>
      <c r="X992" s="13">
        <f t="shared" si="1759"/>
        <v>0</v>
      </c>
      <c r="Y992" s="13">
        <f t="shared" si="1759"/>
        <v>1810</v>
      </c>
      <c r="Z992" s="13">
        <f t="shared" si="1759"/>
        <v>0</v>
      </c>
      <c r="AA992" s="13">
        <f t="shared" si="1759"/>
        <v>0</v>
      </c>
      <c r="AB992" s="13">
        <f t="shared" si="1759"/>
        <v>0</v>
      </c>
      <c r="AC992" s="13">
        <f t="shared" si="1759"/>
        <v>0</v>
      </c>
      <c r="AD992" s="13">
        <f t="shared" si="1759"/>
        <v>0</v>
      </c>
      <c r="AE992" s="13">
        <f t="shared" si="1759"/>
        <v>1810</v>
      </c>
      <c r="AF992" s="13">
        <f t="shared" si="1759"/>
        <v>0</v>
      </c>
      <c r="AG992" s="13">
        <f t="shared" si="1759"/>
        <v>0</v>
      </c>
      <c r="AH992" s="13">
        <f t="shared" si="1759"/>
        <v>0</v>
      </c>
      <c r="AI992" s="13">
        <f t="shared" si="1759"/>
        <v>0</v>
      </c>
      <c r="AJ992" s="13">
        <f t="shared" si="1759"/>
        <v>0</v>
      </c>
      <c r="AK992" s="13">
        <f t="shared" ref="AG992:AV993" si="1760">AK993</f>
        <v>1810</v>
      </c>
      <c r="AL992" s="13">
        <f t="shared" si="1760"/>
        <v>0</v>
      </c>
      <c r="AM992" s="13">
        <f t="shared" si="1760"/>
        <v>0</v>
      </c>
      <c r="AN992" s="13">
        <f t="shared" si="1760"/>
        <v>0</v>
      </c>
      <c r="AO992" s="13">
        <f t="shared" si="1760"/>
        <v>0</v>
      </c>
      <c r="AP992" s="13">
        <f t="shared" si="1760"/>
        <v>0</v>
      </c>
      <c r="AQ992" s="13">
        <f t="shared" si="1760"/>
        <v>1810</v>
      </c>
      <c r="AR992" s="13">
        <f t="shared" si="1760"/>
        <v>0</v>
      </c>
      <c r="AS992" s="13">
        <f t="shared" si="1760"/>
        <v>0</v>
      </c>
      <c r="AT992" s="13">
        <f t="shared" si="1760"/>
        <v>0</v>
      </c>
      <c r="AU992" s="13">
        <f t="shared" si="1760"/>
        <v>-2</v>
      </c>
      <c r="AV992" s="13">
        <f t="shared" si="1760"/>
        <v>0</v>
      </c>
      <c r="AW992" s="13">
        <f t="shared" ref="AS992:AX993" si="1761">AW993</f>
        <v>1808</v>
      </c>
      <c r="AX992" s="13">
        <f t="shared" si="1761"/>
        <v>0</v>
      </c>
    </row>
    <row r="993" spans="1:50" ht="66" hidden="1">
      <c r="A993" s="25" t="s">
        <v>424</v>
      </c>
      <c r="B993" s="30">
        <v>915</v>
      </c>
      <c r="C993" s="31" t="s">
        <v>32</v>
      </c>
      <c r="D993" s="31" t="s">
        <v>16</v>
      </c>
      <c r="E993" s="30" t="s">
        <v>221</v>
      </c>
      <c r="F993" s="31"/>
      <c r="G993" s="11">
        <f t="shared" si="1758"/>
        <v>1810</v>
      </c>
      <c r="H993" s="11">
        <f t="shared" si="1758"/>
        <v>0</v>
      </c>
      <c r="I993" s="11">
        <f t="shared" si="1758"/>
        <v>0</v>
      </c>
      <c r="J993" s="11">
        <f t="shared" si="1758"/>
        <v>0</v>
      </c>
      <c r="K993" s="11">
        <f t="shared" si="1758"/>
        <v>0</v>
      </c>
      <c r="L993" s="11">
        <f t="shared" si="1758"/>
        <v>0</v>
      </c>
      <c r="M993" s="11">
        <f t="shared" si="1758"/>
        <v>1810</v>
      </c>
      <c r="N993" s="11">
        <f t="shared" si="1758"/>
        <v>0</v>
      </c>
      <c r="O993" s="11">
        <f t="shared" si="1758"/>
        <v>0</v>
      </c>
      <c r="P993" s="11">
        <f t="shared" si="1758"/>
        <v>0</v>
      </c>
      <c r="Q993" s="11">
        <f t="shared" si="1758"/>
        <v>0</v>
      </c>
      <c r="R993" s="11">
        <f t="shared" si="1758"/>
        <v>0</v>
      </c>
      <c r="S993" s="11">
        <f t="shared" si="1758"/>
        <v>1810</v>
      </c>
      <c r="T993" s="11">
        <f t="shared" si="1758"/>
        <v>0</v>
      </c>
      <c r="U993" s="11">
        <f t="shared" si="1759"/>
        <v>0</v>
      </c>
      <c r="V993" s="11">
        <f t="shared" si="1759"/>
        <v>0</v>
      </c>
      <c r="W993" s="11">
        <f t="shared" si="1759"/>
        <v>0</v>
      </c>
      <c r="X993" s="11">
        <f t="shared" si="1759"/>
        <v>0</v>
      </c>
      <c r="Y993" s="11">
        <f t="shared" si="1759"/>
        <v>1810</v>
      </c>
      <c r="Z993" s="11">
        <f t="shared" si="1759"/>
        <v>0</v>
      </c>
      <c r="AA993" s="11">
        <f t="shared" si="1759"/>
        <v>0</v>
      </c>
      <c r="AB993" s="11">
        <f t="shared" si="1759"/>
        <v>0</v>
      </c>
      <c r="AC993" s="11">
        <f t="shared" si="1759"/>
        <v>0</v>
      </c>
      <c r="AD993" s="11">
        <f t="shared" si="1759"/>
        <v>0</v>
      </c>
      <c r="AE993" s="11">
        <f t="shared" si="1759"/>
        <v>1810</v>
      </c>
      <c r="AF993" s="11">
        <f t="shared" si="1759"/>
        <v>0</v>
      </c>
      <c r="AG993" s="11">
        <f t="shared" si="1760"/>
        <v>0</v>
      </c>
      <c r="AH993" s="11">
        <f t="shared" si="1760"/>
        <v>0</v>
      </c>
      <c r="AI993" s="11">
        <f t="shared" si="1760"/>
        <v>0</v>
      </c>
      <c r="AJ993" s="11">
        <f t="shared" si="1760"/>
        <v>0</v>
      </c>
      <c r="AK993" s="11">
        <f t="shared" si="1760"/>
        <v>1810</v>
      </c>
      <c r="AL993" s="11">
        <f t="shared" si="1760"/>
        <v>0</v>
      </c>
      <c r="AM993" s="11">
        <f t="shared" si="1760"/>
        <v>0</v>
      </c>
      <c r="AN993" s="11">
        <f t="shared" si="1760"/>
        <v>0</v>
      </c>
      <c r="AO993" s="11">
        <f t="shared" si="1760"/>
        <v>0</v>
      </c>
      <c r="AP993" s="11">
        <f t="shared" si="1760"/>
        <v>0</v>
      </c>
      <c r="AQ993" s="11">
        <f t="shared" si="1760"/>
        <v>1810</v>
      </c>
      <c r="AR993" s="11">
        <f t="shared" si="1760"/>
        <v>0</v>
      </c>
      <c r="AS993" s="11">
        <f t="shared" si="1761"/>
        <v>0</v>
      </c>
      <c r="AT993" s="11">
        <f t="shared" si="1761"/>
        <v>0</v>
      </c>
      <c r="AU993" s="11">
        <f t="shared" si="1761"/>
        <v>-2</v>
      </c>
      <c r="AV993" s="11">
        <f t="shared" si="1761"/>
        <v>0</v>
      </c>
      <c r="AW993" s="11">
        <f t="shared" si="1761"/>
        <v>1808</v>
      </c>
      <c r="AX993" s="11">
        <f t="shared" si="1761"/>
        <v>0</v>
      </c>
    </row>
    <row r="994" spans="1:50" hidden="1">
      <c r="A994" s="25" t="s">
        <v>14</v>
      </c>
      <c r="B994" s="30">
        <v>915</v>
      </c>
      <c r="C994" s="31" t="s">
        <v>32</v>
      </c>
      <c r="D994" s="31" t="s">
        <v>16</v>
      </c>
      <c r="E994" s="30" t="s">
        <v>222</v>
      </c>
      <c r="F994" s="31"/>
      <c r="G994" s="11">
        <f t="shared" ref="G994" si="1762">G998+G995</f>
        <v>1810</v>
      </c>
      <c r="H994" s="11">
        <f t="shared" ref="H994:N994" si="1763">H998+H995</f>
        <v>0</v>
      </c>
      <c r="I994" s="11">
        <f t="shared" si="1763"/>
        <v>0</v>
      </c>
      <c r="J994" s="11">
        <f t="shared" si="1763"/>
        <v>0</v>
      </c>
      <c r="K994" s="11">
        <f t="shared" si="1763"/>
        <v>0</v>
      </c>
      <c r="L994" s="11">
        <f t="shared" si="1763"/>
        <v>0</v>
      </c>
      <c r="M994" s="11">
        <f t="shared" si="1763"/>
        <v>1810</v>
      </c>
      <c r="N994" s="11">
        <f t="shared" si="1763"/>
        <v>0</v>
      </c>
      <c r="O994" s="11">
        <f t="shared" ref="O994:T994" si="1764">O998+O995</f>
        <v>0</v>
      </c>
      <c r="P994" s="11">
        <f t="shared" si="1764"/>
        <v>0</v>
      </c>
      <c r="Q994" s="11">
        <f t="shared" si="1764"/>
        <v>0</v>
      </c>
      <c r="R994" s="11">
        <f t="shared" si="1764"/>
        <v>0</v>
      </c>
      <c r="S994" s="11">
        <f t="shared" si="1764"/>
        <v>1810</v>
      </c>
      <c r="T994" s="11">
        <f t="shared" si="1764"/>
        <v>0</v>
      </c>
      <c r="U994" s="11">
        <f t="shared" ref="U994:Z994" si="1765">U998+U995</f>
        <v>0</v>
      </c>
      <c r="V994" s="11">
        <f t="shared" si="1765"/>
        <v>0</v>
      </c>
      <c r="W994" s="11">
        <f t="shared" si="1765"/>
        <v>0</v>
      </c>
      <c r="X994" s="11">
        <f t="shared" si="1765"/>
        <v>0</v>
      </c>
      <c r="Y994" s="11">
        <f t="shared" si="1765"/>
        <v>1810</v>
      </c>
      <c r="Z994" s="11">
        <f t="shared" si="1765"/>
        <v>0</v>
      </c>
      <c r="AA994" s="11">
        <f t="shared" ref="AA994:AF994" si="1766">AA998+AA995</f>
        <v>0</v>
      </c>
      <c r="AB994" s="11">
        <f t="shared" si="1766"/>
        <v>0</v>
      </c>
      <c r="AC994" s="11">
        <f t="shared" si="1766"/>
        <v>0</v>
      </c>
      <c r="AD994" s="11">
        <f t="shared" si="1766"/>
        <v>0</v>
      </c>
      <c r="AE994" s="11">
        <f t="shared" si="1766"/>
        <v>1810</v>
      </c>
      <c r="AF994" s="11">
        <f t="shared" si="1766"/>
        <v>0</v>
      </c>
      <c r="AG994" s="11">
        <f t="shared" ref="AG994:AL994" si="1767">AG998+AG995</f>
        <v>0</v>
      </c>
      <c r="AH994" s="11">
        <f t="shared" si="1767"/>
        <v>0</v>
      </c>
      <c r="AI994" s="11">
        <f t="shared" si="1767"/>
        <v>0</v>
      </c>
      <c r="AJ994" s="11">
        <f t="shared" si="1767"/>
        <v>0</v>
      </c>
      <c r="AK994" s="11">
        <f t="shared" si="1767"/>
        <v>1810</v>
      </c>
      <c r="AL994" s="11">
        <f t="shared" si="1767"/>
        <v>0</v>
      </c>
      <c r="AM994" s="11">
        <f t="shared" ref="AM994:AR994" si="1768">AM998+AM995</f>
        <v>0</v>
      </c>
      <c r="AN994" s="11">
        <f t="shared" si="1768"/>
        <v>0</v>
      </c>
      <c r="AO994" s="11">
        <f t="shared" si="1768"/>
        <v>0</v>
      </c>
      <c r="AP994" s="11">
        <f t="shared" si="1768"/>
        <v>0</v>
      </c>
      <c r="AQ994" s="11">
        <f t="shared" si="1768"/>
        <v>1810</v>
      </c>
      <c r="AR994" s="11">
        <f t="shared" si="1768"/>
        <v>0</v>
      </c>
      <c r="AS994" s="11">
        <f t="shared" ref="AS994:AX994" si="1769">AS998+AS995</f>
        <v>0</v>
      </c>
      <c r="AT994" s="11">
        <f t="shared" si="1769"/>
        <v>0</v>
      </c>
      <c r="AU994" s="11">
        <f t="shared" si="1769"/>
        <v>-2</v>
      </c>
      <c r="AV994" s="11">
        <f t="shared" si="1769"/>
        <v>0</v>
      </c>
      <c r="AW994" s="11">
        <f t="shared" si="1769"/>
        <v>1808</v>
      </c>
      <c r="AX994" s="11">
        <f t="shared" si="1769"/>
        <v>0</v>
      </c>
    </row>
    <row r="995" spans="1:50" ht="17.25" hidden="1" customHeight="1">
      <c r="A995" s="25" t="s">
        <v>246</v>
      </c>
      <c r="B995" s="26">
        <v>915</v>
      </c>
      <c r="C995" s="26" t="s">
        <v>32</v>
      </c>
      <c r="D995" s="26" t="s">
        <v>16</v>
      </c>
      <c r="E995" s="26" t="s">
        <v>524</v>
      </c>
      <c r="F995" s="34"/>
      <c r="G995" s="11">
        <f t="shared" ref="G995:V996" si="1770">G996</f>
        <v>113</v>
      </c>
      <c r="H995" s="11">
        <f t="shared" si="1770"/>
        <v>0</v>
      </c>
      <c r="I995" s="11">
        <f t="shared" si="1770"/>
        <v>0</v>
      </c>
      <c r="J995" s="11">
        <f t="shared" si="1770"/>
        <v>0</v>
      </c>
      <c r="K995" s="11">
        <f t="shared" si="1770"/>
        <v>0</v>
      </c>
      <c r="L995" s="11">
        <f t="shared" si="1770"/>
        <v>0</v>
      </c>
      <c r="M995" s="11">
        <f t="shared" si="1770"/>
        <v>113</v>
      </c>
      <c r="N995" s="11">
        <f t="shared" si="1770"/>
        <v>0</v>
      </c>
      <c r="O995" s="11">
        <f t="shared" si="1770"/>
        <v>0</v>
      </c>
      <c r="P995" s="11">
        <f t="shared" si="1770"/>
        <v>0</v>
      </c>
      <c r="Q995" s="11">
        <f t="shared" si="1770"/>
        <v>0</v>
      </c>
      <c r="R995" s="11">
        <f t="shared" si="1770"/>
        <v>0</v>
      </c>
      <c r="S995" s="11">
        <f t="shared" si="1770"/>
        <v>113</v>
      </c>
      <c r="T995" s="11">
        <f t="shared" si="1770"/>
        <v>0</v>
      </c>
      <c r="U995" s="11">
        <f t="shared" si="1770"/>
        <v>0</v>
      </c>
      <c r="V995" s="11">
        <f t="shared" si="1770"/>
        <v>0</v>
      </c>
      <c r="W995" s="11">
        <f t="shared" ref="U995:AJ996" si="1771">W996</f>
        <v>0</v>
      </c>
      <c r="X995" s="11">
        <f t="shared" si="1771"/>
        <v>0</v>
      </c>
      <c r="Y995" s="11">
        <f t="shared" si="1771"/>
        <v>113</v>
      </c>
      <c r="Z995" s="11">
        <f t="shared" si="1771"/>
        <v>0</v>
      </c>
      <c r="AA995" s="11">
        <f t="shared" si="1771"/>
        <v>0</v>
      </c>
      <c r="AB995" s="11">
        <f t="shared" si="1771"/>
        <v>0</v>
      </c>
      <c r="AC995" s="11">
        <f t="shared" si="1771"/>
        <v>0</v>
      </c>
      <c r="AD995" s="11">
        <f t="shared" si="1771"/>
        <v>0</v>
      </c>
      <c r="AE995" s="11">
        <f t="shared" si="1771"/>
        <v>113</v>
      </c>
      <c r="AF995" s="11">
        <f t="shared" si="1771"/>
        <v>0</v>
      </c>
      <c r="AG995" s="11">
        <f t="shared" si="1771"/>
        <v>0</v>
      </c>
      <c r="AH995" s="11">
        <f t="shared" si="1771"/>
        <v>0</v>
      </c>
      <c r="AI995" s="11">
        <f t="shared" si="1771"/>
        <v>0</v>
      </c>
      <c r="AJ995" s="11">
        <f t="shared" si="1771"/>
        <v>0</v>
      </c>
      <c r="AK995" s="11">
        <f t="shared" ref="AG995:AV996" si="1772">AK996</f>
        <v>113</v>
      </c>
      <c r="AL995" s="11">
        <f t="shared" si="1772"/>
        <v>0</v>
      </c>
      <c r="AM995" s="11">
        <f t="shared" si="1772"/>
        <v>0</v>
      </c>
      <c r="AN995" s="11">
        <f t="shared" si="1772"/>
        <v>0</v>
      </c>
      <c r="AO995" s="11">
        <f t="shared" si="1772"/>
        <v>0</v>
      </c>
      <c r="AP995" s="11">
        <f t="shared" si="1772"/>
        <v>0</v>
      </c>
      <c r="AQ995" s="11">
        <f t="shared" si="1772"/>
        <v>113</v>
      </c>
      <c r="AR995" s="11">
        <f t="shared" si="1772"/>
        <v>0</v>
      </c>
      <c r="AS995" s="11">
        <f t="shared" si="1772"/>
        <v>0</v>
      </c>
      <c r="AT995" s="11">
        <f t="shared" si="1772"/>
        <v>0</v>
      </c>
      <c r="AU995" s="11">
        <f t="shared" si="1772"/>
        <v>0</v>
      </c>
      <c r="AV995" s="11">
        <f t="shared" si="1772"/>
        <v>0</v>
      </c>
      <c r="AW995" s="11">
        <f t="shared" ref="AS995:AX996" si="1773">AW996</f>
        <v>113</v>
      </c>
      <c r="AX995" s="11">
        <f t="shared" si="1773"/>
        <v>0</v>
      </c>
    </row>
    <row r="996" spans="1:50" ht="33" hidden="1">
      <c r="A996" s="25" t="s">
        <v>242</v>
      </c>
      <c r="B996" s="26">
        <v>915</v>
      </c>
      <c r="C996" s="26" t="s">
        <v>32</v>
      </c>
      <c r="D996" s="26" t="s">
        <v>16</v>
      </c>
      <c r="E996" s="26" t="s">
        <v>524</v>
      </c>
      <c r="F996" s="34">
        <v>200</v>
      </c>
      <c r="G996" s="11">
        <f t="shared" si="1770"/>
        <v>113</v>
      </c>
      <c r="H996" s="11">
        <f t="shared" si="1770"/>
        <v>0</v>
      </c>
      <c r="I996" s="11">
        <f t="shared" si="1770"/>
        <v>0</v>
      </c>
      <c r="J996" s="11">
        <f t="shared" si="1770"/>
        <v>0</v>
      </c>
      <c r="K996" s="11">
        <f t="shared" si="1770"/>
        <v>0</v>
      </c>
      <c r="L996" s="11">
        <f t="shared" si="1770"/>
        <v>0</v>
      </c>
      <c r="M996" s="11">
        <f t="shared" si="1770"/>
        <v>113</v>
      </c>
      <c r="N996" s="11">
        <f t="shared" si="1770"/>
        <v>0</v>
      </c>
      <c r="O996" s="11">
        <f t="shared" si="1770"/>
        <v>0</v>
      </c>
      <c r="P996" s="11">
        <f t="shared" si="1770"/>
        <v>0</v>
      </c>
      <c r="Q996" s="11">
        <f t="shared" si="1770"/>
        <v>0</v>
      </c>
      <c r="R996" s="11">
        <f t="shared" si="1770"/>
        <v>0</v>
      </c>
      <c r="S996" s="11">
        <f t="shared" si="1770"/>
        <v>113</v>
      </c>
      <c r="T996" s="11">
        <f t="shared" si="1770"/>
        <v>0</v>
      </c>
      <c r="U996" s="11">
        <f t="shared" si="1771"/>
        <v>0</v>
      </c>
      <c r="V996" s="11">
        <f t="shared" si="1771"/>
        <v>0</v>
      </c>
      <c r="W996" s="11">
        <f t="shared" si="1771"/>
        <v>0</v>
      </c>
      <c r="X996" s="11">
        <f t="shared" si="1771"/>
        <v>0</v>
      </c>
      <c r="Y996" s="11">
        <f t="shared" si="1771"/>
        <v>113</v>
      </c>
      <c r="Z996" s="11">
        <f t="shared" si="1771"/>
        <v>0</v>
      </c>
      <c r="AA996" s="11">
        <f t="shared" si="1771"/>
        <v>0</v>
      </c>
      <c r="AB996" s="11">
        <f t="shared" si="1771"/>
        <v>0</v>
      </c>
      <c r="AC996" s="11">
        <f t="shared" si="1771"/>
        <v>0</v>
      </c>
      <c r="AD996" s="11">
        <f t="shared" si="1771"/>
        <v>0</v>
      </c>
      <c r="AE996" s="11">
        <f t="shared" si="1771"/>
        <v>113</v>
      </c>
      <c r="AF996" s="11">
        <f t="shared" si="1771"/>
        <v>0</v>
      </c>
      <c r="AG996" s="11">
        <f t="shared" si="1772"/>
        <v>0</v>
      </c>
      <c r="AH996" s="11">
        <f t="shared" si="1772"/>
        <v>0</v>
      </c>
      <c r="AI996" s="11">
        <f t="shared" si="1772"/>
        <v>0</v>
      </c>
      <c r="AJ996" s="11">
        <f t="shared" si="1772"/>
        <v>0</v>
      </c>
      <c r="AK996" s="11">
        <f t="shared" si="1772"/>
        <v>113</v>
      </c>
      <c r="AL996" s="11">
        <f t="shared" si="1772"/>
        <v>0</v>
      </c>
      <c r="AM996" s="11">
        <f t="shared" si="1772"/>
        <v>0</v>
      </c>
      <c r="AN996" s="11">
        <f t="shared" si="1772"/>
        <v>0</v>
      </c>
      <c r="AO996" s="11">
        <f t="shared" si="1772"/>
        <v>0</v>
      </c>
      <c r="AP996" s="11">
        <f t="shared" si="1772"/>
        <v>0</v>
      </c>
      <c r="AQ996" s="11">
        <f t="shared" si="1772"/>
        <v>113</v>
      </c>
      <c r="AR996" s="11">
        <f t="shared" si="1772"/>
        <v>0</v>
      </c>
      <c r="AS996" s="11">
        <f t="shared" si="1773"/>
        <v>0</v>
      </c>
      <c r="AT996" s="11">
        <f t="shared" si="1773"/>
        <v>0</v>
      </c>
      <c r="AU996" s="11">
        <f t="shared" si="1773"/>
        <v>0</v>
      </c>
      <c r="AV996" s="11">
        <f t="shared" si="1773"/>
        <v>0</v>
      </c>
      <c r="AW996" s="11">
        <f t="shared" si="1773"/>
        <v>113</v>
      </c>
      <c r="AX996" s="11">
        <f t="shared" si="1773"/>
        <v>0</v>
      </c>
    </row>
    <row r="997" spans="1:50" ht="33" hidden="1">
      <c r="A997" s="25" t="s">
        <v>412</v>
      </c>
      <c r="B997" s="26">
        <v>915</v>
      </c>
      <c r="C997" s="26" t="s">
        <v>32</v>
      </c>
      <c r="D997" s="26" t="s">
        <v>16</v>
      </c>
      <c r="E997" s="26" t="s">
        <v>524</v>
      </c>
      <c r="F997" s="34">
        <v>240</v>
      </c>
      <c r="G997" s="9">
        <v>113</v>
      </c>
      <c r="H997" s="9"/>
      <c r="I997" s="84"/>
      <c r="J997" s="84"/>
      <c r="K997" s="84"/>
      <c r="L997" s="84"/>
      <c r="M997" s="9">
        <f>G997+I997+J997+K997+L997</f>
        <v>113</v>
      </c>
      <c r="N997" s="9">
        <f>H997+L997</f>
        <v>0</v>
      </c>
      <c r="O997" s="85"/>
      <c r="P997" s="85"/>
      <c r="Q997" s="85"/>
      <c r="R997" s="85"/>
      <c r="S997" s="9">
        <f>M997+O997+P997+Q997+R997</f>
        <v>113</v>
      </c>
      <c r="T997" s="9">
        <f>N997+R997</f>
        <v>0</v>
      </c>
      <c r="U997" s="85"/>
      <c r="V997" s="85"/>
      <c r="W997" s="85"/>
      <c r="X997" s="85"/>
      <c r="Y997" s="9">
        <f>S997+U997+V997+W997+X997</f>
        <v>113</v>
      </c>
      <c r="Z997" s="9">
        <f>T997+X997</f>
        <v>0</v>
      </c>
      <c r="AA997" s="85"/>
      <c r="AB997" s="85"/>
      <c r="AC997" s="85"/>
      <c r="AD997" s="85"/>
      <c r="AE997" s="9">
        <f>Y997+AA997+AB997+AC997+AD997</f>
        <v>113</v>
      </c>
      <c r="AF997" s="9">
        <f>Z997+AD997</f>
        <v>0</v>
      </c>
      <c r="AG997" s="85"/>
      <c r="AH997" s="85"/>
      <c r="AI997" s="85"/>
      <c r="AJ997" s="85"/>
      <c r="AK997" s="9">
        <f>AE997+AG997+AH997+AI997+AJ997</f>
        <v>113</v>
      </c>
      <c r="AL997" s="9">
        <f>AF997+AJ997</f>
        <v>0</v>
      </c>
      <c r="AM997" s="85"/>
      <c r="AN997" s="85"/>
      <c r="AO997" s="85"/>
      <c r="AP997" s="85"/>
      <c r="AQ997" s="9">
        <f>AK997+AM997+AN997+AO997+AP997</f>
        <v>113</v>
      </c>
      <c r="AR997" s="9">
        <f>AL997+AP997</f>
        <v>0</v>
      </c>
      <c r="AS997" s="85"/>
      <c r="AT997" s="85"/>
      <c r="AU997" s="85"/>
      <c r="AV997" s="85"/>
      <c r="AW997" s="9">
        <f>AQ997+AS997+AT997+AU997+AV997</f>
        <v>113</v>
      </c>
      <c r="AX997" s="9">
        <f>AR997+AV997</f>
        <v>0</v>
      </c>
    </row>
    <row r="998" spans="1:50" hidden="1">
      <c r="A998" s="25" t="s">
        <v>250</v>
      </c>
      <c r="B998" s="30">
        <v>915</v>
      </c>
      <c r="C998" s="31" t="s">
        <v>32</v>
      </c>
      <c r="D998" s="31" t="s">
        <v>16</v>
      </c>
      <c r="E998" s="30" t="s">
        <v>251</v>
      </c>
      <c r="F998" s="31"/>
      <c r="G998" s="11">
        <f t="shared" ref="G998:V999" si="1774">G999</f>
        <v>1697</v>
      </c>
      <c r="H998" s="11">
        <f t="shared" si="1774"/>
        <v>0</v>
      </c>
      <c r="I998" s="11">
        <f t="shared" si="1774"/>
        <v>0</v>
      </c>
      <c r="J998" s="11">
        <f t="shared" si="1774"/>
        <v>0</v>
      </c>
      <c r="K998" s="11">
        <f t="shared" si="1774"/>
        <v>0</v>
      </c>
      <c r="L998" s="11">
        <f t="shared" si="1774"/>
        <v>0</v>
      </c>
      <c r="M998" s="11">
        <f t="shared" si="1774"/>
        <v>1697</v>
      </c>
      <c r="N998" s="11">
        <f t="shared" si="1774"/>
        <v>0</v>
      </c>
      <c r="O998" s="11">
        <f t="shared" si="1774"/>
        <v>0</v>
      </c>
      <c r="P998" s="11">
        <f t="shared" si="1774"/>
        <v>0</v>
      </c>
      <c r="Q998" s="11">
        <f t="shared" si="1774"/>
        <v>0</v>
      </c>
      <c r="R998" s="11">
        <f t="shared" si="1774"/>
        <v>0</v>
      </c>
      <c r="S998" s="11">
        <f t="shared" si="1774"/>
        <v>1697</v>
      </c>
      <c r="T998" s="11">
        <f t="shared" si="1774"/>
        <v>0</v>
      </c>
      <c r="U998" s="11">
        <f t="shared" si="1774"/>
        <v>0</v>
      </c>
      <c r="V998" s="11">
        <f t="shared" si="1774"/>
        <v>0</v>
      </c>
      <c r="W998" s="11">
        <f t="shared" ref="U998:AJ999" si="1775">W999</f>
        <v>0</v>
      </c>
      <c r="X998" s="11">
        <f t="shared" si="1775"/>
        <v>0</v>
      </c>
      <c r="Y998" s="11">
        <f t="shared" si="1775"/>
        <v>1697</v>
      </c>
      <c r="Z998" s="11">
        <f t="shared" si="1775"/>
        <v>0</v>
      </c>
      <c r="AA998" s="11">
        <f t="shared" si="1775"/>
        <v>0</v>
      </c>
      <c r="AB998" s="11">
        <f t="shared" si="1775"/>
        <v>0</v>
      </c>
      <c r="AC998" s="11">
        <f t="shared" si="1775"/>
        <v>0</v>
      </c>
      <c r="AD998" s="11">
        <f t="shared" si="1775"/>
        <v>0</v>
      </c>
      <c r="AE998" s="11">
        <f t="shared" si="1775"/>
        <v>1697</v>
      </c>
      <c r="AF998" s="11">
        <f t="shared" si="1775"/>
        <v>0</v>
      </c>
      <c r="AG998" s="11">
        <f t="shared" si="1775"/>
        <v>0</v>
      </c>
      <c r="AH998" s="11">
        <f t="shared" si="1775"/>
        <v>0</v>
      </c>
      <c r="AI998" s="11">
        <f t="shared" si="1775"/>
        <v>0</v>
      </c>
      <c r="AJ998" s="11">
        <f t="shared" si="1775"/>
        <v>0</v>
      </c>
      <c r="AK998" s="11">
        <f t="shared" ref="AG998:AV999" si="1776">AK999</f>
        <v>1697</v>
      </c>
      <c r="AL998" s="11">
        <f t="shared" si="1776"/>
        <v>0</v>
      </c>
      <c r="AM998" s="11">
        <f t="shared" si="1776"/>
        <v>0</v>
      </c>
      <c r="AN998" s="11">
        <f t="shared" si="1776"/>
        <v>0</v>
      </c>
      <c r="AO998" s="11">
        <f t="shared" si="1776"/>
        <v>0</v>
      </c>
      <c r="AP998" s="11">
        <f t="shared" si="1776"/>
        <v>0</v>
      </c>
      <c r="AQ998" s="11">
        <f t="shared" si="1776"/>
        <v>1697</v>
      </c>
      <c r="AR998" s="11">
        <f t="shared" si="1776"/>
        <v>0</v>
      </c>
      <c r="AS998" s="11">
        <f t="shared" si="1776"/>
        <v>0</v>
      </c>
      <c r="AT998" s="11">
        <f t="shared" si="1776"/>
        <v>0</v>
      </c>
      <c r="AU998" s="11">
        <f t="shared" si="1776"/>
        <v>-2</v>
      </c>
      <c r="AV998" s="11">
        <f t="shared" si="1776"/>
        <v>0</v>
      </c>
      <c r="AW998" s="11">
        <f t="shared" ref="AS998:AX999" si="1777">AW999</f>
        <v>1695</v>
      </c>
      <c r="AX998" s="11">
        <f t="shared" si="1777"/>
        <v>0</v>
      </c>
    </row>
    <row r="999" spans="1:50" ht="33" hidden="1">
      <c r="A999" s="25" t="s">
        <v>242</v>
      </c>
      <c r="B999" s="30">
        <v>915</v>
      </c>
      <c r="C999" s="31" t="s">
        <v>32</v>
      </c>
      <c r="D999" s="31" t="s">
        <v>16</v>
      </c>
      <c r="E999" s="30" t="s">
        <v>251</v>
      </c>
      <c r="F999" s="31" t="s">
        <v>30</v>
      </c>
      <c r="G999" s="11">
        <f t="shared" si="1774"/>
        <v>1697</v>
      </c>
      <c r="H999" s="11">
        <f t="shared" si="1774"/>
        <v>0</v>
      </c>
      <c r="I999" s="11">
        <f t="shared" si="1774"/>
        <v>0</v>
      </c>
      <c r="J999" s="11">
        <f t="shared" si="1774"/>
        <v>0</v>
      </c>
      <c r="K999" s="11">
        <f t="shared" si="1774"/>
        <v>0</v>
      </c>
      <c r="L999" s="11">
        <f t="shared" si="1774"/>
        <v>0</v>
      </c>
      <c r="M999" s="11">
        <f t="shared" si="1774"/>
        <v>1697</v>
      </c>
      <c r="N999" s="11">
        <f t="shared" si="1774"/>
        <v>0</v>
      </c>
      <c r="O999" s="11">
        <f t="shared" si="1774"/>
        <v>0</v>
      </c>
      <c r="P999" s="11">
        <f t="shared" si="1774"/>
        <v>0</v>
      </c>
      <c r="Q999" s="11">
        <f t="shared" si="1774"/>
        <v>0</v>
      </c>
      <c r="R999" s="11">
        <f t="shared" si="1774"/>
        <v>0</v>
      </c>
      <c r="S999" s="11">
        <f t="shared" si="1774"/>
        <v>1697</v>
      </c>
      <c r="T999" s="11">
        <f t="shared" si="1774"/>
        <v>0</v>
      </c>
      <c r="U999" s="11">
        <f t="shared" si="1775"/>
        <v>0</v>
      </c>
      <c r="V999" s="11">
        <f t="shared" si="1775"/>
        <v>0</v>
      </c>
      <c r="W999" s="11">
        <f t="shared" si="1775"/>
        <v>0</v>
      </c>
      <c r="X999" s="11">
        <f t="shared" si="1775"/>
        <v>0</v>
      </c>
      <c r="Y999" s="11">
        <f t="shared" si="1775"/>
        <v>1697</v>
      </c>
      <c r="Z999" s="11">
        <f t="shared" si="1775"/>
        <v>0</v>
      </c>
      <c r="AA999" s="11">
        <f t="shared" si="1775"/>
        <v>0</v>
      </c>
      <c r="AB999" s="11">
        <f t="shared" si="1775"/>
        <v>0</v>
      </c>
      <c r="AC999" s="11">
        <f t="shared" si="1775"/>
        <v>0</v>
      </c>
      <c r="AD999" s="11">
        <f t="shared" si="1775"/>
        <v>0</v>
      </c>
      <c r="AE999" s="11">
        <f t="shared" si="1775"/>
        <v>1697</v>
      </c>
      <c r="AF999" s="11">
        <f t="shared" si="1775"/>
        <v>0</v>
      </c>
      <c r="AG999" s="11">
        <f t="shared" si="1776"/>
        <v>0</v>
      </c>
      <c r="AH999" s="11">
        <f t="shared" si="1776"/>
        <v>0</v>
      </c>
      <c r="AI999" s="11">
        <f t="shared" si="1776"/>
        <v>0</v>
      </c>
      <c r="AJ999" s="11">
        <f t="shared" si="1776"/>
        <v>0</v>
      </c>
      <c r="AK999" s="11">
        <f t="shared" si="1776"/>
        <v>1697</v>
      </c>
      <c r="AL999" s="11">
        <f t="shared" si="1776"/>
        <v>0</v>
      </c>
      <c r="AM999" s="11">
        <f t="shared" si="1776"/>
        <v>0</v>
      </c>
      <c r="AN999" s="11">
        <f t="shared" si="1776"/>
        <v>0</v>
      </c>
      <c r="AO999" s="11">
        <f t="shared" si="1776"/>
        <v>0</v>
      </c>
      <c r="AP999" s="11">
        <f t="shared" si="1776"/>
        <v>0</v>
      </c>
      <c r="AQ999" s="11">
        <f t="shared" si="1776"/>
        <v>1697</v>
      </c>
      <c r="AR999" s="11">
        <f t="shared" si="1776"/>
        <v>0</v>
      </c>
      <c r="AS999" s="11">
        <f t="shared" si="1777"/>
        <v>0</v>
      </c>
      <c r="AT999" s="11">
        <f t="shared" si="1777"/>
        <v>0</v>
      </c>
      <c r="AU999" s="11">
        <f t="shared" si="1777"/>
        <v>-2</v>
      </c>
      <c r="AV999" s="11">
        <f t="shared" si="1777"/>
        <v>0</v>
      </c>
      <c r="AW999" s="11">
        <f t="shared" si="1777"/>
        <v>1695</v>
      </c>
      <c r="AX999" s="11">
        <f t="shared" si="1777"/>
        <v>0</v>
      </c>
    </row>
    <row r="1000" spans="1:50" ht="33" hidden="1">
      <c r="A1000" s="25" t="s">
        <v>36</v>
      </c>
      <c r="B1000" s="30">
        <v>915</v>
      </c>
      <c r="C1000" s="31" t="s">
        <v>32</v>
      </c>
      <c r="D1000" s="31" t="s">
        <v>16</v>
      </c>
      <c r="E1000" s="30" t="s">
        <v>251</v>
      </c>
      <c r="F1000" s="31" t="s">
        <v>37</v>
      </c>
      <c r="G1000" s="9">
        <v>1697</v>
      </c>
      <c r="H1000" s="9"/>
      <c r="I1000" s="84"/>
      <c r="J1000" s="84"/>
      <c r="K1000" s="84"/>
      <c r="L1000" s="84"/>
      <c r="M1000" s="9">
        <f>G1000+I1000+J1000+K1000+L1000</f>
        <v>1697</v>
      </c>
      <c r="N1000" s="9">
        <f>H1000+L1000</f>
        <v>0</v>
      </c>
      <c r="O1000" s="85"/>
      <c r="P1000" s="85"/>
      <c r="Q1000" s="85"/>
      <c r="R1000" s="85"/>
      <c r="S1000" s="9">
        <f>M1000+O1000+P1000+Q1000+R1000</f>
        <v>1697</v>
      </c>
      <c r="T1000" s="9">
        <f>N1000+R1000</f>
        <v>0</v>
      </c>
      <c r="U1000" s="85"/>
      <c r="V1000" s="85"/>
      <c r="W1000" s="85"/>
      <c r="X1000" s="85"/>
      <c r="Y1000" s="9">
        <f>S1000+U1000+V1000+W1000+X1000</f>
        <v>1697</v>
      </c>
      <c r="Z1000" s="9">
        <f>T1000+X1000</f>
        <v>0</v>
      </c>
      <c r="AA1000" s="85"/>
      <c r="AB1000" s="85"/>
      <c r="AC1000" s="85"/>
      <c r="AD1000" s="85"/>
      <c r="AE1000" s="9">
        <f>Y1000+AA1000+AB1000+AC1000+AD1000</f>
        <v>1697</v>
      </c>
      <c r="AF1000" s="9">
        <f>Z1000+AD1000</f>
        <v>0</v>
      </c>
      <c r="AG1000" s="85"/>
      <c r="AH1000" s="85"/>
      <c r="AI1000" s="85"/>
      <c r="AJ1000" s="85"/>
      <c r="AK1000" s="9">
        <f>AE1000+AG1000+AH1000+AI1000+AJ1000</f>
        <v>1697</v>
      </c>
      <c r="AL1000" s="9">
        <f>AF1000+AJ1000</f>
        <v>0</v>
      </c>
      <c r="AM1000" s="85"/>
      <c r="AN1000" s="85"/>
      <c r="AO1000" s="85"/>
      <c r="AP1000" s="85"/>
      <c r="AQ1000" s="9">
        <f>AK1000+AM1000+AN1000+AO1000+AP1000</f>
        <v>1697</v>
      </c>
      <c r="AR1000" s="9">
        <f>AL1000+AP1000</f>
        <v>0</v>
      </c>
      <c r="AS1000" s="85"/>
      <c r="AT1000" s="85"/>
      <c r="AU1000" s="11">
        <v>-2</v>
      </c>
      <c r="AV1000" s="85"/>
      <c r="AW1000" s="9">
        <f>AQ1000+AS1000+AT1000+AU1000+AV1000</f>
        <v>1695</v>
      </c>
      <c r="AX1000" s="9">
        <f>AR1000+AV1000</f>
        <v>0</v>
      </c>
    </row>
    <row r="1001" spans="1:50" hidden="1">
      <c r="A1001" s="25"/>
      <c r="B1001" s="26"/>
      <c r="C1001" s="26"/>
      <c r="D1001" s="26"/>
      <c r="E1001" s="26"/>
      <c r="F1001" s="34"/>
      <c r="G1001" s="9"/>
      <c r="H1001" s="9"/>
      <c r="I1001" s="84"/>
      <c r="J1001" s="84"/>
      <c r="K1001" s="84"/>
      <c r="L1001" s="84"/>
      <c r="M1001" s="84"/>
      <c r="N1001" s="84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  <c r="AA1001" s="85"/>
      <c r="AB1001" s="85"/>
      <c r="AC1001" s="85"/>
      <c r="AD1001" s="85"/>
      <c r="AE1001" s="85"/>
      <c r="AF1001" s="85"/>
      <c r="AG1001" s="85"/>
      <c r="AH1001" s="85"/>
      <c r="AI1001" s="85"/>
      <c r="AJ1001" s="85"/>
      <c r="AK1001" s="85"/>
      <c r="AL1001" s="85"/>
      <c r="AM1001" s="85"/>
      <c r="AN1001" s="85"/>
      <c r="AO1001" s="85"/>
      <c r="AP1001" s="85"/>
      <c r="AQ1001" s="85"/>
      <c r="AR1001" s="85"/>
      <c r="AS1001" s="85"/>
      <c r="AT1001" s="85"/>
      <c r="AU1001" s="85"/>
      <c r="AV1001" s="85"/>
      <c r="AW1001" s="85"/>
      <c r="AX1001" s="85"/>
    </row>
    <row r="1002" spans="1:50" ht="40.5" hidden="1">
      <c r="A1002" s="57" t="s">
        <v>481</v>
      </c>
      <c r="B1002" s="29" t="s">
        <v>226</v>
      </c>
      <c r="C1002" s="21"/>
      <c r="D1002" s="21"/>
      <c r="E1002" s="21"/>
      <c r="F1002" s="21"/>
      <c r="G1002" s="6">
        <f>G1004+G1052+G1076</f>
        <v>551896</v>
      </c>
      <c r="H1002" s="6">
        <f t="shared" ref="H1002:N1002" si="1778">H1004+H1052+H1076</f>
        <v>41066</v>
      </c>
      <c r="I1002" s="6">
        <f t="shared" si="1778"/>
        <v>0</v>
      </c>
      <c r="J1002" s="6">
        <f t="shared" si="1778"/>
        <v>0</v>
      </c>
      <c r="K1002" s="6">
        <f t="shared" si="1778"/>
        <v>0</v>
      </c>
      <c r="L1002" s="6">
        <f t="shared" si="1778"/>
        <v>0</v>
      </c>
      <c r="M1002" s="6">
        <f t="shared" si="1778"/>
        <v>551896</v>
      </c>
      <c r="N1002" s="6">
        <f t="shared" si="1778"/>
        <v>41066</v>
      </c>
      <c r="O1002" s="6">
        <f t="shared" ref="O1002:T1002" si="1779">O1004+O1052+O1076</f>
        <v>0</v>
      </c>
      <c r="P1002" s="6">
        <f t="shared" si="1779"/>
        <v>528</v>
      </c>
      <c r="Q1002" s="6">
        <f t="shared" si="1779"/>
        <v>0</v>
      </c>
      <c r="R1002" s="6">
        <f t="shared" si="1779"/>
        <v>6769</v>
      </c>
      <c r="S1002" s="6">
        <f t="shared" si="1779"/>
        <v>559193</v>
      </c>
      <c r="T1002" s="6">
        <f t="shared" si="1779"/>
        <v>47835</v>
      </c>
      <c r="U1002" s="6">
        <f t="shared" ref="U1002:Z1002" si="1780">U1004+U1052+U1076</f>
        <v>0</v>
      </c>
      <c r="V1002" s="6">
        <f t="shared" si="1780"/>
        <v>0</v>
      </c>
      <c r="W1002" s="6">
        <f t="shared" si="1780"/>
        <v>0</v>
      </c>
      <c r="X1002" s="6">
        <f t="shared" si="1780"/>
        <v>0</v>
      </c>
      <c r="Y1002" s="6">
        <f t="shared" si="1780"/>
        <v>559193</v>
      </c>
      <c r="Z1002" s="6">
        <f t="shared" si="1780"/>
        <v>47835</v>
      </c>
      <c r="AA1002" s="6">
        <f t="shared" ref="AA1002:AF1002" si="1781">AA1004+AA1052+AA1076</f>
        <v>0</v>
      </c>
      <c r="AB1002" s="6">
        <f t="shared" si="1781"/>
        <v>1182</v>
      </c>
      <c r="AC1002" s="6">
        <f t="shared" si="1781"/>
        <v>0</v>
      </c>
      <c r="AD1002" s="6">
        <f t="shared" si="1781"/>
        <v>0</v>
      </c>
      <c r="AE1002" s="6">
        <f t="shared" si="1781"/>
        <v>560375</v>
      </c>
      <c r="AF1002" s="6">
        <f t="shared" si="1781"/>
        <v>47835</v>
      </c>
      <c r="AG1002" s="6">
        <f t="shared" ref="AG1002:AL1002" si="1782">AG1004+AG1052+AG1076</f>
        <v>0</v>
      </c>
      <c r="AH1002" s="6">
        <f t="shared" si="1782"/>
        <v>0</v>
      </c>
      <c r="AI1002" s="6">
        <f t="shared" si="1782"/>
        <v>0</v>
      </c>
      <c r="AJ1002" s="6">
        <f t="shared" si="1782"/>
        <v>0</v>
      </c>
      <c r="AK1002" s="6">
        <f t="shared" si="1782"/>
        <v>560375</v>
      </c>
      <c r="AL1002" s="6">
        <f t="shared" si="1782"/>
        <v>47835</v>
      </c>
      <c r="AM1002" s="6">
        <f t="shared" ref="AM1002:AR1002" si="1783">AM1004+AM1052+AM1076</f>
        <v>0</v>
      </c>
      <c r="AN1002" s="6">
        <f t="shared" si="1783"/>
        <v>0</v>
      </c>
      <c r="AO1002" s="6">
        <f t="shared" si="1783"/>
        <v>0</v>
      </c>
      <c r="AP1002" s="6">
        <f t="shared" si="1783"/>
        <v>0</v>
      </c>
      <c r="AQ1002" s="6">
        <f t="shared" si="1783"/>
        <v>560375</v>
      </c>
      <c r="AR1002" s="6">
        <f t="shared" si="1783"/>
        <v>47835</v>
      </c>
      <c r="AS1002" s="6">
        <f t="shared" ref="AS1002:AX1002" si="1784">AS1004+AS1052+AS1076</f>
        <v>0</v>
      </c>
      <c r="AT1002" s="6">
        <f t="shared" si="1784"/>
        <v>871</v>
      </c>
      <c r="AU1002" s="6">
        <f t="shared" si="1784"/>
        <v>-40</v>
      </c>
      <c r="AV1002" s="6">
        <f t="shared" si="1784"/>
        <v>0</v>
      </c>
      <c r="AW1002" s="6">
        <f t="shared" si="1784"/>
        <v>561206</v>
      </c>
      <c r="AX1002" s="6">
        <f t="shared" si="1784"/>
        <v>47835</v>
      </c>
    </row>
    <row r="1003" spans="1:50" s="72" customFormat="1" hidden="1">
      <c r="A1003" s="79"/>
      <c r="B1003" s="74"/>
      <c r="C1003" s="27"/>
      <c r="D1003" s="27"/>
      <c r="E1003" s="27"/>
      <c r="F1003" s="27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</row>
    <row r="1004" spans="1:50" ht="18.75" hidden="1">
      <c r="A1004" s="51" t="s">
        <v>432</v>
      </c>
      <c r="B1004" s="58" t="s">
        <v>226</v>
      </c>
      <c r="C1004" s="58" t="s">
        <v>7</v>
      </c>
      <c r="D1004" s="58" t="s">
        <v>79</v>
      </c>
      <c r="E1004" s="58"/>
      <c r="F1004" s="58"/>
      <c r="G1004" s="15">
        <f>G1005+G1037+G1032+G1042+G1046</f>
        <v>526430</v>
      </c>
      <c r="H1004" s="15">
        <f t="shared" ref="H1004:N1004" si="1785">H1005+H1037+H1032+H1042+H1046</f>
        <v>41066</v>
      </c>
      <c r="I1004" s="15">
        <f t="shared" si="1785"/>
        <v>0</v>
      </c>
      <c r="J1004" s="15">
        <f t="shared" si="1785"/>
        <v>0</v>
      </c>
      <c r="K1004" s="15">
        <f t="shared" si="1785"/>
        <v>0</v>
      </c>
      <c r="L1004" s="15">
        <f t="shared" si="1785"/>
        <v>0</v>
      </c>
      <c r="M1004" s="15">
        <f t="shared" si="1785"/>
        <v>526430</v>
      </c>
      <c r="N1004" s="15">
        <f t="shared" si="1785"/>
        <v>41066</v>
      </c>
      <c r="O1004" s="15">
        <f t="shared" ref="O1004:T1004" si="1786">O1005+O1037+O1032+O1042+O1046</f>
        <v>0</v>
      </c>
      <c r="P1004" s="15">
        <f t="shared" si="1786"/>
        <v>528</v>
      </c>
      <c r="Q1004" s="15">
        <f t="shared" si="1786"/>
        <v>0</v>
      </c>
      <c r="R1004" s="15">
        <f t="shared" si="1786"/>
        <v>6769</v>
      </c>
      <c r="S1004" s="15">
        <f t="shared" si="1786"/>
        <v>533727</v>
      </c>
      <c r="T1004" s="15">
        <f t="shared" si="1786"/>
        <v>47835</v>
      </c>
      <c r="U1004" s="15">
        <f t="shared" ref="U1004:Z1004" si="1787">U1005+U1037+U1032+U1042+U1046</f>
        <v>0</v>
      </c>
      <c r="V1004" s="15">
        <f t="shared" si="1787"/>
        <v>0</v>
      </c>
      <c r="W1004" s="15">
        <f t="shared" si="1787"/>
        <v>0</v>
      </c>
      <c r="X1004" s="15">
        <f t="shared" si="1787"/>
        <v>0</v>
      </c>
      <c r="Y1004" s="15">
        <f t="shared" si="1787"/>
        <v>533727</v>
      </c>
      <c r="Z1004" s="15">
        <f t="shared" si="1787"/>
        <v>47835</v>
      </c>
      <c r="AA1004" s="15">
        <f t="shared" ref="AA1004:AF1004" si="1788">AA1005+AA1037+AA1032+AA1042+AA1046</f>
        <v>0</v>
      </c>
      <c r="AB1004" s="15">
        <f t="shared" si="1788"/>
        <v>1182</v>
      </c>
      <c r="AC1004" s="15">
        <f t="shared" si="1788"/>
        <v>0</v>
      </c>
      <c r="AD1004" s="15">
        <f t="shared" si="1788"/>
        <v>0</v>
      </c>
      <c r="AE1004" s="15">
        <f t="shared" si="1788"/>
        <v>534909</v>
      </c>
      <c r="AF1004" s="15">
        <f t="shared" si="1788"/>
        <v>47835</v>
      </c>
      <c r="AG1004" s="15">
        <f t="shared" ref="AG1004:AL1004" si="1789">AG1005+AG1037+AG1032+AG1042+AG1046</f>
        <v>0</v>
      </c>
      <c r="AH1004" s="15">
        <f t="shared" si="1789"/>
        <v>0</v>
      </c>
      <c r="AI1004" s="15">
        <f t="shared" si="1789"/>
        <v>0</v>
      </c>
      <c r="AJ1004" s="15">
        <f t="shared" si="1789"/>
        <v>0</v>
      </c>
      <c r="AK1004" s="15">
        <f t="shared" si="1789"/>
        <v>534909</v>
      </c>
      <c r="AL1004" s="15">
        <f t="shared" si="1789"/>
        <v>47835</v>
      </c>
      <c r="AM1004" s="15">
        <f t="shared" ref="AM1004:AR1004" si="1790">AM1005+AM1037+AM1032+AM1042+AM1046</f>
        <v>0</v>
      </c>
      <c r="AN1004" s="15">
        <f t="shared" si="1790"/>
        <v>0</v>
      </c>
      <c r="AO1004" s="15">
        <f t="shared" si="1790"/>
        <v>0</v>
      </c>
      <c r="AP1004" s="15">
        <f t="shared" si="1790"/>
        <v>0</v>
      </c>
      <c r="AQ1004" s="15">
        <f t="shared" si="1790"/>
        <v>534909</v>
      </c>
      <c r="AR1004" s="15">
        <f t="shared" si="1790"/>
        <v>47835</v>
      </c>
      <c r="AS1004" s="15">
        <f t="shared" ref="AS1004:AX1004" si="1791">AS1005+AS1037+AS1032+AS1042+AS1046</f>
        <v>0</v>
      </c>
      <c r="AT1004" s="15">
        <f t="shared" si="1791"/>
        <v>871</v>
      </c>
      <c r="AU1004" s="15">
        <f t="shared" si="1791"/>
        <v>0</v>
      </c>
      <c r="AV1004" s="15">
        <f t="shared" si="1791"/>
        <v>0</v>
      </c>
      <c r="AW1004" s="15">
        <f t="shared" si="1791"/>
        <v>535780</v>
      </c>
      <c r="AX1004" s="15">
        <f t="shared" si="1791"/>
        <v>47835</v>
      </c>
    </row>
    <row r="1005" spans="1:50" ht="33" hidden="1">
      <c r="A1005" s="28" t="s">
        <v>423</v>
      </c>
      <c r="B1005" s="59" t="s">
        <v>226</v>
      </c>
      <c r="C1005" s="59" t="s">
        <v>7</v>
      </c>
      <c r="D1005" s="59" t="s">
        <v>79</v>
      </c>
      <c r="E1005" s="59" t="s">
        <v>227</v>
      </c>
      <c r="F1005" s="59"/>
      <c r="G1005" s="9">
        <f>G1006+G1010+G1016+G1026+G1020+G1029</f>
        <v>526020</v>
      </c>
      <c r="H1005" s="9">
        <f t="shared" ref="H1005:N1005" si="1792">H1006+H1010+H1016+H1026+H1020+H1029</f>
        <v>41066</v>
      </c>
      <c r="I1005" s="9">
        <f t="shared" si="1792"/>
        <v>0</v>
      </c>
      <c r="J1005" s="9">
        <f t="shared" si="1792"/>
        <v>0</v>
      </c>
      <c r="K1005" s="9">
        <f t="shared" si="1792"/>
        <v>0</v>
      </c>
      <c r="L1005" s="9">
        <f t="shared" si="1792"/>
        <v>0</v>
      </c>
      <c r="M1005" s="9">
        <f t="shared" si="1792"/>
        <v>526020</v>
      </c>
      <c r="N1005" s="9">
        <f t="shared" si="1792"/>
        <v>41066</v>
      </c>
      <c r="O1005" s="9">
        <f>O1006+O1010+O1016+O1026+O1020+O1029+O1023</f>
        <v>0</v>
      </c>
      <c r="P1005" s="9">
        <f t="shared" ref="P1005:T1005" si="1793">P1006+P1010+P1016+P1026+P1020+P1029+P1023</f>
        <v>528</v>
      </c>
      <c r="Q1005" s="9">
        <f t="shared" si="1793"/>
        <v>0</v>
      </c>
      <c r="R1005" s="9">
        <f t="shared" si="1793"/>
        <v>6769</v>
      </c>
      <c r="S1005" s="9">
        <f t="shared" si="1793"/>
        <v>533317</v>
      </c>
      <c r="T1005" s="9">
        <f t="shared" si="1793"/>
        <v>47835</v>
      </c>
      <c r="U1005" s="9">
        <f>U1006+U1010+U1016+U1026+U1020+U1029+U1023</f>
        <v>0</v>
      </c>
      <c r="V1005" s="9">
        <f t="shared" ref="V1005:Z1005" si="1794">V1006+V1010+V1016+V1026+V1020+V1029+V1023</f>
        <v>0</v>
      </c>
      <c r="W1005" s="9">
        <f t="shared" si="1794"/>
        <v>0</v>
      </c>
      <c r="X1005" s="9">
        <f t="shared" si="1794"/>
        <v>0</v>
      </c>
      <c r="Y1005" s="9">
        <f t="shared" si="1794"/>
        <v>533317</v>
      </c>
      <c r="Z1005" s="9">
        <f t="shared" si="1794"/>
        <v>47835</v>
      </c>
      <c r="AA1005" s="9">
        <f>AA1006+AA1010+AA1016+AA1026+AA1020+AA1029+AA1023</f>
        <v>0</v>
      </c>
      <c r="AB1005" s="9">
        <f t="shared" ref="AB1005:AF1005" si="1795">AB1006+AB1010+AB1016+AB1026+AB1020+AB1029+AB1023</f>
        <v>1060</v>
      </c>
      <c r="AC1005" s="9">
        <f t="shared" si="1795"/>
        <v>0</v>
      </c>
      <c r="AD1005" s="9">
        <f t="shared" si="1795"/>
        <v>0</v>
      </c>
      <c r="AE1005" s="9">
        <f t="shared" si="1795"/>
        <v>534377</v>
      </c>
      <c r="AF1005" s="9">
        <f t="shared" si="1795"/>
        <v>47835</v>
      </c>
      <c r="AG1005" s="9">
        <f>AG1006+AG1010+AG1016+AG1026+AG1020+AG1029+AG1023</f>
        <v>0</v>
      </c>
      <c r="AH1005" s="9">
        <f t="shared" ref="AH1005:AL1005" si="1796">AH1006+AH1010+AH1016+AH1026+AH1020+AH1029+AH1023</f>
        <v>0</v>
      </c>
      <c r="AI1005" s="9">
        <f t="shared" si="1796"/>
        <v>0</v>
      </c>
      <c r="AJ1005" s="9">
        <f t="shared" si="1796"/>
        <v>0</v>
      </c>
      <c r="AK1005" s="9">
        <f t="shared" si="1796"/>
        <v>534377</v>
      </c>
      <c r="AL1005" s="9">
        <f t="shared" si="1796"/>
        <v>47835</v>
      </c>
      <c r="AM1005" s="9">
        <f>AM1006+AM1010+AM1016+AM1026+AM1020+AM1029+AM1023</f>
        <v>0</v>
      </c>
      <c r="AN1005" s="9">
        <f t="shared" ref="AN1005:AR1005" si="1797">AN1006+AN1010+AN1016+AN1026+AN1020+AN1029+AN1023</f>
        <v>0</v>
      </c>
      <c r="AO1005" s="9">
        <f t="shared" si="1797"/>
        <v>0</v>
      </c>
      <c r="AP1005" s="9">
        <f t="shared" si="1797"/>
        <v>0</v>
      </c>
      <c r="AQ1005" s="9">
        <f t="shared" si="1797"/>
        <v>534377</v>
      </c>
      <c r="AR1005" s="9">
        <f t="shared" si="1797"/>
        <v>47835</v>
      </c>
      <c r="AS1005" s="9">
        <f>AS1006+AS1010+AS1016+AS1026+AS1020+AS1029+AS1023</f>
        <v>0</v>
      </c>
      <c r="AT1005" s="9">
        <f t="shared" ref="AT1005:AX1005" si="1798">AT1006+AT1010+AT1016+AT1026+AT1020+AT1029+AT1023</f>
        <v>815</v>
      </c>
      <c r="AU1005" s="9">
        <f t="shared" si="1798"/>
        <v>0</v>
      </c>
      <c r="AV1005" s="9">
        <f t="shared" si="1798"/>
        <v>0</v>
      </c>
      <c r="AW1005" s="9">
        <f t="shared" si="1798"/>
        <v>535192</v>
      </c>
      <c r="AX1005" s="9">
        <f t="shared" si="1798"/>
        <v>47835</v>
      </c>
    </row>
    <row r="1006" spans="1:50" ht="33" hidden="1">
      <c r="A1006" s="25" t="s">
        <v>9</v>
      </c>
      <c r="B1006" s="59" t="s">
        <v>226</v>
      </c>
      <c r="C1006" s="59" t="s">
        <v>7</v>
      </c>
      <c r="D1006" s="59" t="s">
        <v>79</v>
      </c>
      <c r="E1006" s="59" t="s">
        <v>228</v>
      </c>
      <c r="F1006" s="59"/>
      <c r="G1006" s="17">
        <f t="shared" ref="G1006:V1008" si="1799">G1007</f>
        <v>478527</v>
      </c>
      <c r="H1006" s="17">
        <f t="shared" si="1799"/>
        <v>0</v>
      </c>
      <c r="I1006" s="17">
        <f t="shared" si="1799"/>
        <v>0</v>
      </c>
      <c r="J1006" s="17">
        <f t="shared" si="1799"/>
        <v>0</v>
      </c>
      <c r="K1006" s="17">
        <f t="shared" si="1799"/>
        <v>0</v>
      </c>
      <c r="L1006" s="17">
        <f t="shared" si="1799"/>
        <v>0</v>
      </c>
      <c r="M1006" s="17">
        <f t="shared" si="1799"/>
        <v>478527</v>
      </c>
      <c r="N1006" s="17">
        <f t="shared" si="1799"/>
        <v>0</v>
      </c>
      <c r="O1006" s="17">
        <f t="shared" si="1799"/>
        <v>0</v>
      </c>
      <c r="P1006" s="17">
        <f t="shared" si="1799"/>
        <v>0</v>
      </c>
      <c r="Q1006" s="17">
        <f t="shared" si="1799"/>
        <v>0</v>
      </c>
      <c r="R1006" s="17">
        <f t="shared" si="1799"/>
        <v>0</v>
      </c>
      <c r="S1006" s="17">
        <f t="shared" si="1799"/>
        <v>478527</v>
      </c>
      <c r="T1006" s="17">
        <f t="shared" si="1799"/>
        <v>0</v>
      </c>
      <c r="U1006" s="17">
        <f t="shared" si="1799"/>
        <v>-2047</v>
      </c>
      <c r="V1006" s="17">
        <f t="shared" si="1799"/>
        <v>0</v>
      </c>
      <c r="W1006" s="17">
        <f t="shared" ref="U1006:AJ1008" si="1800">W1007</f>
        <v>0</v>
      </c>
      <c r="X1006" s="17">
        <f t="shared" si="1800"/>
        <v>0</v>
      </c>
      <c r="Y1006" s="17">
        <f t="shared" si="1800"/>
        <v>476480</v>
      </c>
      <c r="Z1006" s="17">
        <f t="shared" si="1800"/>
        <v>0</v>
      </c>
      <c r="AA1006" s="17">
        <f t="shared" si="1800"/>
        <v>0</v>
      </c>
      <c r="AB1006" s="17">
        <f t="shared" si="1800"/>
        <v>0</v>
      </c>
      <c r="AC1006" s="17">
        <f t="shared" si="1800"/>
        <v>0</v>
      </c>
      <c r="AD1006" s="17">
        <f t="shared" si="1800"/>
        <v>0</v>
      </c>
      <c r="AE1006" s="17">
        <f t="shared" si="1800"/>
        <v>476480</v>
      </c>
      <c r="AF1006" s="17">
        <f t="shared" si="1800"/>
        <v>0</v>
      </c>
      <c r="AG1006" s="17">
        <f t="shared" si="1800"/>
        <v>0</v>
      </c>
      <c r="AH1006" s="17">
        <f t="shared" si="1800"/>
        <v>0</v>
      </c>
      <c r="AI1006" s="17">
        <f t="shared" si="1800"/>
        <v>0</v>
      </c>
      <c r="AJ1006" s="17">
        <f t="shared" si="1800"/>
        <v>0</v>
      </c>
      <c r="AK1006" s="17">
        <f t="shared" ref="AG1006:AV1008" si="1801">AK1007</f>
        <v>476480</v>
      </c>
      <c r="AL1006" s="17">
        <f t="shared" si="1801"/>
        <v>0</v>
      </c>
      <c r="AM1006" s="17">
        <f t="shared" si="1801"/>
        <v>0</v>
      </c>
      <c r="AN1006" s="17">
        <f t="shared" si="1801"/>
        <v>0</v>
      </c>
      <c r="AO1006" s="17">
        <f t="shared" si="1801"/>
        <v>0</v>
      </c>
      <c r="AP1006" s="17">
        <f t="shared" si="1801"/>
        <v>0</v>
      </c>
      <c r="AQ1006" s="17">
        <f t="shared" si="1801"/>
        <v>476480</v>
      </c>
      <c r="AR1006" s="17">
        <f t="shared" si="1801"/>
        <v>0</v>
      </c>
      <c r="AS1006" s="17">
        <f t="shared" si="1801"/>
        <v>0</v>
      </c>
      <c r="AT1006" s="17">
        <f t="shared" si="1801"/>
        <v>0</v>
      </c>
      <c r="AU1006" s="17">
        <f t="shared" si="1801"/>
        <v>0</v>
      </c>
      <c r="AV1006" s="17">
        <f t="shared" si="1801"/>
        <v>0</v>
      </c>
      <c r="AW1006" s="17">
        <f t="shared" ref="AS1006:AX1008" si="1802">AW1007</f>
        <v>476480</v>
      </c>
      <c r="AX1006" s="17">
        <f t="shared" si="1802"/>
        <v>0</v>
      </c>
    </row>
    <row r="1007" spans="1:50" ht="19.5" hidden="1" customHeight="1">
      <c r="A1007" s="38" t="s">
        <v>10</v>
      </c>
      <c r="B1007" s="59" t="s">
        <v>226</v>
      </c>
      <c r="C1007" s="59" t="s">
        <v>7</v>
      </c>
      <c r="D1007" s="59" t="s">
        <v>79</v>
      </c>
      <c r="E1007" s="59" t="s">
        <v>229</v>
      </c>
      <c r="F1007" s="59"/>
      <c r="G1007" s="17">
        <f t="shared" si="1799"/>
        <v>478527</v>
      </c>
      <c r="H1007" s="17">
        <f t="shared" si="1799"/>
        <v>0</v>
      </c>
      <c r="I1007" s="17">
        <f t="shared" si="1799"/>
        <v>0</v>
      </c>
      <c r="J1007" s="17">
        <f t="shared" si="1799"/>
        <v>0</v>
      </c>
      <c r="K1007" s="17">
        <f t="shared" si="1799"/>
        <v>0</v>
      </c>
      <c r="L1007" s="17">
        <f t="shared" si="1799"/>
        <v>0</v>
      </c>
      <c r="M1007" s="17">
        <f t="shared" si="1799"/>
        <v>478527</v>
      </c>
      <c r="N1007" s="17">
        <f t="shared" si="1799"/>
        <v>0</v>
      </c>
      <c r="O1007" s="17">
        <f t="shared" si="1799"/>
        <v>0</v>
      </c>
      <c r="P1007" s="17">
        <f t="shared" si="1799"/>
        <v>0</v>
      </c>
      <c r="Q1007" s="17">
        <f t="shared" si="1799"/>
        <v>0</v>
      </c>
      <c r="R1007" s="17">
        <f t="shared" si="1799"/>
        <v>0</v>
      </c>
      <c r="S1007" s="17">
        <f t="shared" si="1799"/>
        <v>478527</v>
      </c>
      <c r="T1007" s="17">
        <f t="shared" si="1799"/>
        <v>0</v>
      </c>
      <c r="U1007" s="17">
        <f t="shared" si="1800"/>
        <v>-2047</v>
      </c>
      <c r="V1007" s="17">
        <f t="shared" si="1800"/>
        <v>0</v>
      </c>
      <c r="W1007" s="17">
        <f t="shared" si="1800"/>
        <v>0</v>
      </c>
      <c r="X1007" s="17">
        <f t="shared" si="1800"/>
        <v>0</v>
      </c>
      <c r="Y1007" s="17">
        <f t="shared" si="1800"/>
        <v>476480</v>
      </c>
      <c r="Z1007" s="17">
        <f t="shared" si="1800"/>
        <v>0</v>
      </c>
      <c r="AA1007" s="17">
        <f t="shared" si="1800"/>
        <v>0</v>
      </c>
      <c r="AB1007" s="17">
        <f t="shared" si="1800"/>
        <v>0</v>
      </c>
      <c r="AC1007" s="17">
        <f t="shared" si="1800"/>
        <v>0</v>
      </c>
      <c r="AD1007" s="17">
        <f t="shared" si="1800"/>
        <v>0</v>
      </c>
      <c r="AE1007" s="17">
        <f t="shared" si="1800"/>
        <v>476480</v>
      </c>
      <c r="AF1007" s="17">
        <f t="shared" si="1800"/>
        <v>0</v>
      </c>
      <c r="AG1007" s="17">
        <f t="shared" si="1801"/>
        <v>0</v>
      </c>
      <c r="AH1007" s="17">
        <f t="shared" si="1801"/>
        <v>0</v>
      </c>
      <c r="AI1007" s="17">
        <f t="shared" si="1801"/>
        <v>0</v>
      </c>
      <c r="AJ1007" s="17">
        <f t="shared" si="1801"/>
        <v>0</v>
      </c>
      <c r="AK1007" s="17">
        <f t="shared" si="1801"/>
        <v>476480</v>
      </c>
      <c r="AL1007" s="17">
        <f t="shared" si="1801"/>
        <v>0</v>
      </c>
      <c r="AM1007" s="17">
        <f t="shared" si="1801"/>
        <v>0</v>
      </c>
      <c r="AN1007" s="17">
        <f t="shared" si="1801"/>
        <v>0</v>
      </c>
      <c r="AO1007" s="17">
        <f t="shared" si="1801"/>
        <v>0</v>
      </c>
      <c r="AP1007" s="17">
        <f t="shared" si="1801"/>
        <v>0</v>
      </c>
      <c r="AQ1007" s="17">
        <f t="shared" si="1801"/>
        <v>476480</v>
      </c>
      <c r="AR1007" s="17">
        <f t="shared" si="1801"/>
        <v>0</v>
      </c>
      <c r="AS1007" s="17">
        <f t="shared" si="1802"/>
        <v>0</v>
      </c>
      <c r="AT1007" s="17">
        <f t="shared" si="1802"/>
        <v>0</v>
      </c>
      <c r="AU1007" s="17">
        <f t="shared" si="1802"/>
        <v>0</v>
      </c>
      <c r="AV1007" s="17">
        <f t="shared" si="1802"/>
        <v>0</v>
      </c>
      <c r="AW1007" s="17">
        <f t="shared" si="1802"/>
        <v>476480</v>
      </c>
      <c r="AX1007" s="17">
        <f t="shared" si="1802"/>
        <v>0</v>
      </c>
    </row>
    <row r="1008" spans="1:50" ht="33" hidden="1">
      <c r="A1008" s="38" t="s">
        <v>11</v>
      </c>
      <c r="B1008" s="59" t="s">
        <v>226</v>
      </c>
      <c r="C1008" s="59" t="s">
        <v>7</v>
      </c>
      <c r="D1008" s="59" t="s">
        <v>79</v>
      </c>
      <c r="E1008" s="59" t="s">
        <v>229</v>
      </c>
      <c r="F1008" s="59" t="s">
        <v>12</v>
      </c>
      <c r="G1008" s="18">
        <f t="shared" si="1799"/>
        <v>478527</v>
      </c>
      <c r="H1008" s="18">
        <f t="shared" si="1799"/>
        <v>0</v>
      </c>
      <c r="I1008" s="18">
        <f t="shared" si="1799"/>
        <v>0</v>
      </c>
      <c r="J1008" s="18">
        <f t="shared" si="1799"/>
        <v>0</v>
      </c>
      <c r="K1008" s="18">
        <f t="shared" si="1799"/>
        <v>0</v>
      </c>
      <c r="L1008" s="18">
        <f t="shared" si="1799"/>
        <v>0</v>
      </c>
      <c r="M1008" s="18">
        <f t="shared" si="1799"/>
        <v>478527</v>
      </c>
      <c r="N1008" s="18">
        <f t="shared" si="1799"/>
        <v>0</v>
      </c>
      <c r="O1008" s="18">
        <f t="shared" si="1799"/>
        <v>0</v>
      </c>
      <c r="P1008" s="18">
        <f t="shared" si="1799"/>
        <v>0</v>
      </c>
      <c r="Q1008" s="18">
        <f t="shared" si="1799"/>
        <v>0</v>
      </c>
      <c r="R1008" s="18">
        <f t="shared" si="1799"/>
        <v>0</v>
      </c>
      <c r="S1008" s="18">
        <f t="shared" si="1799"/>
        <v>478527</v>
      </c>
      <c r="T1008" s="18">
        <f t="shared" si="1799"/>
        <v>0</v>
      </c>
      <c r="U1008" s="18">
        <f t="shared" si="1800"/>
        <v>-2047</v>
      </c>
      <c r="V1008" s="18">
        <f t="shared" si="1800"/>
        <v>0</v>
      </c>
      <c r="W1008" s="18">
        <f t="shared" si="1800"/>
        <v>0</v>
      </c>
      <c r="X1008" s="18">
        <f t="shared" si="1800"/>
        <v>0</v>
      </c>
      <c r="Y1008" s="18">
        <f t="shared" si="1800"/>
        <v>476480</v>
      </c>
      <c r="Z1008" s="18">
        <f t="shared" si="1800"/>
        <v>0</v>
      </c>
      <c r="AA1008" s="18">
        <f t="shared" si="1800"/>
        <v>0</v>
      </c>
      <c r="AB1008" s="18">
        <f t="shared" si="1800"/>
        <v>0</v>
      </c>
      <c r="AC1008" s="18">
        <f t="shared" si="1800"/>
        <v>0</v>
      </c>
      <c r="AD1008" s="18">
        <f t="shared" si="1800"/>
        <v>0</v>
      </c>
      <c r="AE1008" s="18">
        <f t="shared" si="1800"/>
        <v>476480</v>
      </c>
      <c r="AF1008" s="18">
        <f t="shared" si="1800"/>
        <v>0</v>
      </c>
      <c r="AG1008" s="18">
        <f t="shared" si="1801"/>
        <v>0</v>
      </c>
      <c r="AH1008" s="18">
        <f t="shared" si="1801"/>
        <v>0</v>
      </c>
      <c r="AI1008" s="18">
        <f t="shared" si="1801"/>
        <v>0</v>
      </c>
      <c r="AJ1008" s="18">
        <f t="shared" si="1801"/>
        <v>0</v>
      </c>
      <c r="AK1008" s="18">
        <f t="shared" si="1801"/>
        <v>476480</v>
      </c>
      <c r="AL1008" s="18">
        <f t="shared" si="1801"/>
        <v>0</v>
      </c>
      <c r="AM1008" s="18">
        <f t="shared" si="1801"/>
        <v>0</v>
      </c>
      <c r="AN1008" s="18">
        <f t="shared" si="1801"/>
        <v>0</v>
      </c>
      <c r="AO1008" s="18">
        <f t="shared" si="1801"/>
        <v>0</v>
      </c>
      <c r="AP1008" s="18">
        <f t="shared" si="1801"/>
        <v>0</v>
      </c>
      <c r="AQ1008" s="18">
        <f t="shared" si="1801"/>
        <v>476480</v>
      </c>
      <c r="AR1008" s="18">
        <f t="shared" si="1801"/>
        <v>0</v>
      </c>
      <c r="AS1008" s="18">
        <f t="shared" si="1802"/>
        <v>0</v>
      </c>
      <c r="AT1008" s="18">
        <f t="shared" si="1802"/>
        <v>0</v>
      </c>
      <c r="AU1008" s="18">
        <f t="shared" si="1802"/>
        <v>0</v>
      </c>
      <c r="AV1008" s="18">
        <f t="shared" si="1802"/>
        <v>0</v>
      </c>
      <c r="AW1008" s="18">
        <f t="shared" si="1802"/>
        <v>476480</v>
      </c>
      <c r="AX1008" s="18">
        <f t="shared" si="1802"/>
        <v>0</v>
      </c>
    </row>
    <row r="1009" spans="1:50" ht="20.100000000000001" hidden="1" customHeight="1">
      <c r="A1009" s="38" t="s">
        <v>13</v>
      </c>
      <c r="B1009" s="59" t="s">
        <v>226</v>
      </c>
      <c r="C1009" s="59" t="s">
        <v>7</v>
      </c>
      <c r="D1009" s="59" t="s">
        <v>79</v>
      </c>
      <c r="E1009" s="59" t="s">
        <v>229</v>
      </c>
      <c r="F1009" s="9">
        <v>610</v>
      </c>
      <c r="G1009" s="9">
        <f>457563+20964</f>
        <v>478527</v>
      </c>
      <c r="H1009" s="9"/>
      <c r="I1009" s="84"/>
      <c r="J1009" s="84"/>
      <c r="K1009" s="84"/>
      <c r="L1009" s="84"/>
      <c r="M1009" s="9">
        <f>G1009+I1009+J1009+K1009+L1009</f>
        <v>478527</v>
      </c>
      <c r="N1009" s="9">
        <f>H1009+L1009</f>
        <v>0</v>
      </c>
      <c r="O1009" s="85"/>
      <c r="P1009" s="85"/>
      <c r="Q1009" s="85"/>
      <c r="R1009" s="85"/>
      <c r="S1009" s="9">
        <f>M1009+O1009+P1009+Q1009+R1009</f>
        <v>478527</v>
      </c>
      <c r="T1009" s="9">
        <f>N1009+R1009</f>
        <v>0</v>
      </c>
      <c r="U1009" s="18">
        <v>-2047</v>
      </c>
      <c r="V1009" s="85"/>
      <c r="W1009" s="85"/>
      <c r="X1009" s="85"/>
      <c r="Y1009" s="9">
        <f>S1009+U1009+V1009+W1009+X1009</f>
        <v>476480</v>
      </c>
      <c r="Z1009" s="9">
        <f>T1009+X1009</f>
        <v>0</v>
      </c>
      <c r="AA1009" s="18"/>
      <c r="AB1009" s="85"/>
      <c r="AC1009" s="85"/>
      <c r="AD1009" s="85"/>
      <c r="AE1009" s="9">
        <f>Y1009+AA1009+AB1009+AC1009+AD1009</f>
        <v>476480</v>
      </c>
      <c r="AF1009" s="9">
        <f>Z1009+AD1009</f>
        <v>0</v>
      </c>
      <c r="AG1009" s="18"/>
      <c r="AH1009" s="85"/>
      <c r="AI1009" s="85"/>
      <c r="AJ1009" s="85"/>
      <c r="AK1009" s="9">
        <f>AE1009+AG1009+AH1009+AI1009+AJ1009</f>
        <v>476480</v>
      </c>
      <c r="AL1009" s="9">
        <f>AF1009+AJ1009</f>
        <v>0</v>
      </c>
      <c r="AM1009" s="18"/>
      <c r="AN1009" s="85"/>
      <c r="AO1009" s="85"/>
      <c r="AP1009" s="85"/>
      <c r="AQ1009" s="9">
        <f>AK1009+AM1009+AN1009+AO1009+AP1009</f>
        <v>476480</v>
      </c>
      <c r="AR1009" s="9">
        <f>AL1009+AP1009</f>
        <v>0</v>
      </c>
      <c r="AS1009" s="18"/>
      <c r="AT1009" s="18"/>
      <c r="AU1009" s="85"/>
      <c r="AV1009" s="85"/>
      <c r="AW1009" s="9">
        <f>AQ1009+AS1009+AT1009+AU1009+AV1009</f>
        <v>476480</v>
      </c>
      <c r="AX1009" s="9">
        <f>AR1009+AV1009</f>
        <v>0</v>
      </c>
    </row>
    <row r="1010" spans="1:50" ht="20.100000000000001" hidden="1" customHeight="1">
      <c r="A1010" s="38" t="s">
        <v>14</v>
      </c>
      <c r="B1010" s="59" t="s">
        <v>226</v>
      </c>
      <c r="C1010" s="59" t="s">
        <v>7</v>
      </c>
      <c r="D1010" s="59" t="s">
        <v>79</v>
      </c>
      <c r="E1010" s="59" t="s">
        <v>230</v>
      </c>
      <c r="F1010" s="59"/>
      <c r="G1010" s="17">
        <f t="shared" ref="G1010:AX1010" si="1803">G1011</f>
        <v>6427</v>
      </c>
      <c r="H1010" s="17">
        <f t="shared" si="1803"/>
        <v>0</v>
      </c>
      <c r="I1010" s="17">
        <f t="shared" si="1803"/>
        <v>0</v>
      </c>
      <c r="J1010" s="17">
        <f t="shared" si="1803"/>
        <v>0</v>
      </c>
      <c r="K1010" s="17">
        <f t="shared" si="1803"/>
        <v>0</v>
      </c>
      <c r="L1010" s="17">
        <f t="shared" si="1803"/>
        <v>0</v>
      </c>
      <c r="M1010" s="17">
        <f t="shared" si="1803"/>
        <v>6427</v>
      </c>
      <c r="N1010" s="17">
        <f t="shared" si="1803"/>
        <v>0</v>
      </c>
      <c r="O1010" s="17">
        <f t="shared" si="1803"/>
        <v>-357</v>
      </c>
      <c r="P1010" s="17">
        <f t="shared" si="1803"/>
        <v>528</v>
      </c>
      <c r="Q1010" s="17">
        <f t="shared" si="1803"/>
        <v>0</v>
      </c>
      <c r="R1010" s="17">
        <f t="shared" si="1803"/>
        <v>0</v>
      </c>
      <c r="S1010" s="17">
        <f t="shared" si="1803"/>
        <v>6598</v>
      </c>
      <c r="T1010" s="17">
        <f t="shared" si="1803"/>
        <v>0</v>
      </c>
      <c r="U1010" s="17">
        <f t="shared" si="1803"/>
        <v>2047</v>
      </c>
      <c r="V1010" s="17">
        <f t="shared" si="1803"/>
        <v>0</v>
      </c>
      <c r="W1010" s="17">
        <f t="shared" si="1803"/>
        <v>0</v>
      </c>
      <c r="X1010" s="17">
        <f t="shared" si="1803"/>
        <v>0</v>
      </c>
      <c r="Y1010" s="17">
        <f t="shared" si="1803"/>
        <v>8645</v>
      </c>
      <c r="Z1010" s="17">
        <f t="shared" si="1803"/>
        <v>0</v>
      </c>
      <c r="AA1010" s="17">
        <f t="shared" si="1803"/>
        <v>0</v>
      </c>
      <c r="AB1010" s="17">
        <f t="shared" si="1803"/>
        <v>1060</v>
      </c>
      <c r="AC1010" s="17">
        <f t="shared" si="1803"/>
        <v>0</v>
      </c>
      <c r="AD1010" s="17">
        <f t="shared" si="1803"/>
        <v>0</v>
      </c>
      <c r="AE1010" s="17">
        <f t="shared" si="1803"/>
        <v>9705</v>
      </c>
      <c r="AF1010" s="17">
        <f t="shared" si="1803"/>
        <v>0</v>
      </c>
      <c r="AG1010" s="17">
        <f t="shared" si="1803"/>
        <v>0</v>
      </c>
      <c r="AH1010" s="17">
        <f t="shared" si="1803"/>
        <v>0</v>
      </c>
      <c r="AI1010" s="17">
        <f t="shared" si="1803"/>
        <v>0</v>
      </c>
      <c r="AJ1010" s="17">
        <f t="shared" si="1803"/>
        <v>0</v>
      </c>
      <c r="AK1010" s="17">
        <f t="shared" si="1803"/>
        <v>9705</v>
      </c>
      <c r="AL1010" s="17">
        <f t="shared" si="1803"/>
        <v>0</v>
      </c>
      <c r="AM1010" s="17">
        <f t="shared" si="1803"/>
        <v>0</v>
      </c>
      <c r="AN1010" s="17">
        <f t="shared" si="1803"/>
        <v>0</v>
      </c>
      <c r="AO1010" s="17">
        <f t="shared" si="1803"/>
        <v>0</v>
      </c>
      <c r="AP1010" s="17">
        <f t="shared" si="1803"/>
        <v>0</v>
      </c>
      <c r="AQ1010" s="17">
        <f t="shared" si="1803"/>
        <v>9705</v>
      </c>
      <c r="AR1010" s="17">
        <f t="shared" si="1803"/>
        <v>0</v>
      </c>
      <c r="AS1010" s="17">
        <f t="shared" si="1803"/>
        <v>0</v>
      </c>
      <c r="AT1010" s="17">
        <f t="shared" si="1803"/>
        <v>815</v>
      </c>
      <c r="AU1010" s="17">
        <f t="shared" si="1803"/>
        <v>0</v>
      </c>
      <c r="AV1010" s="17">
        <f t="shared" si="1803"/>
        <v>0</v>
      </c>
      <c r="AW1010" s="17">
        <f t="shared" si="1803"/>
        <v>10520</v>
      </c>
      <c r="AX1010" s="17">
        <f t="shared" si="1803"/>
        <v>0</v>
      </c>
    </row>
    <row r="1011" spans="1:50" ht="20.100000000000001" hidden="1" customHeight="1">
      <c r="A1011" s="38" t="s">
        <v>15</v>
      </c>
      <c r="B1011" s="59" t="s">
        <v>226</v>
      </c>
      <c r="C1011" s="59" t="s">
        <v>7</v>
      </c>
      <c r="D1011" s="59" t="s">
        <v>79</v>
      </c>
      <c r="E1011" s="59" t="s">
        <v>231</v>
      </c>
      <c r="F1011" s="59"/>
      <c r="G1011" s="17">
        <f t="shared" ref="G1011" si="1804">G1014+G1012</f>
        <v>6427</v>
      </c>
      <c r="H1011" s="17">
        <f t="shared" ref="H1011:N1011" si="1805">H1014+H1012</f>
        <v>0</v>
      </c>
      <c r="I1011" s="17">
        <f t="shared" si="1805"/>
        <v>0</v>
      </c>
      <c r="J1011" s="17">
        <f t="shared" si="1805"/>
        <v>0</v>
      </c>
      <c r="K1011" s="17">
        <f t="shared" si="1805"/>
        <v>0</v>
      </c>
      <c r="L1011" s="17">
        <f t="shared" si="1805"/>
        <v>0</v>
      </c>
      <c r="M1011" s="17">
        <f t="shared" si="1805"/>
        <v>6427</v>
      </c>
      <c r="N1011" s="17">
        <f t="shared" si="1805"/>
        <v>0</v>
      </c>
      <c r="O1011" s="17">
        <f t="shared" ref="O1011:T1011" si="1806">O1014+O1012</f>
        <v>-357</v>
      </c>
      <c r="P1011" s="17">
        <f t="shared" si="1806"/>
        <v>528</v>
      </c>
      <c r="Q1011" s="17">
        <f t="shared" si="1806"/>
        <v>0</v>
      </c>
      <c r="R1011" s="17">
        <f t="shared" si="1806"/>
        <v>0</v>
      </c>
      <c r="S1011" s="17">
        <f t="shared" si="1806"/>
        <v>6598</v>
      </c>
      <c r="T1011" s="17">
        <f t="shared" si="1806"/>
        <v>0</v>
      </c>
      <c r="U1011" s="17">
        <f t="shared" ref="U1011:Z1011" si="1807">U1014+U1012</f>
        <v>2047</v>
      </c>
      <c r="V1011" s="17">
        <f t="shared" si="1807"/>
        <v>0</v>
      </c>
      <c r="W1011" s="17">
        <f t="shared" si="1807"/>
        <v>0</v>
      </c>
      <c r="X1011" s="17">
        <f t="shared" si="1807"/>
        <v>0</v>
      </c>
      <c r="Y1011" s="17">
        <f t="shared" si="1807"/>
        <v>8645</v>
      </c>
      <c r="Z1011" s="17">
        <f t="shared" si="1807"/>
        <v>0</v>
      </c>
      <c r="AA1011" s="17">
        <f t="shared" ref="AA1011:AF1011" si="1808">AA1014+AA1012</f>
        <v>0</v>
      </c>
      <c r="AB1011" s="17">
        <f t="shared" si="1808"/>
        <v>1060</v>
      </c>
      <c r="AC1011" s="17">
        <f t="shared" si="1808"/>
        <v>0</v>
      </c>
      <c r="AD1011" s="17">
        <f t="shared" si="1808"/>
        <v>0</v>
      </c>
      <c r="AE1011" s="17">
        <f t="shared" si="1808"/>
        <v>9705</v>
      </c>
      <c r="AF1011" s="17">
        <f t="shared" si="1808"/>
        <v>0</v>
      </c>
      <c r="AG1011" s="17">
        <f t="shared" ref="AG1011:AL1011" si="1809">AG1014+AG1012</f>
        <v>0</v>
      </c>
      <c r="AH1011" s="17">
        <f t="shared" si="1809"/>
        <v>0</v>
      </c>
      <c r="AI1011" s="17">
        <f t="shared" si="1809"/>
        <v>0</v>
      </c>
      <c r="AJ1011" s="17">
        <f t="shared" si="1809"/>
        <v>0</v>
      </c>
      <c r="AK1011" s="17">
        <f t="shared" si="1809"/>
        <v>9705</v>
      </c>
      <c r="AL1011" s="17">
        <f t="shared" si="1809"/>
        <v>0</v>
      </c>
      <c r="AM1011" s="17">
        <f t="shared" ref="AM1011:AR1011" si="1810">AM1014+AM1012</f>
        <v>0</v>
      </c>
      <c r="AN1011" s="17">
        <f t="shared" si="1810"/>
        <v>0</v>
      </c>
      <c r="AO1011" s="17">
        <f t="shared" si="1810"/>
        <v>0</v>
      </c>
      <c r="AP1011" s="17">
        <f t="shared" si="1810"/>
        <v>0</v>
      </c>
      <c r="AQ1011" s="17">
        <f t="shared" si="1810"/>
        <v>9705</v>
      </c>
      <c r="AR1011" s="17">
        <f t="shared" si="1810"/>
        <v>0</v>
      </c>
      <c r="AS1011" s="17">
        <f t="shared" ref="AS1011:AX1011" si="1811">AS1014+AS1012</f>
        <v>0</v>
      </c>
      <c r="AT1011" s="17">
        <f t="shared" si="1811"/>
        <v>815</v>
      </c>
      <c r="AU1011" s="17">
        <f t="shared" si="1811"/>
        <v>0</v>
      </c>
      <c r="AV1011" s="17">
        <f t="shared" si="1811"/>
        <v>0</v>
      </c>
      <c r="AW1011" s="17">
        <f t="shared" si="1811"/>
        <v>10520</v>
      </c>
      <c r="AX1011" s="17">
        <f t="shared" si="1811"/>
        <v>0</v>
      </c>
    </row>
    <row r="1012" spans="1:50" ht="33" hidden="1">
      <c r="A1012" s="25" t="s">
        <v>179</v>
      </c>
      <c r="B1012" s="59" t="s">
        <v>226</v>
      </c>
      <c r="C1012" s="59" t="s">
        <v>7</v>
      </c>
      <c r="D1012" s="59" t="s">
        <v>79</v>
      </c>
      <c r="E1012" s="59" t="s">
        <v>231</v>
      </c>
      <c r="F1012" s="59" t="s">
        <v>180</v>
      </c>
      <c r="G1012" s="17">
        <f t="shared" ref="G1012:AX1012" si="1812">G1013</f>
        <v>0</v>
      </c>
      <c r="H1012" s="17">
        <f t="shared" si="1812"/>
        <v>0</v>
      </c>
      <c r="I1012" s="17">
        <f t="shared" si="1812"/>
        <v>0</v>
      </c>
      <c r="J1012" s="17">
        <f t="shared" si="1812"/>
        <v>0</v>
      </c>
      <c r="K1012" s="17">
        <f t="shared" si="1812"/>
        <v>0</v>
      </c>
      <c r="L1012" s="17">
        <f t="shared" si="1812"/>
        <v>0</v>
      </c>
      <c r="M1012" s="17">
        <f t="shared" si="1812"/>
        <v>0</v>
      </c>
      <c r="N1012" s="17">
        <f t="shared" si="1812"/>
        <v>0</v>
      </c>
      <c r="O1012" s="17">
        <f t="shared" si="1812"/>
        <v>0</v>
      </c>
      <c r="P1012" s="17">
        <f t="shared" si="1812"/>
        <v>0</v>
      </c>
      <c r="Q1012" s="17">
        <f t="shared" si="1812"/>
        <v>0</v>
      </c>
      <c r="R1012" s="17">
        <f t="shared" si="1812"/>
        <v>0</v>
      </c>
      <c r="S1012" s="17">
        <f t="shared" si="1812"/>
        <v>0</v>
      </c>
      <c r="T1012" s="17">
        <f t="shared" si="1812"/>
        <v>0</v>
      </c>
      <c r="U1012" s="17">
        <f t="shared" si="1812"/>
        <v>0</v>
      </c>
      <c r="V1012" s="17">
        <f t="shared" si="1812"/>
        <v>0</v>
      </c>
      <c r="W1012" s="17">
        <f t="shared" si="1812"/>
        <v>0</v>
      </c>
      <c r="X1012" s="17">
        <f t="shared" si="1812"/>
        <v>0</v>
      </c>
      <c r="Y1012" s="17">
        <f t="shared" si="1812"/>
        <v>0</v>
      </c>
      <c r="Z1012" s="17">
        <f t="shared" si="1812"/>
        <v>0</v>
      </c>
      <c r="AA1012" s="17">
        <f t="shared" si="1812"/>
        <v>0</v>
      </c>
      <c r="AB1012" s="17">
        <f t="shared" si="1812"/>
        <v>0</v>
      </c>
      <c r="AC1012" s="17">
        <f t="shared" si="1812"/>
        <v>0</v>
      </c>
      <c r="AD1012" s="17">
        <f t="shared" si="1812"/>
        <v>0</v>
      </c>
      <c r="AE1012" s="17">
        <f t="shared" si="1812"/>
        <v>0</v>
      </c>
      <c r="AF1012" s="17">
        <f t="shared" si="1812"/>
        <v>0</v>
      </c>
      <c r="AG1012" s="17">
        <f t="shared" si="1812"/>
        <v>0</v>
      </c>
      <c r="AH1012" s="17">
        <f t="shared" si="1812"/>
        <v>0</v>
      </c>
      <c r="AI1012" s="17">
        <f t="shared" si="1812"/>
        <v>0</v>
      </c>
      <c r="AJ1012" s="17">
        <f t="shared" si="1812"/>
        <v>0</v>
      </c>
      <c r="AK1012" s="17">
        <f t="shared" si="1812"/>
        <v>0</v>
      </c>
      <c r="AL1012" s="17">
        <f t="shared" si="1812"/>
        <v>0</v>
      </c>
      <c r="AM1012" s="17">
        <f t="shared" si="1812"/>
        <v>0</v>
      </c>
      <c r="AN1012" s="17">
        <f t="shared" si="1812"/>
        <v>0</v>
      </c>
      <c r="AO1012" s="17">
        <f t="shared" si="1812"/>
        <v>0</v>
      </c>
      <c r="AP1012" s="17">
        <f t="shared" si="1812"/>
        <v>0</v>
      </c>
      <c r="AQ1012" s="17">
        <f t="shared" si="1812"/>
        <v>0</v>
      </c>
      <c r="AR1012" s="17">
        <f t="shared" si="1812"/>
        <v>0</v>
      </c>
      <c r="AS1012" s="17">
        <f t="shared" si="1812"/>
        <v>0</v>
      </c>
      <c r="AT1012" s="17">
        <f t="shared" si="1812"/>
        <v>0</v>
      </c>
      <c r="AU1012" s="17">
        <f t="shared" si="1812"/>
        <v>0</v>
      </c>
      <c r="AV1012" s="17">
        <f t="shared" si="1812"/>
        <v>0</v>
      </c>
      <c r="AW1012" s="17">
        <f t="shared" si="1812"/>
        <v>0</v>
      </c>
      <c r="AX1012" s="17">
        <f t="shared" si="1812"/>
        <v>0</v>
      </c>
    </row>
    <row r="1013" spans="1:50" ht="115.5" hidden="1">
      <c r="A1013" s="88" t="s">
        <v>688</v>
      </c>
      <c r="B1013" s="59" t="s">
        <v>226</v>
      </c>
      <c r="C1013" s="59" t="s">
        <v>7</v>
      </c>
      <c r="D1013" s="59" t="s">
        <v>79</v>
      </c>
      <c r="E1013" s="59" t="s">
        <v>231</v>
      </c>
      <c r="F1013" s="59" t="s">
        <v>687</v>
      </c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</row>
    <row r="1014" spans="1:50" ht="33" hidden="1">
      <c r="A1014" s="38" t="s">
        <v>11</v>
      </c>
      <c r="B1014" s="59" t="s">
        <v>226</v>
      </c>
      <c r="C1014" s="59" t="s">
        <v>7</v>
      </c>
      <c r="D1014" s="59" t="s">
        <v>79</v>
      </c>
      <c r="E1014" s="59" t="s">
        <v>231</v>
      </c>
      <c r="F1014" s="59" t="s">
        <v>12</v>
      </c>
      <c r="G1014" s="18">
        <f t="shared" ref="G1014:AX1014" si="1813">G1015</f>
        <v>6427</v>
      </c>
      <c r="H1014" s="18">
        <f t="shared" si="1813"/>
        <v>0</v>
      </c>
      <c r="I1014" s="18">
        <f t="shared" si="1813"/>
        <v>0</v>
      </c>
      <c r="J1014" s="18">
        <f t="shared" si="1813"/>
        <v>0</v>
      </c>
      <c r="K1014" s="18">
        <f t="shared" si="1813"/>
        <v>0</v>
      </c>
      <c r="L1014" s="18">
        <f t="shared" si="1813"/>
        <v>0</v>
      </c>
      <c r="M1014" s="18">
        <f t="shared" si="1813"/>
        <v>6427</v>
      </c>
      <c r="N1014" s="18">
        <f t="shared" si="1813"/>
        <v>0</v>
      </c>
      <c r="O1014" s="18">
        <f t="shared" si="1813"/>
        <v>-357</v>
      </c>
      <c r="P1014" s="18">
        <f t="shared" si="1813"/>
        <v>528</v>
      </c>
      <c r="Q1014" s="18">
        <f t="shared" si="1813"/>
        <v>0</v>
      </c>
      <c r="R1014" s="18">
        <f t="shared" si="1813"/>
        <v>0</v>
      </c>
      <c r="S1014" s="18">
        <f t="shared" si="1813"/>
        <v>6598</v>
      </c>
      <c r="T1014" s="18">
        <f t="shared" si="1813"/>
        <v>0</v>
      </c>
      <c r="U1014" s="18">
        <f t="shared" si="1813"/>
        <v>2047</v>
      </c>
      <c r="V1014" s="18">
        <f t="shared" si="1813"/>
        <v>0</v>
      </c>
      <c r="W1014" s="18">
        <f t="shared" si="1813"/>
        <v>0</v>
      </c>
      <c r="X1014" s="18">
        <f t="shared" si="1813"/>
        <v>0</v>
      </c>
      <c r="Y1014" s="18">
        <f t="shared" si="1813"/>
        <v>8645</v>
      </c>
      <c r="Z1014" s="18">
        <f t="shared" si="1813"/>
        <v>0</v>
      </c>
      <c r="AA1014" s="18">
        <f t="shared" si="1813"/>
        <v>0</v>
      </c>
      <c r="AB1014" s="18">
        <f t="shared" si="1813"/>
        <v>1060</v>
      </c>
      <c r="AC1014" s="18">
        <f t="shared" si="1813"/>
        <v>0</v>
      </c>
      <c r="AD1014" s="18">
        <f t="shared" si="1813"/>
        <v>0</v>
      </c>
      <c r="AE1014" s="18">
        <f t="shared" si="1813"/>
        <v>9705</v>
      </c>
      <c r="AF1014" s="18">
        <f t="shared" si="1813"/>
        <v>0</v>
      </c>
      <c r="AG1014" s="18">
        <f t="shared" si="1813"/>
        <v>0</v>
      </c>
      <c r="AH1014" s="18">
        <f t="shared" si="1813"/>
        <v>0</v>
      </c>
      <c r="AI1014" s="18">
        <f t="shared" si="1813"/>
        <v>0</v>
      </c>
      <c r="AJ1014" s="18">
        <f t="shared" si="1813"/>
        <v>0</v>
      </c>
      <c r="AK1014" s="18">
        <f t="shared" si="1813"/>
        <v>9705</v>
      </c>
      <c r="AL1014" s="18">
        <f t="shared" si="1813"/>
        <v>0</v>
      </c>
      <c r="AM1014" s="18">
        <f t="shared" si="1813"/>
        <v>0</v>
      </c>
      <c r="AN1014" s="18">
        <f t="shared" si="1813"/>
        <v>0</v>
      </c>
      <c r="AO1014" s="18">
        <f t="shared" si="1813"/>
        <v>0</v>
      </c>
      <c r="AP1014" s="18">
        <f t="shared" si="1813"/>
        <v>0</v>
      </c>
      <c r="AQ1014" s="18">
        <f t="shared" si="1813"/>
        <v>9705</v>
      </c>
      <c r="AR1014" s="18">
        <f t="shared" si="1813"/>
        <v>0</v>
      </c>
      <c r="AS1014" s="18">
        <f t="shared" si="1813"/>
        <v>0</v>
      </c>
      <c r="AT1014" s="18">
        <f t="shared" si="1813"/>
        <v>815</v>
      </c>
      <c r="AU1014" s="18">
        <f t="shared" si="1813"/>
        <v>0</v>
      </c>
      <c r="AV1014" s="18">
        <f t="shared" si="1813"/>
        <v>0</v>
      </c>
      <c r="AW1014" s="18">
        <f t="shared" si="1813"/>
        <v>10520</v>
      </c>
      <c r="AX1014" s="18">
        <f t="shared" si="1813"/>
        <v>0</v>
      </c>
    </row>
    <row r="1015" spans="1:50" ht="18" hidden="1" customHeight="1">
      <c r="A1015" s="38" t="s">
        <v>13</v>
      </c>
      <c r="B1015" s="59" t="s">
        <v>226</v>
      </c>
      <c r="C1015" s="59" t="s">
        <v>7</v>
      </c>
      <c r="D1015" s="59" t="s">
        <v>79</v>
      </c>
      <c r="E1015" s="59" t="s">
        <v>231</v>
      </c>
      <c r="F1015" s="9">
        <v>610</v>
      </c>
      <c r="G1015" s="9">
        <f>6070+357</f>
        <v>6427</v>
      </c>
      <c r="H1015" s="9"/>
      <c r="I1015" s="84"/>
      <c r="J1015" s="84"/>
      <c r="K1015" s="84"/>
      <c r="L1015" s="84"/>
      <c r="M1015" s="9">
        <f>G1015+I1015+J1015+K1015+L1015</f>
        <v>6427</v>
      </c>
      <c r="N1015" s="9">
        <f>H1015+L1015</f>
        <v>0</v>
      </c>
      <c r="O1015" s="18">
        <v>-357</v>
      </c>
      <c r="P1015" s="18">
        <f>390+138</f>
        <v>528</v>
      </c>
      <c r="Q1015" s="85"/>
      <c r="R1015" s="85"/>
      <c r="S1015" s="9">
        <f>M1015+O1015+P1015+Q1015+R1015</f>
        <v>6598</v>
      </c>
      <c r="T1015" s="9">
        <f>N1015+R1015</f>
        <v>0</v>
      </c>
      <c r="U1015" s="18">
        <v>2047</v>
      </c>
      <c r="V1015" s="18"/>
      <c r="W1015" s="85"/>
      <c r="X1015" s="85"/>
      <c r="Y1015" s="9">
        <f>S1015+U1015+V1015+W1015+X1015</f>
        <v>8645</v>
      </c>
      <c r="Z1015" s="9">
        <f>T1015+X1015</f>
        <v>0</v>
      </c>
      <c r="AA1015" s="18"/>
      <c r="AB1015" s="18">
        <v>1060</v>
      </c>
      <c r="AC1015" s="85"/>
      <c r="AD1015" s="85"/>
      <c r="AE1015" s="9">
        <f>Y1015+AA1015+AB1015+AC1015+AD1015</f>
        <v>9705</v>
      </c>
      <c r="AF1015" s="9">
        <f>Z1015+AD1015</f>
        <v>0</v>
      </c>
      <c r="AG1015" s="18"/>
      <c r="AH1015" s="18"/>
      <c r="AI1015" s="85"/>
      <c r="AJ1015" s="85"/>
      <c r="AK1015" s="9">
        <f>AE1015+AG1015+AH1015+AI1015+AJ1015</f>
        <v>9705</v>
      </c>
      <c r="AL1015" s="9">
        <f>AF1015+AJ1015</f>
        <v>0</v>
      </c>
      <c r="AM1015" s="18"/>
      <c r="AN1015" s="18"/>
      <c r="AO1015" s="85"/>
      <c r="AP1015" s="85"/>
      <c r="AQ1015" s="9">
        <f>AK1015+AM1015+AN1015+AO1015+AP1015</f>
        <v>9705</v>
      </c>
      <c r="AR1015" s="9">
        <f>AL1015+AP1015</f>
        <v>0</v>
      </c>
      <c r="AS1015" s="18"/>
      <c r="AT1015" s="18">
        <v>815</v>
      </c>
      <c r="AU1015" s="85"/>
      <c r="AV1015" s="85"/>
      <c r="AW1015" s="9">
        <f>AQ1015+AS1015+AT1015+AU1015+AV1015</f>
        <v>10520</v>
      </c>
      <c r="AX1015" s="9">
        <f>AR1015+AV1015</f>
        <v>0</v>
      </c>
    </row>
    <row r="1016" spans="1:50" ht="33" hidden="1">
      <c r="A1016" s="38" t="s">
        <v>397</v>
      </c>
      <c r="B1016" s="59" t="s">
        <v>226</v>
      </c>
      <c r="C1016" s="59" t="s">
        <v>7</v>
      </c>
      <c r="D1016" s="59" t="s">
        <v>79</v>
      </c>
      <c r="E1016" s="59" t="s">
        <v>623</v>
      </c>
      <c r="F1016" s="26"/>
      <c r="G1016" s="9">
        <f t="shared" ref="G1016:V1018" si="1814">G1017</f>
        <v>41066</v>
      </c>
      <c r="H1016" s="9">
        <f t="shared" si="1814"/>
        <v>41066</v>
      </c>
      <c r="I1016" s="9">
        <f t="shared" si="1814"/>
        <v>0</v>
      </c>
      <c r="J1016" s="9">
        <f t="shared" si="1814"/>
        <v>0</v>
      </c>
      <c r="K1016" s="9">
        <f t="shared" si="1814"/>
        <v>0</v>
      </c>
      <c r="L1016" s="9">
        <f t="shared" si="1814"/>
        <v>0</v>
      </c>
      <c r="M1016" s="9">
        <f t="shared" si="1814"/>
        <v>41066</v>
      </c>
      <c r="N1016" s="9">
        <f t="shared" si="1814"/>
        <v>41066</v>
      </c>
      <c r="O1016" s="9">
        <f t="shared" si="1814"/>
        <v>0</v>
      </c>
      <c r="P1016" s="9">
        <f t="shared" si="1814"/>
        <v>0</v>
      </c>
      <c r="Q1016" s="9">
        <f t="shared" si="1814"/>
        <v>0</v>
      </c>
      <c r="R1016" s="9">
        <f t="shared" si="1814"/>
        <v>0</v>
      </c>
      <c r="S1016" s="9">
        <f t="shared" si="1814"/>
        <v>41066</v>
      </c>
      <c r="T1016" s="9">
        <f t="shared" si="1814"/>
        <v>41066</v>
      </c>
      <c r="U1016" s="9">
        <f t="shared" si="1814"/>
        <v>0</v>
      </c>
      <c r="V1016" s="9">
        <f t="shared" si="1814"/>
        <v>0</v>
      </c>
      <c r="W1016" s="9">
        <f t="shared" ref="U1016:AJ1018" si="1815">W1017</f>
        <v>0</v>
      </c>
      <c r="X1016" s="9">
        <f t="shared" si="1815"/>
        <v>0</v>
      </c>
      <c r="Y1016" s="9">
        <f t="shared" si="1815"/>
        <v>41066</v>
      </c>
      <c r="Z1016" s="9">
        <f t="shared" si="1815"/>
        <v>41066</v>
      </c>
      <c r="AA1016" s="9">
        <f t="shared" si="1815"/>
        <v>0</v>
      </c>
      <c r="AB1016" s="9">
        <f t="shared" si="1815"/>
        <v>0</v>
      </c>
      <c r="AC1016" s="9">
        <f t="shared" si="1815"/>
        <v>0</v>
      </c>
      <c r="AD1016" s="9">
        <f t="shared" si="1815"/>
        <v>0</v>
      </c>
      <c r="AE1016" s="9">
        <f t="shared" si="1815"/>
        <v>41066</v>
      </c>
      <c r="AF1016" s="9">
        <f t="shared" si="1815"/>
        <v>41066</v>
      </c>
      <c r="AG1016" s="9">
        <f t="shared" si="1815"/>
        <v>0</v>
      </c>
      <c r="AH1016" s="9">
        <f t="shared" si="1815"/>
        <v>0</v>
      </c>
      <c r="AI1016" s="9">
        <f t="shared" si="1815"/>
        <v>0</v>
      </c>
      <c r="AJ1016" s="9">
        <f t="shared" si="1815"/>
        <v>0</v>
      </c>
      <c r="AK1016" s="9">
        <f t="shared" ref="AG1016:AV1018" si="1816">AK1017</f>
        <v>41066</v>
      </c>
      <c r="AL1016" s="9">
        <f t="shared" si="1816"/>
        <v>41066</v>
      </c>
      <c r="AM1016" s="9">
        <f t="shared" si="1816"/>
        <v>0</v>
      </c>
      <c r="AN1016" s="9">
        <f t="shared" si="1816"/>
        <v>0</v>
      </c>
      <c r="AO1016" s="9">
        <f t="shared" si="1816"/>
        <v>0</v>
      </c>
      <c r="AP1016" s="9">
        <f t="shared" si="1816"/>
        <v>0</v>
      </c>
      <c r="AQ1016" s="9">
        <f t="shared" si="1816"/>
        <v>41066</v>
      </c>
      <c r="AR1016" s="9">
        <f t="shared" si="1816"/>
        <v>41066</v>
      </c>
      <c r="AS1016" s="9">
        <f t="shared" si="1816"/>
        <v>0</v>
      </c>
      <c r="AT1016" s="9">
        <f t="shared" si="1816"/>
        <v>0</v>
      </c>
      <c r="AU1016" s="9">
        <f t="shared" si="1816"/>
        <v>0</v>
      </c>
      <c r="AV1016" s="9">
        <f t="shared" si="1816"/>
        <v>0</v>
      </c>
      <c r="AW1016" s="9">
        <f t="shared" ref="AS1016:AX1018" si="1817">AW1017</f>
        <v>41066</v>
      </c>
      <c r="AX1016" s="9">
        <f t="shared" si="1817"/>
        <v>41066</v>
      </c>
    </row>
    <row r="1017" spans="1:50" ht="33" hidden="1">
      <c r="A1017" s="38" t="s">
        <v>398</v>
      </c>
      <c r="B1017" s="59" t="s">
        <v>226</v>
      </c>
      <c r="C1017" s="59" t="s">
        <v>7</v>
      </c>
      <c r="D1017" s="59" t="s">
        <v>79</v>
      </c>
      <c r="E1017" s="59" t="s">
        <v>624</v>
      </c>
      <c r="F1017" s="26"/>
      <c r="G1017" s="9">
        <f t="shared" si="1814"/>
        <v>41066</v>
      </c>
      <c r="H1017" s="9">
        <f t="shared" si="1814"/>
        <v>41066</v>
      </c>
      <c r="I1017" s="9">
        <f t="shared" si="1814"/>
        <v>0</v>
      </c>
      <c r="J1017" s="9">
        <f t="shared" si="1814"/>
        <v>0</v>
      </c>
      <c r="K1017" s="9">
        <f t="shared" si="1814"/>
        <v>0</v>
      </c>
      <c r="L1017" s="9">
        <f t="shared" si="1814"/>
        <v>0</v>
      </c>
      <c r="M1017" s="9">
        <f t="shared" si="1814"/>
        <v>41066</v>
      </c>
      <c r="N1017" s="9">
        <f t="shared" si="1814"/>
        <v>41066</v>
      </c>
      <c r="O1017" s="9">
        <f t="shared" si="1814"/>
        <v>0</v>
      </c>
      <c r="P1017" s="9">
        <f t="shared" si="1814"/>
        <v>0</v>
      </c>
      <c r="Q1017" s="9">
        <f t="shared" si="1814"/>
        <v>0</v>
      </c>
      <c r="R1017" s="9">
        <f t="shared" si="1814"/>
        <v>0</v>
      </c>
      <c r="S1017" s="9">
        <f t="shared" si="1814"/>
        <v>41066</v>
      </c>
      <c r="T1017" s="9">
        <f t="shared" si="1814"/>
        <v>41066</v>
      </c>
      <c r="U1017" s="9">
        <f t="shared" si="1815"/>
        <v>0</v>
      </c>
      <c r="V1017" s="9">
        <f t="shared" si="1815"/>
        <v>0</v>
      </c>
      <c r="W1017" s="9">
        <f t="shared" si="1815"/>
        <v>0</v>
      </c>
      <c r="X1017" s="9">
        <f t="shared" si="1815"/>
        <v>0</v>
      </c>
      <c r="Y1017" s="9">
        <f t="shared" si="1815"/>
        <v>41066</v>
      </c>
      <c r="Z1017" s="9">
        <f t="shared" si="1815"/>
        <v>41066</v>
      </c>
      <c r="AA1017" s="9">
        <f t="shared" si="1815"/>
        <v>0</v>
      </c>
      <c r="AB1017" s="9">
        <f t="shared" si="1815"/>
        <v>0</v>
      </c>
      <c r="AC1017" s="9">
        <f t="shared" si="1815"/>
        <v>0</v>
      </c>
      <c r="AD1017" s="9">
        <f t="shared" si="1815"/>
        <v>0</v>
      </c>
      <c r="AE1017" s="9">
        <f t="shared" si="1815"/>
        <v>41066</v>
      </c>
      <c r="AF1017" s="9">
        <f t="shared" si="1815"/>
        <v>41066</v>
      </c>
      <c r="AG1017" s="9">
        <f t="shared" si="1816"/>
        <v>0</v>
      </c>
      <c r="AH1017" s="9">
        <f t="shared" si="1816"/>
        <v>0</v>
      </c>
      <c r="AI1017" s="9">
        <f t="shared" si="1816"/>
        <v>0</v>
      </c>
      <c r="AJ1017" s="9">
        <f t="shared" si="1816"/>
        <v>0</v>
      </c>
      <c r="AK1017" s="9">
        <f t="shared" si="1816"/>
        <v>41066</v>
      </c>
      <c r="AL1017" s="9">
        <f t="shared" si="1816"/>
        <v>41066</v>
      </c>
      <c r="AM1017" s="9">
        <f t="shared" si="1816"/>
        <v>0</v>
      </c>
      <c r="AN1017" s="9">
        <f t="shared" si="1816"/>
        <v>0</v>
      </c>
      <c r="AO1017" s="9">
        <f t="shared" si="1816"/>
        <v>0</v>
      </c>
      <c r="AP1017" s="9">
        <f t="shared" si="1816"/>
        <v>0</v>
      </c>
      <c r="AQ1017" s="9">
        <f t="shared" si="1816"/>
        <v>41066</v>
      </c>
      <c r="AR1017" s="9">
        <f t="shared" si="1816"/>
        <v>41066</v>
      </c>
      <c r="AS1017" s="9">
        <f t="shared" si="1817"/>
        <v>0</v>
      </c>
      <c r="AT1017" s="9">
        <f t="shared" si="1817"/>
        <v>0</v>
      </c>
      <c r="AU1017" s="9">
        <f t="shared" si="1817"/>
        <v>0</v>
      </c>
      <c r="AV1017" s="9">
        <f t="shared" si="1817"/>
        <v>0</v>
      </c>
      <c r="AW1017" s="9">
        <f t="shared" si="1817"/>
        <v>41066</v>
      </c>
      <c r="AX1017" s="9">
        <f t="shared" si="1817"/>
        <v>41066</v>
      </c>
    </row>
    <row r="1018" spans="1:50" ht="33" hidden="1">
      <c r="A1018" s="38" t="s">
        <v>11</v>
      </c>
      <c r="B1018" s="59" t="s">
        <v>226</v>
      </c>
      <c r="C1018" s="59" t="s">
        <v>7</v>
      </c>
      <c r="D1018" s="59" t="s">
        <v>79</v>
      </c>
      <c r="E1018" s="59" t="s">
        <v>624</v>
      </c>
      <c r="F1018" s="59" t="s">
        <v>12</v>
      </c>
      <c r="G1018" s="9">
        <f t="shared" si="1814"/>
        <v>41066</v>
      </c>
      <c r="H1018" s="9">
        <f t="shared" si="1814"/>
        <v>41066</v>
      </c>
      <c r="I1018" s="9">
        <f t="shared" si="1814"/>
        <v>0</v>
      </c>
      <c r="J1018" s="9">
        <f t="shared" si="1814"/>
        <v>0</v>
      </c>
      <c r="K1018" s="9">
        <f t="shared" si="1814"/>
        <v>0</v>
      </c>
      <c r="L1018" s="9">
        <f t="shared" si="1814"/>
        <v>0</v>
      </c>
      <c r="M1018" s="9">
        <f t="shared" si="1814"/>
        <v>41066</v>
      </c>
      <c r="N1018" s="9">
        <f t="shared" si="1814"/>
        <v>41066</v>
      </c>
      <c r="O1018" s="9">
        <f t="shared" si="1814"/>
        <v>0</v>
      </c>
      <c r="P1018" s="9">
        <f t="shared" si="1814"/>
        <v>0</v>
      </c>
      <c r="Q1018" s="9">
        <f t="shared" si="1814"/>
        <v>0</v>
      </c>
      <c r="R1018" s="9">
        <f t="shared" si="1814"/>
        <v>0</v>
      </c>
      <c r="S1018" s="9">
        <f t="shared" si="1814"/>
        <v>41066</v>
      </c>
      <c r="T1018" s="9">
        <f t="shared" si="1814"/>
        <v>41066</v>
      </c>
      <c r="U1018" s="9">
        <f t="shared" si="1815"/>
        <v>0</v>
      </c>
      <c r="V1018" s="9">
        <f t="shared" si="1815"/>
        <v>0</v>
      </c>
      <c r="W1018" s="9">
        <f t="shared" si="1815"/>
        <v>0</v>
      </c>
      <c r="X1018" s="9">
        <f t="shared" si="1815"/>
        <v>0</v>
      </c>
      <c r="Y1018" s="9">
        <f t="shared" si="1815"/>
        <v>41066</v>
      </c>
      <c r="Z1018" s="9">
        <f t="shared" si="1815"/>
        <v>41066</v>
      </c>
      <c r="AA1018" s="9">
        <f t="shared" si="1815"/>
        <v>0</v>
      </c>
      <c r="AB1018" s="9">
        <f t="shared" si="1815"/>
        <v>0</v>
      </c>
      <c r="AC1018" s="9">
        <f t="shared" si="1815"/>
        <v>0</v>
      </c>
      <c r="AD1018" s="9">
        <f t="shared" si="1815"/>
        <v>0</v>
      </c>
      <c r="AE1018" s="9">
        <f t="shared" si="1815"/>
        <v>41066</v>
      </c>
      <c r="AF1018" s="9">
        <f t="shared" si="1815"/>
        <v>41066</v>
      </c>
      <c r="AG1018" s="9">
        <f t="shared" si="1816"/>
        <v>0</v>
      </c>
      <c r="AH1018" s="9">
        <f t="shared" si="1816"/>
        <v>0</v>
      </c>
      <c r="AI1018" s="9">
        <f t="shared" si="1816"/>
        <v>0</v>
      </c>
      <c r="AJ1018" s="9">
        <f t="shared" si="1816"/>
        <v>0</v>
      </c>
      <c r="AK1018" s="9">
        <f t="shared" si="1816"/>
        <v>41066</v>
      </c>
      <c r="AL1018" s="9">
        <f t="shared" si="1816"/>
        <v>41066</v>
      </c>
      <c r="AM1018" s="9">
        <f t="shared" si="1816"/>
        <v>0</v>
      </c>
      <c r="AN1018" s="9">
        <f t="shared" si="1816"/>
        <v>0</v>
      </c>
      <c r="AO1018" s="9">
        <f t="shared" si="1816"/>
        <v>0</v>
      </c>
      <c r="AP1018" s="9">
        <f t="shared" si="1816"/>
        <v>0</v>
      </c>
      <c r="AQ1018" s="9">
        <f t="shared" si="1816"/>
        <v>41066</v>
      </c>
      <c r="AR1018" s="9">
        <f t="shared" si="1816"/>
        <v>41066</v>
      </c>
      <c r="AS1018" s="9">
        <f t="shared" si="1817"/>
        <v>0</v>
      </c>
      <c r="AT1018" s="9">
        <f t="shared" si="1817"/>
        <v>0</v>
      </c>
      <c r="AU1018" s="9">
        <f t="shared" si="1817"/>
        <v>0</v>
      </c>
      <c r="AV1018" s="9">
        <f t="shared" si="1817"/>
        <v>0</v>
      </c>
      <c r="AW1018" s="9">
        <f t="shared" si="1817"/>
        <v>41066</v>
      </c>
      <c r="AX1018" s="9">
        <f t="shared" si="1817"/>
        <v>41066</v>
      </c>
    </row>
    <row r="1019" spans="1:50" hidden="1">
      <c r="A1019" s="68" t="s">
        <v>13</v>
      </c>
      <c r="B1019" s="59" t="s">
        <v>226</v>
      </c>
      <c r="C1019" s="59" t="s">
        <v>7</v>
      </c>
      <c r="D1019" s="59" t="s">
        <v>79</v>
      </c>
      <c r="E1019" s="59" t="s">
        <v>624</v>
      </c>
      <c r="F1019" s="26" t="s">
        <v>34</v>
      </c>
      <c r="G1019" s="9">
        <v>41066</v>
      </c>
      <c r="H1019" s="9">
        <v>41066</v>
      </c>
      <c r="I1019" s="84"/>
      <c r="J1019" s="84"/>
      <c r="K1019" s="84"/>
      <c r="L1019" s="84"/>
      <c r="M1019" s="9">
        <f>G1019+I1019+J1019+K1019+L1019</f>
        <v>41066</v>
      </c>
      <c r="N1019" s="9">
        <f>H1019+L1019</f>
        <v>41066</v>
      </c>
      <c r="O1019" s="85"/>
      <c r="P1019" s="85"/>
      <c r="Q1019" s="85"/>
      <c r="R1019" s="85"/>
      <c r="S1019" s="9">
        <f>M1019+O1019+P1019+Q1019+R1019</f>
        <v>41066</v>
      </c>
      <c r="T1019" s="9">
        <f>N1019+R1019</f>
        <v>41066</v>
      </c>
      <c r="U1019" s="85"/>
      <c r="V1019" s="85"/>
      <c r="W1019" s="85"/>
      <c r="X1019" s="85"/>
      <c r="Y1019" s="9">
        <f>S1019+U1019+V1019+W1019+X1019</f>
        <v>41066</v>
      </c>
      <c r="Z1019" s="9">
        <f>T1019+X1019</f>
        <v>41066</v>
      </c>
      <c r="AA1019" s="85"/>
      <c r="AB1019" s="85"/>
      <c r="AC1019" s="85"/>
      <c r="AD1019" s="85"/>
      <c r="AE1019" s="9">
        <f>Y1019+AA1019+AB1019+AC1019+AD1019</f>
        <v>41066</v>
      </c>
      <c r="AF1019" s="9">
        <f>Z1019+AD1019</f>
        <v>41066</v>
      </c>
      <c r="AG1019" s="85"/>
      <c r="AH1019" s="85"/>
      <c r="AI1019" s="85"/>
      <c r="AJ1019" s="85"/>
      <c r="AK1019" s="9">
        <f>AE1019+AG1019+AH1019+AI1019+AJ1019</f>
        <v>41066</v>
      </c>
      <c r="AL1019" s="9">
        <f>AF1019+AJ1019</f>
        <v>41066</v>
      </c>
      <c r="AM1019" s="85"/>
      <c r="AN1019" s="85"/>
      <c r="AO1019" s="85"/>
      <c r="AP1019" s="85"/>
      <c r="AQ1019" s="9">
        <f>AK1019+AM1019+AN1019+AO1019+AP1019</f>
        <v>41066</v>
      </c>
      <c r="AR1019" s="9">
        <f>AL1019+AP1019</f>
        <v>41066</v>
      </c>
      <c r="AS1019" s="85"/>
      <c r="AT1019" s="85"/>
      <c r="AU1019" s="85"/>
      <c r="AV1019" s="85"/>
      <c r="AW1019" s="9">
        <f>AQ1019+AS1019+AT1019+AU1019+AV1019</f>
        <v>41066</v>
      </c>
      <c r="AX1019" s="9">
        <f>AR1019+AV1019</f>
        <v>41066</v>
      </c>
    </row>
    <row r="1020" spans="1:50" ht="51" hidden="1">
      <c r="A1020" s="68" t="s">
        <v>741</v>
      </c>
      <c r="B1020" s="59" t="s">
        <v>226</v>
      </c>
      <c r="C1020" s="59" t="s">
        <v>7</v>
      </c>
      <c r="D1020" s="59" t="s">
        <v>79</v>
      </c>
      <c r="E1020" s="59" t="s">
        <v>647</v>
      </c>
      <c r="F1020" s="26"/>
      <c r="G1020" s="9">
        <f t="shared" ref="G1020:H1021" si="1818">G1021</f>
        <v>0</v>
      </c>
      <c r="H1020" s="9">
        <f t="shared" si="1818"/>
        <v>0</v>
      </c>
      <c r="I1020" s="84"/>
      <c r="J1020" s="84"/>
      <c r="K1020" s="84"/>
      <c r="L1020" s="84"/>
      <c r="M1020" s="84"/>
      <c r="N1020" s="84"/>
      <c r="O1020" s="9">
        <f>O1021</f>
        <v>117</v>
      </c>
      <c r="P1020" s="9">
        <f t="shared" ref="P1020:AE1021" si="1819">P1021</f>
        <v>0</v>
      </c>
      <c r="Q1020" s="9">
        <f t="shared" si="1819"/>
        <v>0</v>
      </c>
      <c r="R1020" s="9">
        <f t="shared" si="1819"/>
        <v>2209</v>
      </c>
      <c r="S1020" s="9">
        <f t="shared" si="1819"/>
        <v>2326</v>
      </c>
      <c r="T1020" s="9">
        <f t="shared" si="1819"/>
        <v>2209</v>
      </c>
      <c r="U1020" s="9">
        <f>U1021</f>
        <v>0</v>
      </c>
      <c r="V1020" s="9">
        <f t="shared" si="1819"/>
        <v>0</v>
      </c>
      <c r="W1020" s="9">
        <f t="shared" si="1819"/>
        <v>0</v>
      </c>
      <c r="X1020" s="9">
        <f t="shared" si="1819"/>
        <v>0</v>
      </c>
      <c r="Y1020" s="9">
        <f t="shared" si="1819"/>
        <v>2326</v>
      </c>
      <c r="Z1020" s="9">
        <f t="shared" si="1819"/>
        <v>2209</v>
      </c>
      <c r="AA1020" s="9">
        <f>AA1021</f>
        <v>0</v>
      </c>
      <c r="AB1020" s="9">
        <f t="shared" si="1819"/>
        <v>0</v>
      </c>
      <c r="AC1020" s="9">
        <f t="shared" si="1819"/>
        <v>0</v>
      </c>
      <c r="AD1020" s="9">
        <f t="shared" si="1819"/>
        <v>0</v>
      </c>
      <c r="AE1020" s="9">
        <f t="shared" si="1819"/>
        <v>2326</v>
      </c>
      <c r="AF1020" s="9">
        <f t="shared" ref="AB1020:AF1021" si="1820">AF1021</f>
        <v>2209</v>
      </c>
      <c r="AG1020" s="9">
        <f>AG1021</f>
        <v>0</v>
      </c>
      <c r="AH1020" s="9">
        <f t="shared" ref="AH1020:AW1021" si="1821">AH1021</f>
        <v>0</v>
      </c>
      <c r="AI1020" s="9">
        <f t="shared" si="1821"/>
        <v>0</v>
      </c>
      <c r="AJ1020" s="9">
        <f t="shared" si="1821"/>
        <v>0</v>
      </c>
      <c r="AK1020" s="9">
        <f t="shared" si="1821"/>
        <v>2326</v>
      </c>
      <c r="AL1020" s="9">
        <f t="shared" si="1821"/>
        <v>2209</v>
      </c>
      <c r="AM1020" s="9">
        <f>AM1021</f>
        <v>0</v>
      </c>
      <c r="AN1020" s="9">
        <f t="shared" si="1821"/>
        <v>0</v>
      </c>
      <c r="AO1020" s="9">
        <f t="shared" si="1821"/>
        <v>0</v>
      </c>
      <c r="AP1020" s="9">
        <f t="shared" si="1821"/>
        <v>0</v>
      </c>
      <c r="AQ1020" s="9">
        <f t="shared" si="1821"/>
        <v>2326</v>
      </c>
      <c r="AR1020" s="9">
        <f t="shared" si="1821"/>
        <v>2209</v>
      </c>
      <c r="AS1020" s="9">
        <f>AS1021</f>
        <v>0</v>
      </c>
      <c r="AT1020" s="9">
        <f t="shared" si="1821"/>
        <v>0</v>
      </c>
      <c r="AU1020" s="9">
        <f t="shared" si="1821"/>
        <v>0</v>
      </c>
      <c r="AV1020" s="9">
        <f t="shared" si="1821"/>
        <v>0</v>
      </c>
      <c r="AW1020" s="9">
        <f t="shared" si="1821"/>
        <v>2326</v>
      </c>
      <c r="AX1020" s="9">
        <f t="shared" ref="AT1020:AX1021" si="1822">AX1021</f>
        <v>2209</v>
      </c>
    </row>
    <row r="1021" spans="1:50" ht="33" hidden="1">
      <c r="A1021" s="38" t="s">
        <v>11</v>
      </c>
      <c r="B1021" s="59" t="s">
        <v>226</v>
      </c>
      <c r="C1021" s="59" t="s">
        <v>7</v>
      </c>
      <c r="D1021" s="59" t="s">
        <v>79</v>
      </c>
      <c r="E1021" s="59" t="s">
        <v>647</v>
      </c>
      <c r="F1021" s="59" t="s">
        <v>12</v>
      </c>
      <c r="G1021" s="9">
        <f t="shared" si="1818"/>
        <v>0</v>
      </c>
      <c r="H1021" s="9">
        <f t="shared" si="1818"/>
        <v>0</v>
      </c>
      <c r="I1021" s="84"/>
      <c r="J1021" s="84"/>
      <c r="K1021" s="84"/>
      <c r="L1021" s="84"/>
      <c r="M1021" s="84"/>
      <c r="N1021" s="84"/>
      <c r="O1021" s="9">
        <f>O1022</f>
        <v>117</v>
      </c>
      <c r="P1021" s="9">
        <f t="shared" si="1819"/>
        <v>0</v>
      </c>
      <c r="Q1021" s="9">
        <f t="shared" si="1819"/>
        <v>0</v>
      </c>
      <c r="R1021" s="9">
        <f t="shared" si="1819"/>
        <v>2209</v>
      </c>
      <c r="S1021" s="9">
        <f t="shared" si="1819"/>
        <v>2326</v>
      </c>
      <c r="T1021" s="9">
        <f t="shared" si="1819"/>
        <v>2209</v>
      </c>
      <c r="U1021" s="9">
        <f>U1022</f>
        <v>0</v>
      </c>
      <c r="V1021" s="9">
        <f t="shared" si="1819"/>
        <v>0</v>
      </c>
      <c r="W1021" s="9">
        <f t="shared" si="1819"/>
        <v>0</v>
      </c>
      <c r="X1021" s="9">
        <f t="shared" si="1819"/>
        <v>0</v>
      </c>
      <c r="Y1021" s="9">
        <f t="shared" si="1819"/>
        <v>2326</v>
      </c>
      <c r="Z1021" s="9">
        <f t="shared" si="1819"/>
        <v>2209</v>
      </c>
      <c r="AA1021" s="9">
        <f>AA1022</f>
        <v>0</v>
      </c>
      <c r="AB1021" s="9">
        <f t="shared" si="1820"/>
        <v>0</v>
      </c>
      <c r="AC1021" s="9">
        <f t="shared" si="1820"/>
        <v>0</v>
      </c>
      <c r="AD1021" s="9">
        <f t="shared" si="1820"/>
        <v>0</v>
      </c>
      <c r="AE1021" s="9">
        <f t="shared" si="1820"/>
        <v>2326</v>
      </c>
      <c r="AF1021" s="9">
        <f t="shared" si="1820"/>
        <v>2209</v>
      </c>
      <c r="AG1021" s="9">
        <f>AG1022</f>
        <v>0</v>
      </c>
      <c r="AH1021" s="9">
        <f t="shared" si="1821"/>
        <v>0</v>
      </c>
      <c r="AI1021" s="9">
        <f t="shared" si="1821"/>
        <v>0</v>
      </c>
      <c r="AJ1021" s="9">
        <f t="shared" si="1821"/>
        <v>0</v>
      </c>
      <c r="AK1021" s="9">
        <f t="shared" si="1821"/>
        <v>2326</v>
      </c>
      <c r="AL1021" s="9">
        <f t="shared" si="1821"/>
        <v>2209</v>
      </c>
      <c r="AM1021" s="9">
        <f>AM1022</f>
        <v>0</v>
      </c>
      <c r="AN1021" s="9">
        <f t="shared" si="1821"/>
        <v>0</v>
      </c>
      <c r="AO1021" s="9">
        <f t="shared" si="1821"/>
        <v>0</v>
      </c>
      <c r="AP1021" s="9">
        <f t="shared" si="1821"/>
        <v>0</v>
      </c>
      <c r="AQ1021" s="9">
        <f t="shared" si="1821"/>
        <v>2326</v>
      </c>
      <c r="AR1021" s="9">
        <f t="shared" si="1821"/>
        <v>2209</v>
      </c>
      <c r="AS1021" s="9">
        <f>AS1022</f>
        <v>0</v>
      </c>
      <c r="AT1021" s="9">
        <f t="shared" si="1822"/>
        <v>0</v>
      </c>
      <c r="AU1021" s="9">
        <f t="shared" si="1822"/>
        <v>0</v>
      </c>
      <c r="AV1021" s="9">
        <f t="shared" si="1822"/>
        <v>0</v>
      </c>
      <c r="AW1021" s="9">
        <f t="shared" si="1822"/>
        <v>2326</v>
      </c>
      <c r="AX1021" s="9">
        <f t="shared" si="1822"/>
        <v>2209</v>
      </c>
    </row>
    <row r="1022" spans="1:50" ht="17.25" hidden="1" customHeight="1">
      <c r="A1022" s="68" t="s">
        <v>13</v>
      </c>
      <c r="B1022" s="59" t="s">
        <v>226</v>
      </c>
      <c r="C1022" s="59" t="s">
        <v>7</v>
      </c>
      <c r="D1022" s="59" t="s">
        <v>79</v>
      </c>
      <c r="E1022" s="59" t="s">
        <v>647</v>
      </c>
      <c r="F1022" s="26" t="s">
        <v>34</v>
      </c>
      <c r="G1022" s="9"/>
      <c r="H1022" s="9"/>
      <c r="I1022" s="84"/>
      <c r="J1022" s="84"/>
      <c r="K1022" s="84"/>
      <c r="L1022" s="84"/>
      <c r="M1022" s="84"/>
      <c r="N1022" s="84"/>
      <c r="O1022" s="9">
        <v>117</v>
      </c>
      <c r="P1022" s="9"/>
      <c r="Q1022" s="9"/>
      <c r="R1022" s="9">
        <v>2209</v>
      </c>
      <c r="S1022" s="9">
        <f>M1022+O1022+P1022+Q1022+R1022</f>
        <v>2326</v>
      </c>
      <c r="T1022" s="9">
        <f>N1022+R1022</f>
        <v>2209</v>
      </c>
      <c r="U1022" s="9"/>
      <c r="V1022" s="9"/>
      <c r="W1022" s="9"/>
      <c r="X1022" s="9"/>
      <c r="Y1022" s="9">
        <f>S1022+U1022+V1022+W1022+X1022</f>
        <v>2326</v>
      </c>
      <c r="Z1022" s="9">
        <f>T1022+X1022</f>
        <v>2209</v>
      </c>
      <c r="AA1022" s="9"/>
      <c r="AB1022" s="9"/>
      <c r="AC1022" s="9"/>
      <c r="AD1022" s="9"/>
      <c r="AE1022" s="9">
        <f>Y1022+AA1022+AB1022+AC1022+AD1022</f>
        <v>2326</v>
      </c>
      <c r="AF1022" s="9">
        <f>Z1022+AD1022</f>
        <v>2209</v>
      </c>
      <c r="AG1022" s="9"/>
      <c r="AH1022" s="9"/>
      <c r="AI1022" s="9"/>
      <c r="AJ1022" s="9"/>
      <c r="AK1022" s="9">
        <f>AE1022+AG1022+AH1022+AI1022+AJ1022</f>
        <v>2326</v>
      </c>
      <c r="AL1022" s="9">
        <f>AF1022+AJ1022</f>
        <v>2209</v>
      </c>
      <c r="AM1022" s="9"/>
      <c r="AN1022" s="9"/>
      <c r="AO1022" s="9"/>
      <c r="AP1022" s="9"/>
      <c r="AQ1022" s="9">
        <f>AK1022+AM1022+AN1022+AO1022+AP1022</f>
        <v>2326</v>
      </c>
      <c r="AR1022" s="9">
        <f>AL1022+AP1022</f>
        <v>2209</v>
      </c>
      <c r="AS1022" s="9"/>
      <c r="AT1022" s="9"/>
      <c r="AU1022" s="9"/>
      <c r="AV1022" s="9"/>
      <c r="AW1022" s="9">
        <f>AQ1022+AS1022+AT1022+AU1022+AV1022</f>
        <v>2326</v>
      </c>
      <c r="AX1022" s="9">
        <f>AR1022+AV1022</f>
        <v>2209</v>
      </c>
    </row>
    <row r="1023" spans="1:50" ht="51" hidden="1">
      <c r="A1023" s="68" t="s">
        <v>741</v>
      </c>
      <c r="B1023" s="59" t="s">
        <v>226</v>
      </c>
      <c r="C1023" s="59" t="s">
        <v>7</v>
      </c>
      <c r="D1023" s="59" t="s">
        <v>79</v>
      </c>
      <c r="E1023" s="59" t="s">
        <v>740</v>
      </c>
      <c r="F1023" s="26"/>
      <c r="G1023" s="9"/>
      <c r="H1023" s="9"/>
      <c r="I1023" s="84"/>
      <c r="J1023" s="84"/>
      <c r="K1023" s="84"/>
      <c r="L1023" s="84"/>
      <c r="M1023" s="84"/>
      <c r="N1023" s="84"/>
      <c r="O1023" s="9">
        <f>O1024</f>
        <v>240</v>
      </c>
      <c r="P1023" s="9">
        <f t="shared" ref="P1023:AE1024" si="1823">P1024</f>
        <v>0</v>
      </c>
      <c r="Q1023" s="9">
        <f t="shared" si="1823"/>
        <v>0</v>
      </c>
      <c r="R1023" s="9">
        <f t="shared" si="1823"/>
        <v>4560</v>
      </c>
      <c r="S1023" s="9">
        <f t="shared" si="1823"/>
        <v>4800</v>
      </c>
      <c r="T1023" s="9">
        <f t="shared" si="1823"/>
        <v>4560</v>
      </c>
      <c r="U1023" s="9">
        <f>U1024</f>
        <v>0</v>
      </c>
      <c r="V1023" s="9">
        <f t="shared" si="1823"/>
        <v>0</v>
      </c>
      <c r="W1023" s="9">
        <f t="shared" si="1823"/>
        <v>0</v>
      </c>
      <c r="X1023" s="9">
        <f t="shared" si="1823"/>
        <v>0</v>
      </c>
      <c r="Y1023" s="9">
        <f t="shared" si="1823"/>
        <v>4800</v>
      </c>
      <c r="Z1023" s="9">
        <f t="shared" si="1823"/>
        <v>4560</v>
      </c>
      <c r="AA1023" s="9">
        <f>AA1024</f>
        <v>0</v>
      </c>
      <c r="AB1023" s="9">
        <f t="shared" si="1823"/>
        <v>0</v>
      </c>
      <c r="AC1023" s="9">
        <f t="shared" si="1823"/>
        <v>0</v>
      </c>
      <c r="AD1023" s="9">
        <f t="shared" si="1823"/>
        <v>0</v>
      </c>
      <c r="AE1023" s="9">
        <f t="shared" si="1823"/>
        <v>4800</v>
      </c>
      <c r="AF1023" s="9">
        <f t="shared" ref="AB1023:AF1024" si="1824">AF1024</f>
        <v>4560</v>
      </c>
      <c r="AG1023" s="9">
        <f>AG1024</f>
        <v>0</v>
      </c>
      <c r="AH1023" s="9">
        <f t="shared" ref="AH1023:AW1024" si="1825">AH1024</f>
        <v>0</v>
      </c>
      <c r="AI1023" s="9">
        <f t="shared" si="1825"/>
        <v>0</v>
      </c>
      <c r="AJ1023" s="9">
        <f t="shared" si="1825"/>
        <v>0</v>
      </c>
      <c r="AK1023" s="9">
        <f t="shared" si="1825"/>
        <v>4800</v>
      </c>
      <c r="AL1023" s="9">
        <f t="shared" si="1825"/>
        <v>4560</v>
      </c>
      <c r="AM1023" s="9">
        <f>AM1024</f>
        <v>0</v>
      </c>
      <c r="AN1023" s="9">
        <f t="shared" si="1825"/>
        <v>0</v>
      </c>
      <c r="AO1023" s="9">
        <f t="shared" si="1825"/>
        <v>0</v>
      </c>
      <c r="AP1023" s="9">
        <f t="shared" si="1825"/>
        <v>0</v>
      </c>
      <c r="AQ1023" s="9">
        <f t="shared" si="1825"/>
        <v>4800</v>
      </c>
      <c r="AR1023" s="9">
        <f t="shared" si="1825"/>
        <v>4560</v>
      </c>
      <c r="AS1023" s="9">
        <f>AS1024</f>
        <v>0</v>
      </c>
      <c r="AT1023" s="9">
        <f t="shared" si="1825"/>
        <v>0</v>
      </c>
      <c r="AU1023" s="9">
        <f t="shared" si="1825"/>
        <v>0</v>
      </c>
      <c r="AV1023" s="9">
        <f t="shared" si="1825"/>
        <v>0</v>
      </c>
      <c r="AW1023" s="9">
        <f t="shared" si="1825"/>
        <v>4800</v>
      </c>
      <c r="AX1023" s="9">
        <f t="shared" ref="AT1023:AX1024" si="1826">AX1024</f>
        <v>4560</v>
      </c>
    </row>
    <row r="1024" spans="1:50" ht="33" hidden="1">
      <c r="A1024" s="38" t="s">
        <v>11</v>
      </c>
      <c r="B1024" s="59" t="s">
        <v>226</v>
      </c>
      <c r="C1024" s="59" t="s">
        <v>7</v>
      </c>
      <c r="D1024" s="59" t="s">
        <v>79</v>
      </c>
      <c r="E1024" s="59" t="s">
        <v>740</v>
      </c>
      <c r="F1024" s="59" t="s">
        <v>12</v>
      </c>
      <c r="G1024" s="9"/>
      <c r="H1024" s="9"/>
      <c r="I1024" s="84"/>
      <c r="J1024" s="84"/>
      <c r="K1024" s="84"/>
      <c r="L1024" s="84"/>
      <c r="M1024" s="84"/>
      <c r="N1024" s="84"/>
      <c r="O1024" s="9">
        <f>O1025</f>
        <v>240</v>
      </c>
      <c r="P1024" s="9">
        <f t="shared" si="1823"/>
        <v>0</v>
      </c>
      <c r="Q1024" s="9">
        <f t="shared" si="1823"/>
        <v>0</v>
      </c>
      <c r="R1024" s="9">
        <f t="shared" si="1823"/>
        <v>4560</v>
      </c>
      <c r="S1024" s="9">
        <f t="shared" si="1823"/>
        <v>4800</v>
      </c>
      <c r="T1024" s="9">
        <f t="shared" si="1823"/>
        <v>4560</v>
      </c>
      <c r="U1024" s="9">
        <f>U1025</f>
        <v>0</v>
      </c>
      <c r="V1024" s="9">
        <f t="shared" si="1823"/>
        <v>0</v>
      </c>
      <c r="W1024" s="9">
        <f t="shared" si="1823"/>
        <v>0</v>
      </c>
      <c r="X1024" s="9">
        <f t="shared" si="1823"/>
        <v>0</v>
      </c>
      <c r="Y1024" s="9">
        <f t="shared" si="1823"/>
        <v>4800</v>
      </c>
      <c r="Z1024" s="9">
        <f t="shared" si="1823"/>
        <v>4560</v>
      </c>
      <c r="AA1024" s="9">
        <f>AA1025</f>
        <v>0</v>
      </c>
      <c r="AB1024" s="9">
        <f t="shared" si="1824"/>
        <v>0</v>
      </c>
      <c r="AC1024" s="9">
        <f t="shared" si="1824"/>
        <v>0</v>
      </c>
      <c r="AD1024" s="9">
        <f t="shared" si="1824"/>
        <v>0</v>
      </c>
      <c r="AE1024" s="9">
        <f t="shared" si="1824"/>
        <v>4800</v>
      </c>
      <c r="AF1024" s="9">
        <f t="shared" si="1824"/>
        <v>4560</v>
      </c>
      <c r="AG1024" s="9">
        <f>AG1025</f>
        <v>0</v>
      </c>
      <c r="AH1024" s="9">
        <f t="shared" si="1825"/>
        <v>0</v>
      </c>
      <c r="AI1024" s="9">
        <f t="shared" si="1825"/>
        <v>0</v>
      </c>
      <c r="AJ1024" s="9">
        <f t="shared" si="1825"/>
        <v>0</v>
      </c>
      <c r="AK1024" s="9">
        <f t="shared" si="1825"/>
        <v>4800</v>
      </c>
      <c r="AL1024" s="9">
        <f t="shared" si="1825"/>
        <v>4560</v>
      </c>
      <c r="AM1024" s="9">
        <f>AM1025</f>
        <v>0</v>
      </c>
      <c r="AN1024" s="9">
        <f t="shared" si="1825"/>
        <v>0</v>
      </c>
      <c r="AO1024" s="9">
        <f t="shared" si="1825"/>
        <v>0</v>
      </c>
      <c r="AP1024" s="9">
        <f t="shared" si="1825"/>
        <v>0</v>
      </c>
      <c r="AQ1024" s="9">
        <f t="shared" si="1825"/>
        <v>4800</v>
      </c>
      <c r="AR1024" s="9">
        <f t="shared" si="1825"/>
        <v>4560</v>
      </c>
      <c r="AS1024" s="9">
        <f>AS1025</f>
        <v>0</v>
      </c>
      <c r="AT1024" s="9">
        <f t="shared" si="1826"/>
        <v>0</v>
      </c>
      <c r="AU1024" s="9">
        <f t="shared" si="1826"/>
        <v>0</v>
      </c>
      <c r="AV1024" s="9">
        <f t="shared" si="1826"/>
        <v>0</v>
      </c>
      <c r="AW1024" s="9">
        <f t="shared" si="1826"/>
        <v>4800</v>
      </c>
      <c r="AX1024" s="9">
        <f t="shared" si="1826"/>
        <v>4560</v>
      </c>
    </row>
    <row r="1025" spans="1:50" ht="17.25" hidden="1" customHeight="1">
      <c r="A1025" s="68" t="s">
        <v>13</v>
      </c>
      <c r="B1025" s="59" t="s">
        <v>226</v>
      </c>
      <c r="C1025" s="59" t="s">
        <v>7</v>
      </c>
      <c r="D1025" s="59" t="s">
        <v>79</v>
      </c>
      <c r="E1025" s="59" t="s">
        <v>740</v>
      </c>
      <c r="F1025" s="26" t="s">
        <v>34</v>
      </c>
      <c r="G1025" s="9"/>
      <c r="H1025" s="9"/>
      <c r="I1025" s="84"/>
      <c r="J1025" s="84"/>
      <c r="K1025" s="84"/>
      <c r="L1025" s="84"/>
      <c r="M1025" s="84"/>
      <c r="N1025" s="84"/>
      <c r="O1025" s="9">
        <v>240</v>
      </c>
      <c r="P1025" s="9"/>
      <c r="Q1025" s="9"/>
      <c r="R1025" s="9">
        <v>4560</v>
      </c>
      <c r="S1025" s="9">
        <f>M1025+O1025+P1025+Q1025+R1025</f>
        <v>4800</v>
      </c>
      <c r="T1025" s="9">
        <f>N1025+R1025</f>
        <v>4560</v>
      </c>
      <c r="U1025" s="9"/>
      <c r="V1025" s="9"/>
      <c r="W1025" s="9"/>
      <c r="X1025" s="9"/>
      <c r="Y1025" s="9">
        <f>S1025+U1025+V1025+W1025+X1025</f>
        <v>4800</v>
      </c>
      <c r="Z1025" s="9">
        <f>T1025+X1025</f>
        <v>4560</v>
      </c>
      <c r="AA1025" s="9"/>
      <c r="AB1025" s="9"/>
      <c r="AC1025" s="9"/>
      <c r="AD1025" s="9"/>
      <c r="AE1025" s="9">
        <f>Y1025+AA1025+AB1025+AC1025+AD1025</f>
        <v>4800</v>
      </c>
      <c r="AF1025" s="9">
        <f>Z1025+AD1025</f>
        <v>4560</v>
      </c>
      <c r="AG1025" s="9"/>
      <c r="AH1025" s="9"/>
      <c r="AI1025" s="9"/>
      <c r="AJ1025" s="9"/>
      <c r="AK1025" s="9">
        <f>AE1025+AG1025+AH1025+AI1025+AJ1025</f>
        <v>4800</v>
      </c>
      <c r="AL1025" s="9">
        <f>AF1025+AJ1025</f>
        <v>4560</v>
      </c>
      <c r="AM1025" s="9"/>
      <c r="AN1025" s="9"/>
      <c r="AO1025" s="9"/>
      <c r="AP1025" s="9"/>
      <c r="AQ1025" s="9">
        <f>AK1025+AM1025+AN1025+AO1025+AP1025</f>
        <v>4800</v>
      </c>
      <c r="AR1025" s="9">
        <f>AL1025+AP1025</f>
        <v>4560</v>
      </c>
      <c r="AS1025" s="9"/>
      <c r="AT1025" s="9"/>
      <c r="AU1025" s="9"/>
      <c r="AV1025" s="9"/>
      <c r="AW1025" s="9">
        <f>AQ1025+AS1025+AT1025+AU1025+AV1025</f>
        <v>4800</v>
      </c>
      <c r="AX1025" s="9">
        <f>AR1025+AV1025</f>
        <v>4560</v>
      </c>
    </row>
    <row r="1026" spans="1:50" ht="49.5" hidden="1">
      <c r="A1026" s="68" t="s">
        <v>643</v>
      </c>
      <c r="B1026" s="59" t="s">
        <v>226</v>
      </c>
      <c r="C1026" s="59" t="s">
        <v>7</v>
      </c>
      <c r="D1026" s="59" t="s">
        <v>79</v>
      </c>
      <c r="E1026" s="59" t="s">
        <v>642</v>
      </c>
      <c r="F1026" s="26"/>
      <c r="G1026" s="9">
        <f t="shared" ref="G1026:H1026" si="1827">G1027</f>
        <v>0</v>
      </c>
      <c r="H1026" s="9">
        <f t="shared" si="1827"/>
        <v>0</v>
      </c>
      <c r="I1026" s="84"/>
      <c r="J1026" s="84"/>
      <c r="K1026" s="84"/>
      <c r="L1026" s="84"/>
      <c r="M1026" s="84"/>
      <c r="N1026" s="84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  <c r="AD1026" s="85"/>
      <c r="AE1026" s="85"/>
      <c r="AF1026" s="85"/>
      <c r="AG1026" s="85"/>
      <c r="AH1026" s="85"/>
      <c r="AI1026" s="85"/>
      <c r="AJ1026" s="85"/>
      <c r="AK1026" s="85"/>
      <c r="AL1026" s="85"/>
      <c r="AM1026" s="85"/>
      <c r="AN1026" s="85"/>
      <c r="AO1026" s="85"/>
      <c r="AP1026" s="85"/>
      <c r="AQ1026" s="85"/>
      <c r="AR1026" s="85"/>
      <c r="AS1026" s="85"/>
      <c r="AT1026" s="85"/>
      <c r="AU1026" s="85"/>
      <c r="AV1026" s="85"/>
      <c r="AW1026" s="85"/>
      <c r="AX1026" s="85"/>
    </row>
    <row r="1027" spans="1:50" ht="33" hidden="1">
      <c r="A1027" s="38" t="s">
        <v>11</v>
      </c>
      <c r="B1027" s="59" t="s">
        <v>226</v>
      </c>
      <c r="C1027" s="59" t="s">
        <v>7</v>
      </c>
      <c r="D1027" s="59" t="s">
        <v>79</v>
      </c>
      <c r="E1027" s="59" t="s">
        <v>642</v>
      </c>
      <c r="F1027" s="59" t="s">
        <v>12</v>
      </c>
      <c r="G1027" s="9">
        <f t="shared" ref="G1027:H1027" si="1828">G1028</f>
        <v>0</v>
      </c>
      <c r="H1027" s="9">
        <f t="shared" si="1828"/>
        <v>0</v>
      </c>
      <c r="I1027" s="84"/>
      <c r="J1027" s="84"/>
      <c r="K1027" s="84"/>
      <c r="L1027" s="84"/>
      <c r="M1027" s="84"/>
      <c r="N1027" s="84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  <c r="AD1027" s="85"/>
      <c r="AE1027" s="85"/>
      <c r="AF1027" s="85"/>
      <c r="AG1027" s="85"/>
      <c r="AH1027" s="85"/>
      <c r="AI1027" s="85"/>
      <c r="AJ1027" s="85"/>
      <c r="AK1027" s="85"/>
      <c r="AL1027" s="85"/>
      <c r="AM1027" s="85"/>
      <c r="AN1027" s="85"/>
      <c r="AO1027" s="85"/>
      <c r="AP1027" s="85"/>
      <c r="AQ1027" s="85"/>
      <c r="AR1027" s="85"/>
      <c r="AS1027" s="85"/>
      <c r="AT1027" s="85"/>
      <c r="AU1027" s="85"/>
      <c r="AV1027" s="85"/>
      <c r="AW1027" s="85"/>
      <c r="AX1027" s="85"/>
    </row>
    <row r="1028" spans="1:50" ht="20.100000000000001" hidden="1" customHeight="1">
      <c r="A1028" s="68" t="s">
        <v>13</v>
      </c>
      <c r="B1028" s="59" t="s">
        <v>226</v>
      </c>
      <c r="C1028" s="59" t="s">
        <v>7</v>
      </c>
      <c r="D1028" s="59" t="s">
        <v>79</v>
      </c>
      <c r="E1028" s="59" t="s">
        <v>642</v>
      </c>
      <c r="F1028" s="26" t="s">
        <v>34</v>
      </c>
      <c r="G1028" s="9"/>
      <c r="H1028" s="9"/>
      <c r="I1028" s="84"/>
      <c r="J1028" s="84"/>
      <c r="K1028" s="84"/>
      <c r="L1028" s="84"/>
      <c r="M1028" s="84"/>
      <c r="N1028" s="84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  <c r="AD1028" s="85"/>
      <c r="AE1028" s="85"/>
      <c r="AF1028" s="85"/>
      <c r="AG1028" s="85"/>
      <c r="AH1028" s="85"/>
      <c r="AI1028" s="85"/>
      <c r="AJ1028" s="85"/>
      <c r="AK1028" s="85"/>
      <c r="AL1028" s="85"/>
      <c r="AM1028" s="85"/>
      <c r="AN1028" s="85"/>
      <c r="AO1028" s="85"/>
      <c r="AP1028" s="85"/>
      <c r="AQ1028" s="85"/>
      <c r="AR1028" s="85"/>
      <c r="AS1028" s="85"/>
      <c r="AT1028" s="85"/>
      <c r="AU1028" s="85"/>
      <c r="AV1028" s="85"/>
      <c r="AW1028" s="85"/>
      <c r="AX1028" s="85"/>
    </row>
    <row r="1029" spans="1:50" ht="20.100000000000001" hidden="1" customHeight="1">
      <c r="A1029" s="68" t="s">
        <v>695</v>
      </c>
      <c r="B1029" s="59" t="s">
        <v>226</v>
      </c>
      <c r="C1029" s="59" t="s">
        <v>7</v>
      </c>
      <c r="D1029" s="59" t="s">
        <v>79</v>
      </c>
      <c r="E1029" s="59" t="s">
        <v>689</v>
      </c>
      <c r="F1029" s="26"/>
      <c r="G1029" s="9">
        <f t="shared" ref="G1029:H1030" si="1829">G1030</f>
        <v>0</v>
      </c>
      <c r="H1029" s="9">
        <f t="shared" si="1829"/>
        <v>0</v>
      </c>
      <c r="I1029" s="84"/>
      <c r="J1029" s="84"/>
      <c r="K1029" s="84"/>
      <c r="L1029" s="84"/>
      <c r="M1029" s="84"/>
      <c r="N1029" s="84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  <c r="AD1029" s="85"/>
      <c r="AE1029" s="85"/>
      <c r="AF1029" s="85"/>
      <c r="AG1029" s="85"/>
      <c r="AH1029" s="85"/>
      <c r="AI1029" s="85"/>
      <c r="AJ1029" s="85"/>
      <c r="AK1029" s="85"/>
      <c r="AL1029" s="85"/>
      <c r="AM1029" s="85"/>
      <c r="AN1029" s="85"/>
      <c r="AO1029" s="85"/>
      <c r="AP1029" s="85"/>
      <c r="AQ1029" s="85"/>
      <c r="AR1029" s="85"/>
      <c r="AS1029" s="85"/>
      <c r="AT1029" s="85"/>
      <c r="AU1029" s="85"/>
      <c r="AV1029" s="85"/>
      <c r="AW1029" s="85"/>
      <c r="AX1029" s="85"/>
    </row>
    <row r="1030" spans="1:50" ht="33" hidden="1">
      <c r="A1030" s="38" t="s">
        <v>11</v>
      </c>
      <c r="B1030" s="59" t="s">
        <v>226</v>
      </c>
      <c r="C1030" s="59" t="s">
        <v>7</v>
      </c>
      <c r="D1030" s="59" t="s">
        <v>79</v>
      </c>
      <c r="E1030" s="59" t="s">
        <v>689</v>
      </c>
      <c r="F1030" s="59" t="s">
        <v>12</v>
      </c>
      <c r="G1030" s="9">
        <f t="shared" si="1829"/>
        <v>0</v>
      </c>
      <c r="H1030" s="9">
        <f t="shared" si="1829"/>
        <v>0</v>
      </c>
      <c r="I1030" s="84"/>
      <c r="J1030" s="84"/>
      <c r="K1030" s="84"/>
      <c r="L1030" s="84"/>
      <c r="M1030" s="84"/>
      <c r="N1030" s="84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  <c r="AG1030" s="85"/>
      <c r="AH1030" s="85"/>
      <c r="AI1030" s="85"/>
      <c r="AJ1030" s="85"/>
      <c r="AK1030" s="85"/>
      <c r="AL1030" s="85"/>
      <c r="AM1030" s="85"/>
      <c r="AN1030" s="85"/>
      <c r="AO1030" s="85"/>
      <c r="AP1030" s="85"/>
      <c r="AQ1030" s="85"/>
      <c r="AR1030" s="85"/>
      <c r="AS1030" s="85"/>
      <c r="AT1030" s="85"/>
      <c r="AU1030" s="85"/>
      <c r="AV1030" s="85"/>
      <c r="AW1030" s="85"/>
      <c r="AX1030" s="85"/>
    </row>
    <row r="1031" spans="1:50" ht="16.5" hidden="1" customHeight="1">
      <c r="A1031" s="68" t="s">
        <v>13</v>
      </c>
      <c r="B1031" s="59" t="s">
        <v>226</v>
      </c>
      <c r="C1031" s="59" t="s">
        <v>7</v>
      </c>
      <c r="D1031" s="59" t="s">
        <v>79</v>
      </c>
      <c r="E1031" s="59" t="s">
        <v>689</v>
      </c>
      <c r="F1031" s="26" t="s">
        <v>34</v>
      </c>
      <c r="G1031" s="9"/>
      <c r="H1031" s="9"/>
      <c r="I1031" s="84"/>
      <c r="J1031" s="84"/>
      <c r="K1031" s="84"/>
      <c r="L1031" s="84"/>
      <c r="M1031" s="84"/>
      <c r="N1031" s="84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  <c r="AA1031" s="85"/>
      <c r="AB1031" s="85"/>
      <c r="AC1031" s="85"/>
      <c r="AD1031" s="85"/>
      <c r="AE1031" s="85"/>
      <c r="AF1031" s="85"/>
      <c r="AG1031" s="85"/>
      <c r="AH1031" s="85"/>
      <c r="AI1031" s="85"/>
      <c r="AJ1031" s="85"/>
      <c r="AK1031" s="85"/>
      <c r="AL1031" s="85"/>
      <c r="AM1031" s="85"/>
      <c r="AN1031" s="85"/>
      <c r="AO1031" s="85"/>
      <c r="AP1031" s="85"/>
      <c r="AQ1031" s="85"/>
      <c r="AR1031" s="85"/>
      <c r="AS1031" s="85"/>
      <c r="AT1031" s="85"/>
      <c r="AU1031" s="85"/>
      <c r="AV1031" s="85"/>
      <c r="AW1031" s="85"/>
      <c r="AX1031" s="85"/>
    </row>
    <row r="1032" spans="1:50" ht="82.5" hidden="1">
      <c r="A1032" s="38" t="s">
        <v>33</v>
      </c>
      <c r="B1032" s="59">
        <v>917</v>
      </c>
      <c r="C1032" s="59" t="s">
        <v>7</v>
      </c>
      <c r="D1032" s="59" t="s">
        <v>79</v>
      </c>
      <c r="E1032" s="59" t="s">
        <v>54</v>
      </c>
      <c r="F1032" s="59"/>
      <c r="G1032" s="17">
        <f t="shared" ref="G1032:H1035" si="1830">G1033</f>
        <v>0</v>
      </c>
      <c r="H1032" s="17">
        <f t="shared" si="1830"/>
        <v>0</v>
      </c>
      <c r="I1032" s="84"/>
      <c r="J1032" s="84"/>
      <c r="K1032" s="84"/>
      <c r="L1032" s="84"/>
      <c r="M1032" s="84"/>
      <c r="N1032" s="84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  <c r="AA1032" s="85"/>
      <c r="AB1032" s="85"/>
      <c r="AC1032" s="85"/>
      <c r="AD1032" s="85"/>
      <c r="AE1032" s="85"/>
      <c r="AF1032" s="85"/>
      <c r="AG1032" s="85"/>
      <c r="AH1032" s="85"/>
      <c r="AI1032" s="85"/>
      <c r="AJ1032" s="85"/>
      <c r="AK1032" s="85"/>
      <c r="AL1032" s="85"/>
      <c r="AM1032" s="85"/>
      <c r="AN1032" s="85"/>
      <c r="AO1032" s="85"/>
      <c r="AP1032" s="85"/>
      <c r="AQ1032" s="85"/>
      <c r="AR1032" s="85"/>
      <c r="AS1032" s="85"/>
      <c r="AT1032" s="85"/>
      <c r="AU1032" s="85"/>
      <c r="AV1032" s="85"/>
      <c r="AW1032" s="85"/>
      <c r="AX1032" s="85"/>
    </row>
    <row r="1033" spans="1:50" ht="20.100000000000001" hidden="1" customHeight="1">
      <c r="A1033" s="38" t="s">
        <v>14</v>
      </c>
      <c r="B1033" s="59" t="s">
        <v>226</v>
      </c>
      <c r="C1033" s="59" t="s">
        <v>7</v>
      </c>
      <c r="D1033" s="59" t="s">
        <v>79</v>
      </c>
      <c r="E1033" s="59" t="s">
        <v>55</v>
      </c>
      <c r="F1033" s="59"/>
      <c r="G1033" s="17">
        <f t="shared" si="1830"/>
        <v>0</v>
      </c>
      <c r="H1033" s="17">
        <f t="shared" si="1830"/>
        <v>0</v>
      </c>
      <c r="I1033" s="84"/>
      <c r="J1033" s="84"/>
      <c r="K1033" s="84"/>
      <c r="L1033" s="84"/>
      <c r="M1033" s="84"/>
      <c r="N1033" s="84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  <c r="AA1033" s="85"/>
      <c r="AB1033" s="85"/>
      <c r="AC1033" s="85"/>
      <c r="AD1033" s="85"/>
      <c r="AE1033" s="85"/>
      <c r="AF1033" s="85"/>
      <c r="AG1033" s="85"/>
      <c r="AH1033" s="85"/>
      <c r="AI1033" s="85"/>
      <c r="AJ1033" s="85"/>
      <c r="AK1033" s="85"/>
      <c r="AL1033" s="85"/>
      <c r="AM1033" s="85"/>
      <c r="AN1033" s="85"/>
      <c r="AO1033" s="85"/>
      <c r="AP1033" s="85"/>
      <c r="AQ1033" s="85"/>
      <c r="AR1033" s="85"/>
      <c r="AS1033" s="85"/>
      <c r="AT1033" s="85"/>
      <c r="AU1033" s="85"/>
      <c r="AV1033" s="85"/>
      <c r="AW1033" s="85"/>
      <c r="AX1033" s="85"/>
    </row>
    <row r="1034" spans="1:50" ht="20.100000000000001" hidden="1" customHeight="1">
      <c r="A1034" s="38" t="s">
        <v>15</v>
      </c>
      <c r="B1034" s="59" t="s">
        <v>226</v>
      </c>
      <c r="C1034" s="59" t="s">
        <v>7</v>
      </c>
      <c r="D1034" s="59" t="s">
        <v>79</v>
      </c>
      <c r="E1034" s="59" t="s">
        <v>56</v>
      </c>
      <c r="F1034" s="59"/>
      <c r="G1034" s="17">
        <f t="shared" si="1830"/>
        <v>0</v>
      </c>
      <c r="H1034" s="17">
        <f t="shared" si="1830"/>
        <v>0</v>
      </c>
      <c r="I1034" s="84"/>
      <c r="J1034" s="84"/>
      <c r="K1034" s="84"/>
      <c r="L1034" s="84"/>
      <c r="M1034" s="84"/>
      <c r="N1034" s="84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  <c r="AA1034" s="85"/>
      <c r="AB1034" s="85"/>
      <c r="AC1034" s="85"/>
      <c r="AD1034" s="85"/>
      <c r="AE1034" s="85"/>
      <c r="AF1034" s="85"/>
      <c r="AG1034" s="85"/>
      <c r="AH1034" s="85"/>
      <c r="AI1034" s="85"/>
      <c r="AJ1034" s="85"/>
      <c r="AK1034" s="85"/>
      <c r="AL1034" s="85"/>
      <c r="AM1034" s="85"/>
      <c r="AN1034" s="85"/>
      <c r="AO1034" s="85"/>
      <c r="AP1034" s="85"/>
      <c r="AQ1034" s="85"/>
      <c r="AR1034" s="85"/>
      <c r="AS1034" s="85"/>
      <c r="AT1034" s="85"/>
      <c r="AU1034" s="85"/>
      <c r="AV1034" s="85"/>
      <c r="AW1034" s="85"/>
      <c r="AX1034" s="85"/>
    </row>
    <row r="1035" spans="1:50" ht="33" hidden="1">
      <c r="A1035" s="38" t="s">
        <v>11</v>
      </c>
      <c r="B1035" s="59" t="s">
        <v>226</v>
      </c>
      <c r="C1035" s="59" t="s">
        <v>7</v>
      </c>
      <c r="D1035" s="59" t="s">
        <v>79</v>
      </c>
      <c r="E1035" s="59" t="s">
        <v>56</v>
      </c>
      <c r="F1035" s="59" t="s">
        <v>12</v>
      </c>
      <c r="G1035" s="18">
        <f t="shared" si="1830"/>
        <v>0</v>
      </c>
      <c r="H1035" s="18">
        <f t="shared" si="1830"/>
        <v>0</v>
      </c>
      <c r="I1035" s="84"/>
      <c r="J1035" s="84"/>
      <c r="K1035" s="84"/>
      <c r="L1035" s="84"/>
      <c r="M1035" s="84"/>
      <c r="N1035" s="84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  <c r="AA1035" s="85"/>
      <c r="AB1035" s="85"/>
      <c r="AC1035" s="85"/>
      <c r="AD1035" s="85"/>
      <c r="AE1035" s="85"/>
      <c r="AF1035" s="85"/>
      <c r="AG1035" s="85"/>
      <c r="AH1035" s="85"/>
      <c r="AI1035" s="85"/>
      <c r="AJ1035" s="85"/>
      <c r="AK1035" s="85"/>
      <c r="AL1035" s="85"/>
      <c r="AM1035" s="85"/>
      <c r="AN1035" s="85"/>
      <c r="AO1035" s="85"/>
      <c r="AP1035" s="85"/>
      <c r="AQ1035" s="85"/>
      <c r="AR1035" s="85"/>
      <c r="AS1035" s="85"/>
      <c r="AT1035" s="85"/>
      <c r="AU1035" s="85"/>
      <c r="AV1035" s="85"/>
      <c r="AW1035" s="85"/>
      <c r="AX1035" s="85"/>
    </row>
    <row r="1036" spans="1:50" ht="18.75" hidden="1" customHeight="1">
      <c r="A1036" s="38" t="s">
        <v>13</v>
      </c>
      <c r="B1036" s="59" t="s">
        <v>226</v>
      </c>
      <c r="C1036" s="59" t="s">
        <v>7</v>
      </c>
      <c r="D1036" s="59" t="s">
        <v>79</v>
      </c>
      <c r="E1036" s="59" t="s">
        <v>56</v>
      </c>
      <c r="F1036" s="9">
        <v>610</v>
      </c>
      <c r="G1036" s="9"/>
      <c r="H1036" s="9"/>
      <c r="I1036" s="84"/>
      <c r="J1036" s="84"/>
      <c r="K1036" s="84"/>
      <c r="L1036" s="84"/>
      <c r="M1036" s="84"/>
      <c r="N1036" s="84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  <c r="AA1036" s="85"/>
      <c r="AB1036" s="85"/>
      <c r="AC1036" s="85"/>
      <c r="AD1036" s="85"/>
      <c r="AE1036" s="85"/>
      <c r="AF1036" s="85"/>
      <c r="AG1036" s="85"/>
      <c r="AH1036" s="85"/>
      <c r="AI1036" s="85"/>
      <c r="AJ1036" s="85"/>
      <c r="AK1036" s="85"/>
      <c r="AL1036" s="85"/>
      <c r="AM1036" s="85"/>
      <c r="AN1036" s="85"/>
      <c r="AO1036" s="85"/>
      <c r="AP1036" s="85"/>
      <c r="AQ1036" s="85"/>
      <c r="AR1036" s="85"/>
      <c r="AS1036" s="85"/>
      <c r="AT1036" s="85"/>
      <c r="AU1036" s="85"/>
      <c r="AV1036" s="85"/>
      <c r="AW1036" s="85"/>
      <c r="AX1036" s="85"/>
    </row>
    <row r="1037" spans="1:50" ht="82.5" hidden="1">
      <c r="A1037" s="25" t="s">
        <v>118</v>
      </c>
      <c r="B1037" s="59" t="s">
        <v>226</v>
      </c>
      <c r="C1037" s="59" t="s">
        <v>7</v>
      </c>
      <c r="D1037" s="59" t="s">
        <v>79</v>
      </c>
      <c r="E1037" s="59" t="s">
        <v>119</v>
      </c>
      <c r="F1037" s="59"/>
      <c r="G1037" s="9">
        <f t="shared" ref="G1037:V1040" si="1831">G1038</f>
        <v>410</v>
      </c>
      <c r="H1037" s="9">
        <f t="shared" si="1831"/>
        <v>0</v>
      </c>
      <c r="I1037" s="9">
        <f t="shared" si="1831"/>
        <v>0</v>
      </c>
      <c r="J1037" s="9">
        <f t="shared" si="1831"/>
        <v>0</v>
      </c>
      <c r="K1037" s="9">
        <f t="shared" si="1831"/>
        <v>0</v>
      </c>
      <c r="L1037" s="9">
        <f t="shared" si="1831"/>
        <v>0</v>
      </c>
      <c r="M1037" s="9">
        <f t="shared" si="1831"/>
        <v>410</v>
      </c>
      <c r="N1037" s="9">
        <f t="shared" si="1831"/>
        <v>0</v>
      </c>
      <c r="O1037" s="9">
        <f t="shared" si="1831"/>
        <v>0</v>
      </c>
      <c r="P1037" s="9">
        <f t="shared" si="1831"/>
        <v>0</v>
      </c>
      <c r="Q1037" s="9">
        <f t="shared" si="1831"/>
        <v>0</v>
      </c>
      <c r="R1037" s="9">
        <f t="shared" si="1831"/>
        <v>0</v>
      </c>
      <c r="S1037" s="9">
        <f t="shared" si="1831"/>
        <v>410</v>
      </c>
      <c r="T1037" s="9">
        <f t="shared" si="1831"/>
        <v>0</v>
      </c>
      <c r="U1037" s="9">
        <f t="shared" si="1831"/>
        <v>0</v>
      </c>
      <c r="V1037" s="9">
        <f t="shared" si="1831"/>
        <v>0</v>
      </c>
      <c r="W1037" s="9">
        <f t="shared" ref="U1037:AJ1040" si="1832">W1038</f>
        <v>0</v>
      </c>
      <c r="X1037" s="9">
        <f t="shared" si="1832"/>
        <v>0</v>
      </c>
      <c r="Y1037" s="9">
        <f t="shared" si="1832"/>
        <v>410</v>
      </c>
      <c r="Z1037" s="9">
        <f t="shared" si="1832"/>
        <v>0</v>
      </c>
      <c r="AA1037" s="9">
        <f t="shared" si="1832"/>
        <v>0</v>
      </c>
      <c r="AB1037" s="9">
        <f t="shared" si="1832"/>
        <v>0</v>
      </c>
      <c r="AC1037" s="9">
        <f t="shared" si="1832"/>
        <v>0</v>
      </c>
      <c r="AD1037" s="9">
        <f t="shared" si="1832"/>
        <v>0</v>
      </c>
      <c r="AE1037" s="9">
        <f t="shared" si="1832"/>
        <v>410</v>
      </c>
      <c r="AF1037" s="9">
        <f t="shared" si="1832"/>
        <v>0</v>
      </c>
      <c r="AG1037" s="9">
        <f t="shared" si="1832"/>
        <v>0</v>
      </c>
      <c r="AH1037" s="9">
        <f t="shared" si="1832"/>
        <v>0</v>
      </c>
      <c r="AI1037" s="9">
        <f t="shared" si="1832"/>
        <v>0</v>
      </c>
      <c r="AJ1037" s="9">
        <f t="shared" si="1832"/>
        <v>0</v>
      </c>
      <c r="AK1037" s="9">
        <f t="shared" ref="AG1037:AV1040" si="1833">AK1038</f>
        <v>410</v>
      </c>
      <c r="AL1037" s="9">
        <f t="shared" si="1833"/>
        <v>0</v>
      </c>
      <c r="AM1037" s="9">
        <f t="shared" si="1833"/>
        <v>0</v>
      </c>
      <c r="AN1037" s="9">
        <f t="shared" si="1833"/>
        <v>0</v>
      </c>
      <c r="AO1037" s="9">
        <f t="shared" si="1833"/>
        <v>0</v>
      </c>
      <c r="AP1037" s="9">
        <f t="shared" si="1833"/>
        <v>0</v>
      </c>
      <c r="AQ1037" s="9">
        <f t="shared" si="1833"/>
        <v>410</v>
      </c>
      <c r="AR1037" s="9">
        <f t="shared" si="1833"/>
        <v>0</v>
      </c>
      <c r="AS1037" s="9">
        <f t="shared" si="1833"/>
        <v>0</v>
      </c>
      <c r="AT1037" s="9">
        <f t="shared" si="1833"/>
        <v>0</v>
      </c>
      <c r="AU1037" s="9">
        <f t="shared" si="1833"/>
        <v>0</v>
      </c>
      <c r="AV1037" s="9">
        <f t="shared" si="1833"/>
        <v>0</v>
      </c>
      <c r="AW1037" s="9">
        <f t="shared" ref="AS1037:AX1040" si="1834">AW1038</f>
        <v>410</v>
      </c>
      <c r="AX1037" s="9">
        <f t="shared" si="1834"/>
        <v>0</v>
      </c>
    </row>
    <row r="1038" spans="1:50" ht="20.100000000000001" hidden="1" customHeight="1">
      <c r="A1038" s="38" t="s">
        <v>14</v>
      </c>
      <c r="B1038" s="59" t="s">
        <v>226</v>
      </c>
      <c r="C1038" s="59" t="s">
        <v>7</v>
      </c>
      <c r="D1038" s="59" t="s">
        <v>79</v>
      </c>
      <c r="E1038" s="59" t="s">
        <v>149</v>
      </c>
      <c r="F1038" s="59"/>
      <c r="G1038" s="9">
        <f t="shared" si="1831"/>
        <v>410</v>
      </c>
      <c r="H1038" s="9">
        <f t="shared" si="1831"/>
        <v>0</v>
      </c>
      <c r="I1038" s="9">
        <f t="shared" si="1831"/>
        <v>0</v>
      </c>
      <c r="J1038" s="9">
        <f t="shared" si="1831"/>
        <v>0</v>
      </c>
      <c r="K1038" s="9">
        <f t="shared" si="1831"/>
        <v>0</v>
      </c>
      <c r="L1038" s="9">
        <f t="shared" si="1831"/>
        <v>0</v>
      </c>
      <c r="M1038" s="9">
        <f t="shared" si="1831"/>
        <v>410</v>
      </c>
      <c r="N1038" s="9">
        <f t="shared" si="1831"/>
        <v>0</v>
      </c>
      <c r="O1038" s="9">
        <f t="shared" si="1831"/>
        <v>0</v>
      </c>
      <c r="P1038" s="9">
        <f t="shared" si="1831"/>
        <v>0</v>
      </c>
      <c r="Q1038" s="9">
        <f t="shared" si="1831"/>
        <v>0</v>
      </c>
      <c r="R1038" s="9">
        <f t="shared" si="1831"/>
        <v>0</v>
      </c>
      <c r="S1038" s="9">
        <f t="shared" si="1831"/>
        <v>410</v>
      </c>
      <c r="T1038" s="9">
        <f t="shared" si="1831"/>
        <v>0</v>
      </c>
      <c r="U1038" s="9">
        <f t="shared" si="1832"/>
        <v>0</v>
      </c>
      <c r="V1038" s="9">
        <f t="shared" si="1832"/>
        <v>0</v>
      </c>
      <c r="W1038" s="9">
        <f t="shared" si="1832"/>
        <v>0</v>
      </c>
      <c r="X1038" s="9">
        <f t="shared" si="1832"/>
        <v>0</v>
      </c>
      <c r="Y1038" s="9">
        <f t="shared" si="1832"/>
        <v>410</v>
      </c>
      <c r="Z1038" s="9">
        <f t="shared" si="1832"/>
        <v>0</v>
      </c>
      <c r="AA1038" s="9">
        <f t="shared" si="1832"/>
        <v>0</v>
      </c>
      <c r="AB1038" s="9">
        <f t="shared" si="1832"/>
        <v>0</v>
      </c>
      <c r="AC1038" s="9">
        <f t="shared" si="1832"/>
        <v>0</v>
      </c>
      <c r="AD1038" s="9">
        <f t="shared" si="1832"/>
        <v>0</v>
      </c>
      <c r="AE1038" s="9">
        <f t="shared" si="1832"/>
        <v>410</v>
      </c>
      <c r="AF1038" s="9">
        <f t="shared" si="1832"/>
        <v>0</v>
      </c>
      <c r="AG1038" s="9">
        <f t="shared" si="1833"/>
        <v>0</v>
      </c>
      <c r="AH1038" s="9">
        <f t="shared" si="1833"/>
        <v>0</v>
      </c>
      <c r="AI1038" s="9">
        <f t="shared" si="1833"/>
        <v>0</v>
      </c>
      <c r="AJ1038" s="9">
        <f t="shared" si="1833"/>
        <v>0</v>
      </c>
      <c r="AK1038" s="9">
        <f t="shared" si="1833"/>
        <v>410</v>
      </c>
      <c r="AL1038" s="9">
        <f t="shared" si="1833"/>
        <v>0</v>
      </c>
      <c r="AM1038" s="9">
        <f t="shared" si="1833"/>
        <v>0</v>
      </c>
      <c r="AN1038" s="9">
        <f t="shared" si="1833"/>
        <v>0</v>
      </c>
      <c r="AO1038" s="9">
        <f t="shared" si="1833"/>
        <v>0</v>
      </c>
      <c r="AP1038" s="9">
        <f t="shared" si="1833"/>
        <v>0</v>
      </c>
      <c r="AQ1038" s="9">
        <f t="shared" si="1833"/>
        <v>410</v>
      </c>
      <c r="AR1038" s="9">
        <f t="shared" si="1833"/>
        <v>0</v>
      </c>
      <c r="AS1038" s="9">
        <f t="shared" si="1834"/>
        <v>0</v>
      </c>
      <c r="AT1038" s="9">
        <f t="shared" si="1834"/>
        <v>0</v>
      </c>
      <c r="AU1038" s="9">
        <f t="shared" si="1834"/>
        <v>0</v>
      </c>
      <c r="AV1038" s="9">
        <f t="shared" si="1834"/>
        <v>0</v>
      </c>
      <c r="AW1038" s="9">
        <f t="shared" si="1834"/>
        <v>410</v>
      </c>
      <c r="AX1038" s="9">
        <f t="shared" si="1834"/>
        <v>0</v>
      </c>
    </row>
    <row r="1039" spans="1:50" ht="20.100000000000001" hidden="1" customHeight="1">
      <c r="A1039" s="38" t="s">
        <v>15</v>
      </c>
      <c r="B1039" s="59" t="s">
        <v>226</v>
      </c>
      <c r="C1039" s="59" t="s">
        <v>7</v>
      </c>
      <c r="D1039" s="59" t="s">
        <v>79</v>
      </c>
      <c r="E1039" s="59" t="s">
        <v>428</v>
      </c>
      <c r="F1039" s="59"/>
      <c r="G1039" s="9">
        <f t="shared" si="1831"/>
        <v>410</v>
      </c>
      <c r="H1039" s="9">
        <f t="shared" si="1831"/>
        <v>0</v>
      </c>
      <c r="I1039" s="9">
        <f t="shared" si="1831"/>
        <v>0</v>
      </c>
      <c r="J1039" s="9">
        <f t="shared" si="1831"/>
        <v>0</v>
      </c>
      <c r="K1039" s="9">
        <f t="shared" si="1831"/>
        <v>0</v>
      </c>
      <c r="L1039" s="9">
        <f t="shared" si="1831"/>
        <v>0</v>
      </c>
      <c r="M1039" s="9">
        <f t="shared" si="1831"/>
        <v>410</v>
      </c>
      <c r="N1039" s="9">
        <f t="shared" si="1831"/>
        <v>0</v>
      </c>
      <c r="O1039" s="9">
        <f t="shared" si="1831"/>
        <v>0</v>
      </c>
      <c r="P1039" s="9">
        <f t="shared" si="1831"/>
        <v>0</v>
      </c>
      <c r="Q1039" s="9">
        <f t="shared" si="1831"/>
        <v>0</v>
      </c>
      <c r="R1039" s="9">
        <f t="shared" si="1831"/>
        <v>0</v>
      </c>
      <c r="S1039" s="9">
        <f t="shared" si="1831"/>
        <v>410</v>
      </c>
      <c r="T1039" s="9">
        <f t="shared" si="1831"/>
        <v>0</v>
      </c>
      <c r="U1039" s="9">
        <f t="shared" si="1832"/>
        <v>0</v>
      </c>
      <c r="V1039" s="9">
        <f t="shared" si="1832"/>
        <v>0</v>
      </c>
      <c r="W1039" s="9">
        <f t="shared" si="1832"/>
        <v>0</v>
      </c>
      <c r="X1039" s="9">
        <f t="shared" si="1832"/>
        <v>0</v>
      </c>
      <c r="Y1039" s="9">
        <f t="shared" si="1832"/>
        <v>410</v>
      </c>
      <c r="Z1039" s="9">
        <f t="shared" si="1832"/>
        <v>0</v>
      </c>
      <c r="AA1039" s="9">
        <f t="shared" si="1832"/>
        <v>0</v>
      </c>
      <c r="AB1039" s="9">
        <f t="shared" si="1832"/>
        <v>0</v>
      </c>
      <c r="AC1039" s="9">
        <f t="shared" si="1832"/>
        <v>0</v>
      </c>
      <c r="AD1039" s="9">
        <f t="shared" si="1832"/>
        <v>0</v>
      </c>
      <c r="AE1039" s="9">
        <f t="shared" si="1832"/>
        <v>410</v>
      </c>
      <c r="AF1039" s="9">
        <f t="shared" si="1832"/>
        <v>0</v>
      </c>
      <c r="AG1039" s="9">
        <f t="shared" si="1833"/>
        <v>0</v>
      </c>
      <c r="AH1039" s="9">
        <f t="shared" si="1833"/>
        <v>0</v>
      </c>
      <c r="AI1039" s="9">
        <f t="shared" si="1833"/>
        <v>0</v>
      </c>
      <c r="AJ1039" s="9">
        <f t="shared" si="1833"/>
        <v>0</v>
      </c>
      <c r="AK1039" s="9">
        <f t="shared" si="1833"/>
        <v>410</v>
      </c>
      <c r="AL1039" s="9">
        <f t="shared" si="1833"/>
        <v>0</v>
      </c>
      <c r="AM1039" s="9">
        <f t="shared" si="1833"/>
        <v>0</v>
      </c>
      <c r="AN1039" s="9">
        <f t="shared" si="1833"/>
        <v>0</v>
      </c>
      <c r="AO1039" s="9">
        <f t="shared" si="1833"/>
        <v>0</v>
      </c>
      <c r="AP1039" s="9">
        <f t="shared" si="1833"/>
        <v>0</v>
      </c>
      <c r="AQ1039" s="9">
        <f t="shared" si="1833"/>
        <v>410</v>
      </c>
      <c r="AR1039" s="9">
        <f t="shared" si="1833"/>
        <v>0</v>
      </c>
      <c r="AS1039" s="9">
        <f t="shared" si="1834"/>
        <v>0</v>
      </c>
      <c r="AT1039" s="9">
        <f t="shared" si="1834"/>
        <v>0</v>
      </c>
      <c r="AU1039" s="9">
        <f t="shared" si="1834"/>
        <v>0</v>
      </c>
      <c r="AV1039" s="9">
        <f t="shared" si="1834"/>
        <v>0</v>
      </c>
      <c r="AW1039" s="9">
        <f t="shared" si="1834"/>
        <v>410</v>
      </c>
      <c r="AX1039" s="9">
        <f t="shared" si="1834"/>
        <v>0</v>
      </c>
    </row>
    <row r="1040" spans="1:50" ht="33" hidden="1">
      <c r="A1040" s="38" t="s">
        <v>11</v>
      </c>
      <c r="B1040" s="59" t="s">
        <v>226</v>
      </c>
      <c r="C1040" s="59" t="s">
        <v>7</v>
      </c>
      <c r="D1040" s="59" t="s">
        <v>79</v>
      </c>
      <c r="E1040" s="59" t="s">
        <v>429</v>
      </c>
      <c r="F1040" s="59" t="s">
        <v>12</v>
      </c>
      <c r="G1040" s="9">
        <f t="shared" si="1831"/>
        <v>410</v>
      </c>
      <c r="H1040" s="9">
        <f t="shared" si="1831"/>
        <v>0</v>
      </c>
      <c r="I1040" s="9">
        <f t="shared" si="1831"/>
        <v>0</v>
      </c>
      <c r="J1040" s="9">
        <f t="shared" si="1831"/>
        <v>0</v>
      </c>
      <c r="K1040" s="9">
        <f t="shared" si="1831"/>
        <v>0</v>
      </c>
      <c r="L1040" s="9">
        <f t="shared" si="1831"/>
        <v>0</v>
      </c>
      <c r="M1040" s="9">
        <f t="shared" si="1831"/>
        <v>410</v>
      </c>
      <c r="N1040" s="9">
        <f t="shared" si="1831"/>
        <v>0</v>
      </c>
      <c r="O1040" s="9">
        <f t="shared" si="1831"/>
        <v>0</v>
      </c>
      <c r="P1040" s="9">
        <f t="shared" si="1831"/>
        <v>0</v>
      </c>
      <c r="Q1040" s="9">
        <f t="shared" si="1831"/>
        <v>0</v>
      </c>
      <c r="R1040" s="9">
        <f t="shared" si="1831"/>
        <v>0</v>
      </c>
      <c r="S1040" s="9">
        <f t="shared" si="1831"/>
        <v>410</v>
      </c>
      <c r="T1040" s="9">
        <f t="shared" si="1831"/>
        <v>0</v>
      </c>
      <c r="U1040" s="9">
        <f t="shared" si="1832"/>
        <v>0</v>
      </c>
      <c r="V1040" s="9">
        <f t="shared" si="1832"/>
        <v>0</v>
      </c>
      <c r="W1040" s="9">
        <f t="shared" si="1832"/>
        <v>0</v>
      </c>
      <c r="X1040" s="9">
        <f t="shared" si="1832"/>
        <v>0</v>
      </c>
      <c r="Y1040" s="9">
        <f t="shared" si="1832"/>
        <v>410</v>
      </c>
      <c r="Z1040" s="9">
        <f t="shared" si="1832"/>
        <v>0</v>
      </c>
      <c r="AA1040" s="9">
        <f t="shared" si="1832"/>
        <v>0</v>
      </c>
      <c r="AB1040" s="9">
        <f t="shared" si="1832"/>
        <v>0</v>
      </c>
      <c r="AC1040" s="9">
        <f t="shared" si="1832"/>
        <v>0</v>
      </c>
      <c r="AD1040" s="9">
        <f t="shared" si="1832"/>
        <v>0</v>
      </c>
      <c r="AE1040" s="9">
        <f t="shared" si="1832"/>
        <v>410</v>
      </c>
      <c r="AF1040" s="9">
        <f t="shared" si="1832"/>
        <v>0</v>
      </c>
      <c r="AG1040" s="9">
        <f t="shared" si="1833"/>
        <v>0</v>
      </c>
      <c r="AH1040" s="9">
        <f t="shared" si="1833"/>
        <v>0</v>
      </c>
      <c r="AI1040" s="9">
        <f t="shared" si="1833"/>
        <v>0</v>
      </c>
      <c r="AJ1040" s="9">
        <f t="shared" si="1833"/>
        <v>0</v>
      </c>
      <c r="AK1040" s="9">
        <f t="shared" si="1833"/>
        <v>410</v>
      </c>
      <c r="AL1040" s="9">
        <f t="shared" si="1833"/>
        <v>0</v>
      </c>
      <c r="AM1040" s="9">
        <f t="shared" si="1833"/>
        <v>0</v>
      </c>
      <c r="AN1040" s="9">
        <f t="shared" si="1833"/>
        <v>0</v>
      </c>
      <c r="AO1040" s="9">
        <f t="shared" si="1833"/>
        <v>0</v>
      </c>
      <c r="AP1040" s="9">
        <f t="shared" si="1833"/>
        <v>0</v>
      </c>
      <c r="AQ1040" s="9">
        <f t="shared" si="1833"/>
        <v>410</v>
      </c>
      <c r="AR1040" s="9">
        <f t="shared" si="1833"/>
        <v>0</v>
      </c>
      <c r="AS1040" s="9">
        <f t="shared" si="1834"/>
        <v>0</v>
      </c>
      <c r="AT1040" s="9">
        <f t="shared" si="1834"/>
        <v>0</v>
      </c>
      <c r="AU1040" s="9">
        <f t="shared" si="1834"/>
        <v>0</v>
      </c>
      <c r="AV1040" s="9">
        <f t="shared" si="1834"/>
        <v>0</v>
      </c>
      <c r="AW1040" s="9">
        <f t="shared" si="1834"/>
        <v>410</v>
      </c>
      <c r="AX1040" s="9">
        <f t="shared" si="1834"/>
        <v>0</v>
      </c>
    </row>
    <row r="1041" spans="1:50" ht="15" hidden="1" customHeight="1">
      <c r="A1041" s="38" t="s">
        <v>13</v>
      </c>
      <c r="B1041" s="59" t="s">
        <v>226</v>
      </c>
      <c r="C1041" s="59" t="s">
        <v>7</v>
      </c>
      <c r="D1041" s="59" t="s">
        <v>79</v>
      </c>
      <c r="E1041" s="59" t="s">
        <v>429</v>
      </c>
      <c r="F1041" s="26" t="s">
        <v>34</v>
      </c>
      <c r="G1041" s="9">
        <v>410</v>
      </c>
      <c r="H1041" s="9"/>
      <c r="I1041" s="84"/>
      <c r="J1041" s="84"/>
      <c r="K1041" s="84"/>
      <c r="L1041" s="84"/>
      <c r="M1041" s="9">
        <f>G1041+I1041+J1041+K1041+L1041</f>
        <v>410</v>
      </c>
      <c r="N1041" s="9">
        <f>H1041+L1041</f>
        <v>0</v>
      </c>
      <c r="O1041" s="85"/>
      <c r="P1041" s="85"/>
      <c r="Q1041" s="85"/>
      <c r="R1041" s="85"/>
      <c r="S1041" s="9">
        <f>M1041+O1041+P1041+Q1041+R1041</f>
        <v>410</v>
      </c>
      <c r="T1041" s="9">
        <f>N1041+R1041</f>
        <v>0</v>
      </c>
      <c r="U1041" s="85"/>
      <c r="V1041" s="85"/>
      <c r="W1041" s="85"/>
      <c r="X1041" s="85"/>
      <c r="Y1041" s="9">
        <f>S1041+U1041+V1041+W1041+X1041</f>
        <v>410</v>
      </c>
      <c r="Z1041" s="9">
        <f>T1041+X1041</f>
        <v>0</v>
      </c>
      <c r="AA1041" s="85"/>
      <c r="AB1041" s="85"/>
      <c r="AC1041" s="85"/>
      <c r="AD1041" s="85"/>
      <c r="AE1041" s="9">
        <f>Y1041+AA1041+AB1041+AC1041+AD1041</f>
        <v>410</v>
      </c>
      <c r="AF1041" s="9">
        <f>Z1041+AD1041</f>
        <v>0</v>
      </c>
      <c r="AG1041" s="85"/>
      <c r="AH1041" s="85"/>
      <c r="AI1041" s="85"/>
      <c r="AJ1041" s="85"/>
      <c r="AK1041" s="9">
        <f>AE1041+AG1041+AH1041+AI1041+AJ1041</f>
        <v>410</v>
      </c>
      <c r="AL1041" s="9">
        <f>AF1041+AJ1041</f>
        <v>0</v>
      </c>
      <c r="AM1041" s="85"/>
      <c r="AN1041" s="85"/>
      <c r="AO1041" s="85"/>
      <c r="AP1041" s="85"/>
      <c r="AQ1041" s="9">
        <f>AK1041+AM1041+AN1041+AO1041+AP1041</f>
        <v>410</v>
      </c>
      <c r="AR1041" s="9">
        <f>AL1041+AP1041</f>
        <v>0</v>
      </c>
      <c r="AS1041" s="85"/>
      <c r="AT1041" s="85"/>
      <c r="AU1041" s="85"/>
      <c r="AV1041" s="85"/>
      <c r="AW1041" s="9">
        <f>AQ1041+AS1041+AT1041+AU1041+AV1041</f>
        <v>410</v>
      </c>
      <c r="AX1041" s="9">
        <f>AR1041+AV1041</f>
        <v>0</v>
      </c>
    </row>
    <row r="1042" spans="1:50" ht="33" hidden="1">
      <c r="A1042" s="25" t="s">
        <v>323</v>
      </c>
      <c r="B1042" s="59" t="s">
        <v>226</v>
      </c>
      <c r="C1042" s="59" t="s">
        <v>7</v>
      </c>
      <c r="D1042" s="59" t="s">
        <v>79</v>
      </c>
      <c r="E1042" s="59" t="s">
        <v>393</v>
      </c>
      <c r="F1042" s="26"/>
      <c r="G1042" s="9">
        <f t="shared" ref="G1042:H1044" si="1835">G1043</f>
        <v>0</v>
      </c>
      <c r="H1042" s="9">
        <f t="shared" si="1835"/>
        <v>0</v>
      </c>
      <c r="I1042" s="84"/>
      <c r="J1042" s="84"/>
      <c r="K1042" s="84"/>
      <c r="L1042" s="84"/>
      <c r="M1042" s="84"/>
      <c r="N1042" s="84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  <c r="AA1042" s="85"/>
      <c r="AB1042" s="85"/>
      <c r="AC1042" s="85"/>
      <c r="AD1042" s="85"/>
      <c r="AE1042" s="85"/>
      <c r="AF1042" s="85"/>
      <c r="AG1042" s="85"/>
      <c r="AH1042" s="85"/>
      <c r="AI1042" s="85"/>
      <c r="AJ1042" s="85"/>
      <c r="AK1042" s="85"/>
      <c r="AL1042" s="85"/>
      <c r="AM1042" s="85"/>
      <c r="AN1042" s="85"/>
      <c r="AO1042" s="85"/>
      <c r="AP1042" s="85"/>
      <c r="AQ1042" s="85"/>
      <c r="AR1042" s="85"/>
      <c r="AS1042" s="85"/>
      <c r="AT1042" s="85"/>
      <c r="AU1042" s="85"/>
      <c r="AV1042" s="85"/>
      <c r="AW1042" s="85"/>
      <c r="AX1042" s="85"/>
    </row>
    <row r="1043" spans="1:50" ht="66" hidden="1">
      <c r="A1043" s="25" t="s">
        <v>503</v>
      </c>
      <c r="B1043" s="59" t="s">
        <v>226</v>
      </c>
      <c r="C1043" s="59" t="s">
        <v>7</v>
      </c>
      <c r="D1043" s="59" t="s">
        <v>79</v>
      </c>
      <c r="E1043" s="59" t="s">
        <v>502</v>
      </c>
      <c r="F1043" s="26"/>
      <c r="G1043" s="9">
        <f t="shared" si="1835"/>
        <v>0</v>
      </c>
      <c r="H1043" s="9">
        <f t="shared" si="1835"/>
        <v>0</v>
      </c>
      <c r="I1043" s="84"/>
      <c r="J1043" s="84"/>
      <c r="K1043" s="84"/>
      <c r="L1043" s="84"/>
      <c r="M1043" s="84"/>
      <c r="N1043" s="84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  <c r="AA1043" s="85"/>
      <c r="AB1043" s="85"/>
      <c r="AC1043" s="85"/>
      <c r="AD1043" s="85"/>
      <c r="AE1043" s="85"/>
      <c r="AF1043" s="85"/>
      <c r="AG1043" s="85"/>
      <c r="AH1043" s="85"/>
      <c r="AI1043" s="85"/>
      <c r="AJ1043" s="85"/>
      <c r="AK1043" s="85"/>
      <c r="AL1043" s="85"/>
      <c r="AM1043" s="85"/>
      <c r="AN1043" s="85"/>
      <c r="AO1043" s="85"/>
      <c r="AP1043" s="85"/>
      <c r="AQ1043" s="85"/>
      <c r="AR1043" s="85"/>
      <c r="AS1043" s="85"/>
      <c r="AT1043" s="85"/>
      <c r="AU1043" s="85"/>
      <c r="AV1043" s="85"/>
      <c r="AW1043" s="85"/>
      <c r="AX1043" s="85"/>
    </row>
    <row r="1044" spans="1:50" ht="33" hidden="1">
      <c r="A1044" s="38" t="s">
        <v>11</v>
      </c>
      <c r="B1044" s="59" t="s">
        <v>226</v>
      </c>
      <c r="C1044" s="59" t="s">
        <v>7</v>
      </c>
      <c r="D1044" s="59" t="s">
        <v>79</v>
      </c>
      <c r="E1044" s="59" t="s">
        <v>502</v>
      </c>
      <c r="F1044" s="59" t="s">
        <v>12</v>
      </c>
      <c r="G1044" s="9">
        <f t="shared" si="1835"/>
        <v>0</v>
      </c>
      <c r="H1044" s="9">
        <f t="shared" si="1835"/>
        <v>0</v>
      </c>
      <c r="I1044" s="84"/>
      <c r="J1044" s="84"/>
      <c r="K1044" s="84"/>
      <c r="L1044" s="84"/>
      <c r="M1044" s="84"/>
      <c r="N1044" s="84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  <c r="AA1044" s="85"/>
      <c r="AB1044" s="85"/>
      <c r="AC1044" s="85"/>
      <c r="AD1044" s="85"/>
      <c r="AE1044" s="85"/>
      <c r="AF1044" s="85"/>
      <c r="AG1044" s="85"/>
      <c r="AH1044" s="85"/>
      <c r="AI1044" s="85"/>
      <c r="AJ1044" s="85"/>
      <c r="AK1044" s="85"/>
      <c r="AL1044" s="85"/>
      <c r="AM1044" s="85"/>
      <c r="AN1044" s="85"/>
      <c r="AO1044" s="85"/>
      <c r="AP1044" s="85"/>
      <c r="AQ1044" s="85"/>
      <c r="AR1044" s="85"/>
      <c r="AS1044" s="85"/>
      <c r="AT1044" s="85"/>
      <c r="AU1044" s="85"/>
      <c r="AV1044" s="85"/>
      <c r="AW1044" s="85"/>
      <c r="AX1044" s="85"/>
    </row>
    <row r="1045" spans="1:50" ht="20.100000000000001" hidden="1" customHeight="1">
      <c r="A1045" s="38" t="s">
        <v>13</v>
      </c>
      <c r="B1045" s="59" t="s">
        <v>226</v>
      </c>
      <c r="C1045" s="59" t="s">
        <v>7</v>
      </c>
      <c r="D1045" s="59" t="s">
        <v>79</v>
      </c>
      <c r="E1045" s="59" t="s">
        <v>502</v>
      </c>
      <c r="F1045" s="59" t="s">
        <v>34</v>
      </c>
      <c r="G1045" s="9"/>
      <c r="H1045" s="9"/>
      <c r="I1045" s="84"/>
      <c r="J1045" s="84"/>
      <c r="K1045" s="84"/>
      <c r="L1045" s="84"/>
      <c r="M1045" s="84"/>
      <c r="N1045" s="84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  <c r="AA1045" s="85"/>
      <c r="AB1045" s="85"/>
      <c r="AC1045" s="85"/>
      <c r="AD1045" s="85"/>
      <c r="AE1045" s="85"/>
      <c r="AF1045" s="85"/>
      <c r="AG1045" s="85"/>
      <c r="AH1045" s="85"/>
      <c r="AI1045" s="85"/>
      <c r="AJ1045" s="85"/>
      <c r="AK1045" s="85"/>
      <c r="AL1045" s="85"/>
      <c r="AM1045" s="85"/>
      <c r="AN1045" s="85"/>
      <c r="AO1045" s="85"/>
      <c r="AP1045" s="85"/>
      <c r="AQ1045" s="85"/>
      <c r="AR1045" s="85"/>
      <c r="AS1045" s="85"/>
      <c r="AT1045" s="85"/>
      <c r="AU1045" s="85"/>
      <c r="AV1045" s="85"/>
      <c r="AW1045" s="85"/>
      <c r="AX1045" s="85"/>
    </row>
    <row r="1046" spans="1:50" ht="20.100000000000001" hidden="1" customHeight="1">
      <c r="A1046" s="38" t="s">
        <v>61</v>
      </c>
      <c r="B1046" s="59" t="s">
        <v>226</v>
      </c>
      <c r="C1046" s="59" t="s">
        <v>7</v>
      </c>
      <c r="D1046" s="59" t="s">
        <v>79</v>
      </c>
      <c r="E1046" s="59" t="s">
        <v>62</v>
      </c>
      <c r="F1046" s="59"/>
      <c r="G1046" s="9">
        <f>G1047</f>
        <v>0</v>
      </c>
      <c r="H1046" s="9">
        <f>H1048</f>
        <v>0</v>
      </c>
      <c r="I1046" s="84"/>
      <c r="J1046" s="84"/>
      <c r="K1046" s="84"/>
      <c r="L1046" s="84"/>
      <c r="M1046" s="84"/>
      <c r="N1046" s="84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  <c r="AA1046" s="85">
        <f>AA1047</f>
        <v>0</v>
      </c>
      <c r="AB1046" s="9">
        <f t="shared" ref="AB1046:AQ1049" si="1836">AB1047</f>
        <v>122</v>
      </c>
      <c r="AC1046" s="9">
        <f t="shared" si="1836"/>
        <v>0</v>
      </c>
      <c r="AD1046" s="9">
        <f t="shared" si="1836"/>
        <v>0</v>
      </c>
      <c r="AE1046" s="9">
        <f t="shared" si="1836"/>
        <v>122</v>
      </c>
      <c r="AF1046" s="9">
        <f t="shared" si="1836"/>
        <v>0</v>
      </c>
      <c r="AG1046" s="85">
        <f>AG1047</f>
        <v>0</v>
      </c>
      <c r="AH1046" s="9">
        <f t="shared" si="1836"/>
        <v>0</v>
      </c>
      <c r="AI1046" s="9">
        <f t="shared" si="1836"/>
        <v>0</v>
      </c>
      <c r="AJ1046" s="9">
        <f t="shared" si="1836"/>
        <v>0</v>
      </c>
      <c r="AK1046" s="9">
        <f t="shared" si="1836"/>
        <v>122</v>
      </c>
      <c r="AL1046" s="9">
        <f t="shared" si="1836"/>
        <v>0</v>
      </c>
      <c r="AM1046" s="85">
        <f>AM1047</f>
        <v>0</v>
      </c>
      <c r="AN1046" s="9">
        <f t="shared" si="1836"/>
        <v>0</v>
      </c>
      <c r="AO1046" s="9">
        <f t="shared" si="1836"/>
        <v>0</v>
      </c>
      <c r="AP1046" s="9">
        <f t="shared" si="1836"/>
        <v>0</v>
      </c>
      <c r="AQ1046" s="9">
        <f t="shared" si="1836"/>
        <v>122</v>
      </c>
      <c r="AR1046" s="9">
        <f t="shared" ref="AN1046:AR1049" si="1837">AR1047</f>
        <v>0</v>
      </c>
      <c r="AS1046" s="85">
        <f>AS1047</f>
        <v>0</v>
      </c>
      <c r="AT1046" s="9">
        <f t="shared" ref="AT1046:AX1049" si="1838">AT1047</f>
        <v>56</v>
      </c>
      <c r="AU1046" s="9">
        <f t="shared" si="1838"/>
        <v>0</v>
      </c>
      <c r="AV1046" s="9">
        <f t="shared" si="1838"/>
        <v>0</v>
      </c>
      <c r="AW1046" s="9">
        <f t="shared" si="1838"/>
        <v>178</v>
      </c>
      <c r="AX1046" s="9">
        <f t="shared" si="1838"/>
        <v>0</v>
      </c>
    </row>
    <row r="1047" spans="1:50" ht="20.100000000000001" hidden="1" customHeight="1">
      <c r="A1047" s="38" t="s">
        <v>14</v>
      </c>
      <c r="B1047" s="59" t="s">
        <v>226</v>
      </c>
      <c r="C1047" s="59" t="s">
        <v>7</v>
      </c>
      <c r="D1047" s="59" t="s">
        <v>79</v>
      </c>
      <c r="E1047" s="59" t="s">
        <v>63</v>
      </c>
      <c r="F1047" s="59"/>
      <c r="G1047" s="9">
        <f>G1048</f>
        <v>0</v>
      </c>
      <c r="H1047" s="9"/>
      <c r="I1047" s="84"/>
      <c r="J1047" s="84"/>
      <c r="K1047" s="84"/>
      <c r="L1047" s="84"/>
      <c r="M1047" s="84"/>
      <c r="N1047" s="84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  <c r="AA1047" s="85">
        <f>AA1048</f>
        <v>0</v>
      </c>
      <c r="AB1047" s="9">
        <f t="shared" si="1836"/>
        <v>122</v>
      </c>
      <c r="AC1047" s="9">
        <f t="shared" si="1836"/>
        <v>0</v>
      </c>
      <c r="AD1047" s="9">
        <f t="shared" si="1836"/>
        <v>0</v>
      </c>
      <c r="AE1047" s="9">
        <f t="shared" si="1836"/>
        <v>122</v>
      </c>
      <c r="AF1047" s="9">
        <f t="shared" si="1836"/>
        <v>0</v>
      </c>
      <c r="AG1047" s="85">
        <f>AG1048</f>
        <v>0</v>
      </c>
      <c r="AH1047" s="9">
        <f t="shared" si="1836"/>
        <v>0</v>
      </c>
      <c r="AI1047" s="9">
        <f t="shared" si="1836"/>
        <v>0</v>
      </c>
      <c r="AJ1047" s="9">
        <f t="shared" si="1836"/>
        <v>0</v>
      </c>
      <c r="AK1047" s="9">
        <f t="shared" si="1836"/>
        <v>122</v>
      </c>
      <c r="AL1047" s="9">
        <f t="shared" si="1836"/>
        <v>0</v>
      </c>
      <c r="AM1047" s="85">
        <f>AM1048</f>
        <v>0</v>
      </c>
      <c r="AN1047" s="9">
        <f t="shared" si="1837"/>
        <v>0</v>
      </c>
      <c r="AO1047" s="9">
        <f t="shared" si="1837"/>
        <v>0</v>
      </c>
      <c r="AP1047" s="9">
        <f t="shared" si="1837"/>
        <v>0</v>
      </c>
      <c r="AQ1047" s="9">
        <f t="shared" si="1837"/>
        <v>122</v>
      </c>
      <c r="AR1047" s="9">
        <f t="shared" si="1837"/>
        <v>0</v>
      </c>
      <c r="AS1047" s="85">
        <f>AS1048</f>
        <v>0</v>
      </c>
      <c r="AT1047" s="9">
        <f t="shared" si="1838"/>
        <v>56</v>
      </c>
      <c r="AU1047" s="9">
        <f t="shared" si="1838"/>
        <v>0</v>
      </c>
      <c r="AV1047" s="9">
        <f t="shared" si="1838"/>
        <v>0</v>
      </c>
      <c r="AW1047" s="9">
        <f t="shared" si="1838"/>
        <v>178</v>
      </c>
      <c r="AX1047" s="9">
        <f t="shared" si="1838"/>
        <v>0</v>
      </c>
    </row>
    <row r="1048" spans="1:50" ht="20.100000000000001" hidden="1" customHeight="1">
      <c r="A1048" s="38" t="s">
        <v>15</v>
      </c>
      <c r="B1048" s="59" t="s">
        <v>226</v>
      </c>
      <c r="C1048" s="59" t="s">
        <v>7</v>
      </c>
      <c r="D1048" s="59" t="s">
        <v>79</v>
      </c>
      <c r="E1048" s="59" t="s">
        <v>677</v>
      </c>
      <c r="F1048" s="59"/>
      <c r="G1048" s="9">
        <f t="shared" ref="G1048:H1049" si="1839">G1049</f>
        <v>0</v>
      </c>
      <c r="H1048" s="9">
        <f t="shared" si="1839"/>
        <v>0</v>
      </c>
      <c r="I1048" s="84"/>
      <c r="J1048" s="84"/>
      <c r="K1048" s="84"/>
      <c r="L1048" s="84"/>
      <c r="M1048" s="84"/>
      <c r="N1048" s="84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  <c r="AA1048" s="85">
        <f>AA1049</f>
        <v>0</v>
      </c>
      <c r="AB1048" s="9">
        <f t="shared" si="1836"/>
        <v>122</v>
      </c>
      <c r="AC1048" s="9">
        <f t="shared" si="1836"/>
        <v>0</v>
      </c>
      <c r="AD1048" s="9">
        <f t="shared" si="1836"/>
        <v>0</v>
      </c>
      <c r="AE1048" s="9">
        <f t="shared" si="1836"/>
        <v>122</v>
      </c>
      <c r="AF1048" s="9">
        <f t="shared" si="1836"/>
        <v>0</v>
      </c>
      <c r="AG1048" s="85">
        <f>AG1049</f>
        <v>0</v>
      </c>
      <c r="AH1048" s="9">
        <f t="shared" si="1836"/>
        <v>0</v>
      </c>
      <c r="AI1048" s="9">
        <f t="shared" si="1836"/>
        <v>0</v>
      </c>
      <c r="AJ1048" s="9">
        <f t="shared" si="1836"/>
        <v>0</v>
      </c>
      <c r="AK1048" s="9">
        <f t="shared" si="1836"/>
        <v>122</v>
      </c>
      <c r="AL1048" s="9">
        <f t="shared" si="1836"/>
        <v>0</v>
      </c>
      <c r="AM1048" s="85">
        <f>AM1049</f>
        <v>0</v>
      </c>
      <c r="AN1048" s="9">
        <f t="shared" si="1837"/>
        <v>0</v>
      </c>
      <c r="AO1048" s="9">
        <f t="shared" si="1837"/>
        <v>0</v>
      </c>
      <c r="AP1048" s="9">
        <f t="shared" si="1837"/>
        <v>0</v>
      </c>
      <c r="AQ1048" s="9">
        <f t="shared" si="1837"/>
        <v>122</v>
      </c>
      <c r="AR1048" s="9">
        <f t="shared" si="1837"/>
        <v>0</v>
      </c>
      <c r="AS1048" s="85">
        <f>AS1049</f>
        <v>0</v>
      </c>
      <c r="AT1048" s="9">
        <f t="shared" si="1838"/>
        <v>56</v>
      </c>
      <c r="AU1048" s="9">
        <f t="shared" si="1838"/>
        <v>0</v>
      </c>
      <c r="AV1048" s="9">
        <f t="shared" si="1838"/>
        <v>0</v>
      </c>
      <c r="AW1048" s="9">
        <f t="shared" si="1838"/>
        <v>178</v>
      </c>
      <c r="AX1048" s="9">
        <f t="shared" si="1838"/>
        <v>0</v>
      </c>
    </row>
    <row r="1049" spans="1:50" ht="33" hidden="1">
      <c r="A1049" s="38" t="s">
        <v>11</v>
      </c>
      <c r="B1049" s="59" t="s">
        <v>226</v>
      </c>
      <c r="C1049" s="59" t="s">
        <v>7</v>
      </c>
      <c r="D1049" s="59" t="s">
        <v>79</v>
      </c>
      <c r="E1049" s="59" t="s">
        <v>677</v>
      </c>
      <c r="F1049" s="26" t="s">
        <v>12</v>
      </c>
      <c r="G1049" s="9">
        <f t="shared" si="1839"/>
        <v>0</v>
      </c>
      <c r="H1049" s="9">
        <f t="shared" si="1839"/>
        <v>0</v>
      </c>
      <c r="I1049" s="84"/>
      <c r="J1049" s="84"/>
      <c r="K1049" s="84"/>
      <c r="L1049" s="84"/>
      <c r="M1049" s="84"/>
      <c r="N1049" s="84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>
        <f>AA1050</f>
        <v>0</v>
      </c>
      <c r="AB1049" s="9">
        <f t="shared" si="1836"/>
        <v>122</v>
      </c>
      <c r="AC1049" s="9">
        <f t="shared" si="1836"/>
        <v>0</v>
      </c>
      <c r="AD1049" s="9">
        <f t="shared" si="1836"/>
        <v>0</v>
      </c>
      <c r="AE1049" s="9">
        <f t="shared" si="1836"/>
        <v>122</v>
      </c>
      <c r="AF1049" s="9">
        <f t="shared" si="1836"/>
        <v>0</v>
      </c>
      <c r="AG1049" s="85">
        <f>AG1050</f>
        <v>0</v>
      </c>
      <c r="AH1049" s="9">
        <f t="shared" si="1836"/>
        <v>0</v>
      </c>
      <c r="AI1049" s="9">
        <f t="shared" si="1836"/>
        <v>0</v>
      </c>
      <c r="AJ1049" s="9">
        <f t="shared" si="1836"/>
        <v>0</v>
      </c>
      <c r="AK1049" s="9">
        <f t="shared" si="1836"/>
        <v>122</v>
      </c>
      <c r="AL1049" s="9">
        <f t="shared" si="1836"/>
        <v>0</v>
      </c>
      <c r="AM1049" s="85">
        <f>AM1050</f>
        <v>0</v>
      </c>
      <c r="AN1049" s="9">
        <f t="shared" si="1837"/>
        <v>0</v>
      </c>
      <c r="AO1049" s="9">
        <f t="shared" si="1837"/>
        <v>0</v>
      </c>
      <c r="AP1049" s="9">
        <f t="shared" si="1837"/>
        <v>0</v>
      </c>
      <c r="AQ1049" s="9">
        <f t="shared" si="1837"/>
        <v>122</v>
      </c>
      <c r="AR1049" s="9">
        <f t="shared" si="1837"/>
        <v>0</v>
      </c>
      <c r="AS1049" s="85">
        <f>AS1050</f>
        <v>0</v>
      </c>
      <c r="AT1049" s="9">
        <f t="shared" si="1838"/>
        <v>56</v>
      </c>
      <c r="AU1049" s="9">
        <f t="shared" si="1838"/>
        <v>0</v>
      </c>
      <c r="AV1049" s="9">
        <f t="shared" si="1838"/>
        <v>0</v>
      </c>
      <c r="AW1049" s="9">
        <f t="shared" si="1838"/>
        <v>178</v>
      </c>
      <c r="AX1049" s="9">
        <f t="shared" si="1838"/>
        <v>0</v>
      </c>
    </row>
    <row r="1050" spans="1:50" ht="16.5" hidden="1" customHeight="1">
      <c r="A1050" s="38" t="s">
        <v>13</v>
      </c>
      <c r="B1050" s="59" t="s">
        <v>226</v>
      </c>
      <c r="C1050" s="59" t="s">
        <v>7</v>
      </c>
      <c r="D1050" s="59" t="s">
        <v>79</v>
      </c>
      <c r="E1050" s="59" t="s">
        <v>677</v>
      </c>
      <c r="F1050" s="26" t="s">
        <v>34</v>
      </c>
      <c r="G1050" s="9"/>
      <c r="H1050" s="9"/>
      <c r="I1050" s="84"/>
      <c r="J1050" s="84"/>
      <c r="K1050" s="84"/>
      <c r="L1050" s="84"/>
      <c r="M1050" s="84"/>
      <c r="N1050" s="84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9">
        <v>122</v>
      </c>
      <c r="AC1050" s="9"/>
      <c r="AD1050" s="9"/>
      <c r="AE1050" s="9">
        <f>Y1050+AA1050+AB1050+AC1050+AD1050</f>
        <v>122</v>
      </c>
      <c r="AF1050" s="9">
        <f>Z1050+AD1050</f>
        <v>0</v>
      </c>
      <c r="AG1050" s="85"/>
      <c r="AH1050" s="9"/>
      <c r="AI1050" s="9"/>
      <c r="AJ1050" s="9"/>
      <c r="AK1050" s="9">
        <f>AE1050+AG1050+AH1050+AI1050+AJ1050</f>
        <v>122</v>
      </c>
      <c r="AL1050" s="9">
        <f>AF1050+AJ1050</f>
        <v>0</v>
      </c>
      <c r="AM1050" s="85"/>
      <c r="AN1050" s="9"/>
      <c r="AO1050" s="9"/>
      <c r="AP1050" s="9"/>
      <c r="AQ1050" s="9">
        <f>AK1050+AM1050+AN1050+AO1050+AP1050</f>
        <v>122</v>
      </c>
      <c r="AR1050" s="9">
        <f>AL1050+AP1050</f>
        <v>0</v>
      </c>
      <c r="AS1050" s="85"/>
      <c r="AT1050" s="9">
        <v>56</v>
      </c>
      <c r="AU1050" s="9"/>
      <c r="AV1050" s="9"/>
      <c r="AW1050" s="9">
        <f>AQ1050+AS1050+AT1050+AU1050+AV1050</f>
        <v>178</v>
      </c>
      <c r="AX1050" s="9">
        <f>AR1050+AV1050</f>
        <v>0</v>
      </c>
    </row>
    <row r="1051" spans="1:50" hidden="1">
      <c r="A1051" s="38"/>
      <c r="B1051" s="59"/>
      <c r="C1051" s="59"/>
      <c r="D1051" s="59"/>
      <c r="E1051" s="59"/>
      <c r="F1051" s="26"/>
      <c r="G1051" s="9"/>
      <c r="H1051" s="9"/>
      <c r="I1051" s="84"/>
      <c r="J1051" s="84"/>
      <c r="K1051" s="84"/>
      <c r="L1051" s="84"/>
      <c r="M1051" s="84"/>
      <c r="N1051" s="84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  <c r="AM1051" s="85"/>
      <c r="AN1051" s="85"/>
      <c r="AO1051" s="85"/>
      <c r="AP1051" s="85"/>
      <c r="AQ1051" s="85"/>
      <c r="AR1051" s="85"/>
      <c r="AS1051" s="85"/>
      <c r="AT1051" s="85"/>
      <c r="AU1051" s="85"/>
      <c r="AV1051" s="85"/>
      <c r="AW1051" s="85"/>
      <c r="AX1051" s="85"/>
    </row>
    <row r="1052" spans="1:50" ht="18.75" hidden="1">
      <c r="A1052" s="51" t="s">
        <v>232</v>
      </c>
      <c r="B1052" s="58" t="s">
        <v>226</v>
      </c>
      <c r="C1052" s="58" t="s">
        <v>152</v>
      </c>
      <c r="D1052" s="58" t="s">
        <v>21</v>
      </c>
      <c r="E1052" s="58"/>
      <c r="F1052" s="58"/>
      <c r="G1052" s="15">
        <f>G1053+G1070+G1065</f>
        <v>18203</v>
      </c>
      <c r="H1052" s="15">
        <f t="shared" ref="H1052:N1052" si="1840">H1053+H1070+H1065</f>
        <v>0</v>
      </c>
      <c r="I1052" s="15">
        <f t="shared" si="1840"/>
        <v>0</v>
      </c>
      <c r="J1052" s="15">
        <f t="shared" si="1840"/>
        <v>0</v>
      </c>
      <c r="K1052" s="15">
        <f t="shared" si="1840"/>
        <v>0</v>
      </c>
      <c r="L1052" s="15">
        <f t="shared" si="1840"/>
        <v>0</v>
      </c>
      <c r="M1052" s="15">
        <f t="shared" si="1840"/>
        <v>18203</v>
      </c>
      <c r="N1052" s="15">
        <f t="shared" si="1840"/>
        <v>0</v>
      </c>
      <c r="O1052" s="15">
        <f t="shared" ref="O1052:T1052" si="1841">O1053+O1070+O1065</f>
        <v>0</v>
      </c>
      <c r="P1052" s="15">
        <f t="shared" si="1841"/>
        <v>0</v>
      </c>
      <c r="Q1052" s="15">
        <f t="shared" si="1841"/>
        <v>0</v>
      </c>
      <c r="R1052" s="15">
        <f t="shared" si="1841"/>
        <v>0</v>
      </c>
      <c r="S1052" s="15">
        <f t="shared" si="1841"/>
        <v>18203</v>
      </c>
      <c r="T1052" s="15">
        <f t="shared" si="1841"/>
        <v>0</v>
      </c>
      <c r="U1052" s="15">
        <f t="shared" ref="U1052:Z1052" si="1842">U1053+U1070+U1065</f>
        <v>0</v>
      </c>
      <c r="V1052" s="15">
        <f t="shared" si="1842"/>
        <v>0</v>
      </c>
      <c r="W1052" s="15">
        <f t="shared" si="1842"/>
        <v>0</v>
      </c>
      <c r="X1052" s="15">
        <f t="shared" si="1842"/>
        <v>0</v>
      </c>
      <c r="Y1052" s="15">
        <f t="shared" si="1842"/>
        <v>18203</v>
      </c>
      <c r="Z1052" s="15">
        <f t="shared" si="1842"/>
        <v>0</v>
      </c>
      <c r="AA1052" s="15">
        <f t="shared" ref="AA1052:AF1052" si="1843">AA1053+AA1070+AA1065</f>
        <v>0</v>
      </c>
      <c r="AB1052" s="15">
        <f t="shared" si="1843"/>
        <v>0</v>
      </c>
      <c r="AC1052" s="15">
        <f t="shared" si="1843"/>
        <v>0</v>
      </c>
      <c r="AD1052" s="15">
        <f t="shared" si="1843"/>
        <v>0</v>
      </c>
      <c r="AE1052" s="15">
        <f t="shared" si="1843"/>
        <v>18203</v>
      </c>
      <c r="AF1052" s="15">
        <f t="shared" si="1843"/>
        <v>0</v>
      </c>
      <c r="AG1052" s="15">
        <f t="shared" ref="AG1052:AL1052" si="1844">AG1053+AG1070+AG1065</f>
        <v>0</v>
      </c>
      <c r="AH1052" s="15">
        <f t="shared" si="1844"/>
        <v>0</v>
      </c>
      <c r="AI1052" s="15">
        <f t="shared" si="1844"/>
        <v>0</v>
      </c>
      <c r="AJ1052" s="15">
        <f t="shared" si="1844"/>
        <v>0</v>
      </c>
      <c r="AK1052" s="15">
        <f t="shared" si="1844"/>
        <v>18203</v>
      </c>
      <c r="AL1052" s="15">
        <f t="shared" si="1844"/>
        <v>0</v>
      </c>
      <c r="AM1052" s="15">
        <f t="shared" ref="AM1052:AR1052" si="1845">AM1053+AM1070+AM1065</f>
        <v>0</v>
      </c>
      <c r="AN1052" s="15">
        <f t="shared" si="1845"/>
        <v>0</v>
      </c>
      <c r="AO1052" s="15">
        <f t="shared" si="1845"/>
        <v>0</v>
      </c>
      <c r="AP1052" s="15">
        <f t="shared" si="1845"/>
        <v>0</v>
      </c>
      <c r="AQ1052" s="15">
        <f t="shared" si="1845"/>
        <v>18203</v>
      </c>
      <c r="AR1052" s="15">
        <f t="shared" si="1845"/>
        <v>0</v>
      </c>
      <c r="AS1052" s="15">
        <f t="shared" ref="AS1052:AX1052" si="1846">AS1053+AS1070+AS1065</f>
        <v>0</v>
      </c>
      <c r="AT1052" s="15">
        <f t="shared" si="1846"/>
        <v>0</v>
      </c>
      <c r="AU1052" s="15">
        <f t="shared" si="1846"/>
        <v>0</v>
      </c>
      <c r="AV1052" s="15">
        <f t="shared" si="1846"/>
        <v>0</v>
      </c>
      <c r="AW1052" s="15">
        <f t="shared" si="1846"/>
        <v>18203</v>
      </c>
      <c r="AX1052" s="15">
        <f t="shared" si="1846"/>
        <v>0</v>
      </c>
    </row>
    <row r="1053" spans="1:50" ht="33" hidden="1">
      <c r="A1053" s="28" t="s">
        <v>423</v>
      </c>
      <c r="B1053" s="59" t="s">
        <v>226</v>
      </c>
      <c r="C1053" s="59" t="s">
        <v>152</v>
      </c>
      <c r="D1053" s="59" t="s">
        <v>21</v>
      </c>
      <c r="E1053" s="59" t="s">
        <v>227</v>
      </c>
      <c r="F1053" s="59"/>
      <c r="G1053" s="17">
        <f t="shared" ref="G1053" si="1847">G1054+G1058</f>
        <v>18185</v>
      </c>
      <c r="H1053" s="17">
        <f t="shared" ref="H1053:N1053" si="1848">H1054+H1058</f>
        <v>0</v>
      </c>
      <c r="I1053" s="17">
        <f t="shared" si="1848"/>
        <v>0</v>
      </c>
      <c r="J1053" s="17">
        <f t="shared" si="1848"/>
        <v>0</v>
      </c>
      <c r="K1053" s="17">
        <f t="shared" si="1848"/>
        <v>0</v>
      </c>
      <c r="L1053" s="17">
        <f t="shared" si="1848"/>
        <v>0</v>
      </c>
      <c r="M1053" s="17">
        <f t="shared" si="1848"/>
        <v>18185</v>
      </c>
      <c r="N1053" s="17">
        <f t="shared" si="1848"/>
        <v>0</v>
      </c>
      <c r="O1053" s="17">
        <f t="shared" ref="O1053:T1053" si="1849">O1054+O1058</f>
        <v>0</v>
      </c>
      <c r="P1053" s="17">
        <f t="shared" si="1849"/>
        <v>0</v>
      </c>
      <c r="Q1053" s="17">
        <f t="shared" si="1849"/>
        <v>0</v>
      </c>
      <c r="R1053" s="17">
        <f t="shared" si="1849"/>
        <v>0</v>
      </c>
      <c r="S1053" s="17">
        <f t="shared" si="1849"/>
        <v>18185</v>
      </c>
      <c r="T1053" s="17">
        <f t="shared" si="1849"/>
        <v>0</v>
      </c>
      <c r="U1053" s="17">
        <f t="shared" ref="U1053:Z1053" si="1850">U1054+U1058</f>
        <v>0</v>
      </c>
      <c r="V1053" s="17">
        <f t="shared" si="1850"/>
        <v>0</v>
      </c>
      <c r="W1053" s="17">
        <f t="shared" si="1850"/>
        <v>0</v>
      </c>
      <c r="X1053" s="17">
        <f t="shared" si="1850"/>
        <v>0</v>
      </c>
      <c r="Y1053" s="17">
        <f t="shared" si="1850"/>
        <v>18185</v>
      </c>
      <c r="Z1053" s="17">
        <f t="shared" si="1850"/>
        <v>0</v>
      </c>
      <c r="AA1053" s="17">
        <f t="shared" ref="AA1053:AF1053" si="1851">AA1054+AA1058</f>
        <v>0</v>
      </c>
      <c r="AB1053" s="17">
        <f t="shared" si="1851"/>
        <v>0</v>
      </c>
      <c r="AC1053" s="17">
        <f t="shared" si="1851"/>
        <v>0</v>
      </c>
      <c r="AD1053" s="17">
        <f t="shared" si="1851"/>
        <v>0</v>
      </c>
      <c r="AE1053" s="17">
        <f t="shared" si="1851"/>
        <v>18185</v>
      </c>
      <c r="AF1053" s="17">
        <f t="shared" si="1851"/>
        <v>0</v>
      </c>
      <c r="AG1053" s="17">
        <f t="shared" ref="AG1053:AL1053" si="1852">AG1054+AG1058</f>
        <v>0</v>
      </c>
      <c r="AH1053" s="17">
        <f t="shared" si="1852"/>
        <v>0</v>
      </c>
      <c r="AI1053" s="17">
        <f t="shared" si="1852"/>
        <v>0</v>
      </c>
      <c r="AJ1053" s="17">
        <f t="shared" si="1852"/>
        <v>0</v>
      </c>
      <c r="AK1053" s="17">
        <f t="shared" si="1852"/>
        <v>18185</v>
      </c>
      <c r="AL1053" s="17">
        <f t="shared" si="1852"/>
        <v>0</v>
      </c>
      <c r="AM1053" s="17">
        <f t="shared" ref="AM1053:AR1053" si="1853">AM1054+AM1058</f>
        <v>0</v>
      </c>
      <c r="AN1053" s="17">
        <f t="shared" si="1853"/>
        <v>0</v>
      </c>
      <c r="AO1053" s="17">
        <f t="shared" si="1853"/>
        <v>0</v>
      </c>
      <c r="AP1053" s="17">
        <f t="shared" si="1853"/>
        <v>0</v>
      </c>
      <c r="AQ1053" s="17">
        <f t="shared" si="1853"/>
        <v>18185</v>
      </c>
      <c r="AR1053" s="17">
        <f t="shared" si="1853"/>
        <v>0</v>
      </c>
      <c r="AS1053" s="17">
        <f t="shared" ref="AS1053:AX1053" si="1854">AS1054+AS1058</f>
        <v>0</v>
      </c>
      <c r="AT1053" s="17">
        <f t="shared" si="1854"/>
        <v>0</v>
      </c>
      <c r="AU1053" s="17">
        <f t="shared" si="1854"/>
        <v>0</v>
      </c>
      <c r="AV1053" s="17">
        <f t="shared" si="1854"/>
        <v>0</v>
      </c>
      <c r="AW1053" s="17">
        <f t="shared" si="1854"/>
        <v>18185</v>
      </c>
      <c r="AX1053" s="17">
        <f t="shared" si="1854"/>
        <v>0</v>
      </c>
    </row>
    <row r="1054" spans="1:50" ht="33" hidden="1">
      <c r="A1054" s="25" t="s">
        <v>9</v>
      </c>
      <c r="B1054" s="59" t="s">
        <v>226</v>
      </c>
      <c r="C1054" s="59" t="s">
        <v>152</v>
      </c>
      <c r="D1054" s="59" t="s">
        <v>21</v>
      </c>
      <c r="E1054" s="59" t="s">
        <v>228</v>
      </c>
      <c r="F1054" s="59"/>
      <c r="G1054" s="17">
        <f t="shared" ref="G1054:V1056" si="1855">G1055</f>
        <v>18058</v>
      </c>
      <c r="H1054" s="17">
        <f t="shared" si="1855"/>
        <v>0</v>
      </c>
      <c r="I1054" s="17">
        <f t="shared" si="1855"/>
        <v>0</v>
      </c>
      <c r="J1054" s="17">
        <f t="shared" si="1855"/>
        <v>0</v>
      </c>
      <c r="K1054" s="17">
        <f t="shared" si="1855"/>
        <v>0</v>
      </c>
      <c r="L1054" s="17">
        <f t="shared" si="1855"/>
        <v>0</v>
      </c>
      <c r="M1054" s="17">
        <f t="shared" si="1855"/>
        <v>18058</v>
      </c>
      <c r="N1054" s="17">
        <f t="shared" si="1855"/>
        <v>0</v>
      </c>
      <c r="O1054" s="17">
        <f t="shared" si="1855"/>
        <v>0</v>
      </c>
      <c r="P1054" s="17">
        <f t="shared" si="1855"/>
        <v>0</v>
      </c>
      <c r="Q1054" s="17">
        <f t="shared" si="1855"/>
        <v>0</v>
      </c>
      <c r="R1054" s="17">
        <f t="shared" si="1855"/>
        <v>0</v>
      </c>
      <c r="S1054" s="17">
        <f t="shared" si="1855"/>
        <v>18058</v>
      </c>
      <c r="T1054" s="17">
        <f t="shared" si="1855"/>
        <v>0</v>
      </c>
      <c r="U1054" s="17">
        <f t="shared" si="1855"/>
        <v>0</v>
      </c>
      <c r="V1054" s="17">
        <f t="shared" si="1855"/>
        <v>0</v>
      </c>
      <c r="W1054" s="17">
        <f t="shared" ref="U1054:AJ1056" si="1856">W1055</f>
        <v>0</v>
      </c>
      <c r="X1054" s="17">
        <f t="shared" si="1856"/>
        <v>0</v>
      </c>
      <c r="Y1054" s="17">
        <f t="shared" si="1856"/>
        <v>18058</v>
      </c>
      <c r="Z1054" s="17">
        <f t="shared" si="1856"/>
        <v>0</v>
      </c>
      <c r="AA1054" s="17">
        <f t="shared" si="1856"/>
        <v>0</v>
      </c>
      <c r="AB1054" s="17">
        <f t="shared" si="1856"/>
        <v>0</v>
      </c>
      <c r="AC1054" s="17">
        <f t="shared" si="1856"/>
        <v>0</v>
      </c>
      <c r="AD1054" s="17">
        <f t="shared" si="1856"/>
        <v>0</v>
      </c>
      <c r="AE1054" s="17">
        <f t="shared" si="1856"/>
        <v>18058</v>
      </c>
      <c r="AF1054" s="17">
        <f t="shared" si="1856"/>
        <v>0</v>
      </c>
      <c r="AG1054" s="17">
        <f t="shared" si="1856"/>
        <v>0</v>
      </c>
      <c r="AH1054" s="17">
        <f t="shared" si="1856"/>
        <v>0</v>
      </c>
      <c r="AI1054" s="17">
        <f t="shared" si="1856"/>
        <v>0</v>
      </c>
      <c r="AJ1054" s="17">
        <f t="shared" si="1856"/>
        <v>0</v>
      </c>
      <c r="AK1054" s="17">
        <f t="shared" ref="AG1054:AV1056" si="1857">AK1055</f>
        <v>18058</v>
      </c>
      <c r="AL1054" s="17">
        <f t="shared" si="1857"/>
        <v>0</v>
      </c>
      <c r="AM1054" s="17">
        <f t="shared" si="1857"/>
        <v>0</v>
      </c>
      <c r="AN1054" s="17">
        <f t="shared" si="1857"/>
        <v>0</v>
      </c>
      <c r="AO1054" s="17">
        <f t="shared" si="1857"/>
        <v>0</v>
      </c>
      <c r="AP1054" s="17">
        <f t="shared" si="1857"/>
        <v>0</v>
      </c>
      <c r="AQ1054" s="17">
        <f t="shared" si="1857"/>
        <v>18058</v>
      </c>
      <c r="AR1054" s="17">
        <f t="shared" si="1857"/>
        <v>0</v>
      </c>
      <c r="AS1054" s="17">
        <f t="shared" si="1857"/>
        <v>0</v>
      </c>
      <c r="AT1054" s="17">
        <f t="shared" si="1857"/>
        <v>0</v>
      </c>
      <c r="AU1054" s="17">
        <f t="shared" si="1857"/>
        <v>0</v>
      </c>
      <c r="AV1054" s="17">
        <f t="shared" si="1857"/>
        <v>0</v>
      </c>
      <c r="AW1054" s="17">
        <f t="shared" ref="AS1054:AX1056" si="1858">AW1055</f>
        <v>18058</v>
      </c>
      <c r="AX1054" s="17">
        <f t="shared" si="1858"/>
        <v>0</v>
      </c>
    </row>
    <row r="1055" spans="1:50" ht="33" hidden="1">
      <c r="A1055" s="38" t="s">
        <v>233</v>
      </c>
      <c r="B1055" s="59" t="s">
        <v>226</v>
      </c>
      <c r="C1055" s="59" t="s">
        <v>152</v>
      </c>
      <c r="D1055" s="59" t="s">
        <v>21</v>
      </c>
      <c r="E1055" s="59" t="s">
        <v>234</v>
      </c>
      <c r="F1055" s="59"/>
      <c r="G1055" s="17">
        <f t="shared" si="1855"/>
        <v>18058</v>
      </c>
      <c r="H1055" s="17">
        <f t="shared" si="1855"/>
        <v>0</v>
      </c>
      <c r="I1055" s="17">
        <f t="shared" si="1855"/>
        <v>0</v>
      </c>
      <c r="J1055" s="17">
        <f t="shared" si="1855"/>
        <v>0</v>
      </c>
      <c r="K1055" s="17">
        <f t="shared" si="1855"/>
        <v>0</v>
      </c>
      <c r="L1055" s="17">
        <f t="shared" si="1855"/>
        <v>0</v>
      </c>
      <c r="M1055" s="17">
        <f t="shared" si="1855"/>
        <v>18058</v>
      </c>
      <c r="N1055" s="17">
        <f t="shared" si="1855"/>
        <v>0</v>
      </c>
      <c r="O1055" s="17">
        <f t="shared" si="1855"/>
        <v>0</v>
      </c>
      <c r="P1055" s="17">
        <f t="shared" si="1855"/>
        <v>0</v>
      </c>
      <c r="Q1055" s="17">
        <f t="shared" si="1855"/>
        <v>0</v>
      </c>
      <c r="R1055" s="17">
        <f t="shared" si="1855"/>
        <v>0</v>
      </c>
      <c r="S1055" s="17">
        <f t="shared" si="1855"/>
        <v>18058</v>
      </c>
      <c r="T1055" s="17">
        <f t="shared" si="1855"/>
        <v>0</v>
      </c>
      <c r="U1055" s="17">
        <f t="shared" si="1856"/>
        <v>0</v>
      </c>
      <c r="V1055" s="17">
        <f t="shared" si="1856"/>
        <v>0</v>
      </c>
      <c r="W1055" s="17">
        <f t="shared" si="1856"/>
        <v>0</v>
      </c>
      <c r="X1055" s="17">
        <f t="shared" si="1856"/>
        <v>0</v>
      </c>
      <c r="Y1055" s="17">
        <f t="shared" si="1856"/>
        <v>18058</v>
      </c>
      <c r="Z1055" s="17">
        <f t="shared" si="1856"/>
        <v>0</v>
      </c>
      <c r="AA1055" s="17">
        <f t="shared" si="1856"/>
        <v>0</v>
      </c>
      <c r="AB1055" s="17">
        <f t="shared" si="1856"/>
        <v>0</v>
      </c>
      <c r="AC1055" s="17">
        <f t="shared" si="1856"/>
        <v>0</v>
      </c>
      <c r="AD1055" s="17">
        <f t="shared" si="1856"/>
        <v>0</v>
      </c>
      <c r="AE1055" s="17">
        <f t="shared" si="1856"/>
        <v>18058</v>
      </c>
      <c r="AF1055" s="17">
        <f t="shared" si="1856"/>
        <v>0</v>
      </c>
      <c r="AG1055" s="17">
        <f t="shared" si="1857"/>
        <v>0</v>
      </c>
      <c r="AH1055" s="17">
        <f t="shared" si="1857"/>
        <v>0</v>
      </c>
      <c r="AI1055" s="17">
        <f t="shared" si="1857"/>
        <v>0</v>
      </c>
      <c r="AJ1055" s="17">
        <f t="shared" si="1857"/>
        <v>0</v>
      </c>
      <c r="AK1055" s="17">
        <f t="shared" si="1857"/>
        <v>18058</v>
      </c>
      <c r="AL1055" s="17">
        <f t="shared" si="1857"/>
        <v>0</v>
      </c>
      <c r="AM1055" s="17">
        <f t="shared" si="1857"/>
        <v>0</v>
      </c>
      <c r="AN1055" s="17">
        <f t="shared" si="1857"/>
        <v>0</v>
      </c>
      <c r="AO1055" s="17">
        <f t="shared" si="1857"/>
        <v>0</v>
      </c>
      <c r="AP1055" s="17">
        <f t="shared" si="1857"/>
        <v>0</v>
      </c>
      <c r="AQ1055" s="17">
        <f t="shared" si="1857"/>
        <v>18058</v>
      </c>
      <c r="AR1055" s="17">
        <f t="shared" si="1857"/>
        <v>0</v>
      </c>
      <c r="AS1055" s="17">
        <f t="shared" si="1858"/>
        <v>0</v>
      </c>
      <c r="AT1055" s="17">
        <f t="shared" si="1858"/>
        <v>0</v>
      </c>
      <c r="AU1055" s="17">
        <f t="shared" si="1858"/>
        <v>0</v>
      </c>
      <c r="AV1055" s="17">
        <f t="shared" si="1858"/>
        <v>0</v>
      </c>
      <c r="AW1055" s="17">
        <f t="shared" si="1858"/>
        <v>18058</v>
      </c>
      <c r="AX1055" s="17">
        <f t="shared" si="1858"/>
        <v>0</v>
      </c>
    </row>
    <row r="1056" spans="1:50" ht="33" hidden="1">
      <c r="A1056" s="38" t="s">
        <v>11</v>
      </c>
      <c r="B1056" s="59" t="s">
        <v>226</v>
      </c>
      <c r="C1056" s="59" t="s">
        <v>152</v>
      </c>
      <c r="D1056" s="59" t="s">
        <v>21</v>
      </c>
      <c r="E1056" s="59" t="s">
        <v>234</v>
      </c>
      <c r="F1056" s="59" t="s">
        <v>12</v>
      </c>
      <c r="G1056" s="18">
        <f t="shared" si="1855"/>
        <v>18058</v>
      </c>
      <c r="H1056" s="18">
        <f t="shared" si="1855"/>
        <v>0</v>
      </c>
      <c r="I1056" s="18">
        <f t="shared" si="1855"/>
        <v>0</v>
      </c>
      <c r="J1056" s="18">
        <f t="shared" si="1855"/>
        <v>0</v>
      </c>
      <c r="K1056" s="18">
        <f t="shared" si="1855"/>
        <v>0</v>
      </c>
      <c r="L1056" s="18">
        <f t="shared" si="1855"/>
        <v>0</v>
      </c>
      <c r="M1056" s="18">
        <f t="shared" si="1855"/>
        <v>18058</v>
      </c>
      <c r="N1056" s="18">
        <f t="shared" si="1855"/>
        <v>0</v>
      </c>
      <c r="O1056" s="18">
        <f t="shared" si="1855"/>
        <v>0</v>
      </c>
      <c r="P1056" s="18">
        <f t="shared" si="1855"/>
        <v>0</v>
      </c>
      <c r="Q1056" s="18">
        <f t="shared" si="1855"/>
        <v>0</v>
      </c>
      <c r="R1056" s="18">
        <f t="shared" si="1855"/>
        <v>0</v>
      </c>
      <c r="S1056" s="18">
        <f t="shared" si="1855"/>
        <v>18058</v>
      </c>
      <c r="T1056" s="18">
        <f t="shared" si="1855"/>
        <v>0</v>
      </c>
      <c r="U1056" s="18">
        <f t="shared" si="1856"/>
        <v>0</v>
      </c>
      <c r="V1056" s="18">
        <f t="shared" si="1856"/>
        <v>0</v>
      </c>
      <c r="W1056" s="18">
        <f t="shared" si="1856"/>
        <v>0</v>
      </c>
      <c r="X1056" s="18">
        <f t="shared" si="1856"/>
        <v>0</v>
      </c>
      <c r="Y1056" s="18">
        <f t="shared" si="1856"/>
        <v>18058</v>
      </c>
      <c r="Z1056" s="18">
        <f t="shared" si="1856"/>
        <v>0</v>
      </c>
      <c r="AA1056" s="18">
        <f t="shared" si="1856"/>
        <v>0</v>
      </c>
      <c r="AB1056" s="18">
        <f t="shared" si="1856"/>
        <v>0</v>
      </c>
      <c r="AC1056" s="18">
        <f t="shared" si="1856"/>
        <v>0</v>
      </c>
      <c r="AD1056" s="18">
        <f t="shared" si="1856"/>
        <v>0</v>
      </c>
      <c r="AE1056" s="18">
        <f t="shared" si="1856"/>
        <v>18058</v>
      </c>
      <c r="AF1056" s="18">
        <f t="shared" si="1856"/>
        <v>0</v>
      </c>
      <c r="AG1056" s="18">
        <f t="shared" si="1857"/>
        <v>0</v>
      </c>
      <c r="AH1056" s="18">
        <f t="shared" si="1857"/>
        <v>0</v>
      </c>
      <c r="AI1056" s="18">
        <f t="shared" si="1857"/>
        <v>0</v>
      </c>
      <c r="AJ1056" s="18">
        <f t="shared" si="1857"/>
        <v>0</v>
      </c>
      <c r="AK1056" s="18">
        <f t="shared" si="1857"/>
        <v>18058</v>
      </c>
      <c r="AL1056" s="18">
        <f t="shared" si="1857"/>
        <v>0</v>
      </c>
      <c r="AM1056" s="18">
        <f t="shared" si="1857"/>
        <v>0</v>
      </c>
      <c r="AN1056" s="18">
        <f t="shared" si="1857"/>
        <v>0</v>
      </c>
      <c r="AO1056" s="18">
        <f t="shared" si="1857"/>
        <v>0</v>
      </c>
      <c r="AP1056" s="18">
        <f t="shared" si="1857"/>
        <v>0</v>
      </c>
      <c r="AQ1056" s="18">
        <f t="shared" si="1857"/>
        <v>18058</v>
      </c>
      <c r="AR1056" s="18">
        <f t="shared" si="1857"/>
        <v>0</v>
      </c>
      <c r="AS1056" s="18">
        <f t="shared" si="1858"/>
        <v>0</v>
      </c>
      <c r="AT1056" s="18">
        <f t="shared" si="1858"/>
        <v>0</v>
      </c>
      <c r="AU1056" s="18">
        <f t="shared" si="1858"/>
        <v>0</v>
      </c>
      <c r="AV1056" s="18">
        <f t="shared" si="1858"/>
        <v>0</v>
      </c>
      <c r="AW1056" s="18">
        <f t="shared" si="1858"/>
        <v>18058</v>
      </c>
      <c r="AX1056" s="18">
        <f t="shared" si="1858"/>
        <v>0</v>
      </c>
    </row>
    <row r="1057" spans="1:50" ht="20.100000000000001" hidden="1" customHeight="1">
      <c r="A1057" s="38" t="s">
        <v>13</v>
      </c>
      <c r="B1057" s="59" t="s">
        <v>226</v>
      </c>
      <c r="C1057" s="59" t="s">
        <v>152</v>
      </c>
      <c r="D1057" s="59" t="s">
        <v>21</v>
      </c>
      <c r="E1057" s="59" t="s">
        <v>234</v>
      </c>
      <c r="F1057" s="59">
        <v>610</v>
      </c>
      <c r="G1057" s="9">
        <f>15331+2727</f>
        <v>18058</v>
      </c>
      <c r="H1057" s="9"/>
      <c r="I1057" s="84"/>
      <c r="J1057" s="84"/>
      <c r="K1057" s="84"/>
      <c r="L1057" s="84"/>
      <c r="M1057" s="9">
        <f>G1057+I1057+J1057+K1057+L1057</f>
        <v>18058</v>
      </c>
      <c r="N1057" s="9">
        <f>H1057+L1057</f>
        <v>0</v>
      </c>
      <c r="O1057" s="85"/>
      <c r="P1057" s="85"/>
      <c r="Q1057" s="85"/>
      <c r="R1057" s="85"/>
      <c r="S1057" s="9">
        <f>M1057+O1057+P1057+Q1057+R1057</f>
        <v>18058</v>
      </c>
      <c r="T1057" s="9">
        <f>N1057+R1057</f>
        <v>0</v>
      </c>
      <c r="U1057" s="85"/>
      <c r="V1057" s="85"/>
      <c r="W1057" s="85"/>
      <c r="X1057" s="85"/>
      <c r="Y1057" s="9">
        <f>S1057+U1057+V1057+W1057+X1057</f>
        <v>18058</v>
      </c>
      <c r="Z1057" s="9">
        <f>T1057+X1057</f>
        <v>0</v>
      </c>
      <c r="AA1057" s="85"/>
      <c r="AB1057" s="85"/>
      <c r="AC1057" s="85"/>
      <c r="AD1057" s="85"/>
      <c r="AE1057" s="9">
        <f>Y1057+AA1057+AB1057+AC1057+AD1057</f>
        <v>18058</v>
      </c>
      <c r="AF1057" s="9">
        <f>Z1057+AD1057</f>
        <v>0</v>
      </c>
      <c r="AG1057" s="85"/>
      <c r="AH1057" s="85"/>
      <c r="AI1057" s="85"/>
      <c r="AJ1057" s="85"/>
      <c r="AK1057" s="9">
        <f>AE1057+AG1057+AH1057+AI1057+AJ1057</f>
        <v>18058</v>
      </c>
      <c r="AL1057" s="9">
        <f>AF1057+AJ1057</f>
        <v>0</v>
      </c>
      <c r="AM1057" s="85"/>
      <c r="AN1057" s="85"/>
      <c r="AO1057" s="85"/>
      <c r="AP1057" s="85"/>
      <c r="AQ1057" s="9">
        <f>AK1057+AM1057+AN1057+AO1057+AP1057</f>
        <v>18058</v>
      </c>
      <c r="AR1057" s="9">
        <f>AL1057+AP1057</f>
        <v>0</v>
      </c>
      <c r="AS1057" s="85"/>
      <c r="AT1057" s="85"/>
      <c r="AU1057" s="85"/>
      <c r="AV1057" s="85"/>
      <c r="AW1057" s="9">
        <f>AQ1057+AS1057+AT1057+AU1057+AV1057</f>
        <v>18058</v>
      </c>
      <c r="AX1057" s="9">
        <f>AR1057+AV1057</f>
        <v>0</v>
      </c>
    </row>
    <row r="1058" spans="1:50" ht="20.100000000000001" hidden="1" customHeight="1">
      <c r="A1058" s="38" t="s">
        <v>14</v>
      </c>
      <c r="B1058" s="59" t="s">
        <v>226</v>
      </c>
      <c r="C1058" s="59" t="s">
        <v>152</v>
      </c>
      <c r="D1058" s="59" t="s">
        <v>21</v>
      </c>
      <c r="E1058" s="59" t="s">
        <v>230</v>
      </c>
      <c r="F1058" s="59"/>
      <c r="G1058" s="9">
        <f t="shared" ref="G1058" si="1859">G1059+G1062</f>
        <v>127</v>
      </c>
      <c r="H1058" s="9">
        <f t="shared" ref="H1058:N1058" si="1860">H1059+H1062</f>
        <v>0</v>
      </c>
      <c r="I1058" s="9">
        <f t="shared" si="1860"/>
        <v>0</v>
      </c>
      <c r="J1058" s="9">
        <f t="shared" si="1860"/>
        <v>0</v>
      </c>
      <c r="K1058" s="9">
        <f t="shared" si="1860"/>
        <v>0</v>
      </c>
      <c r="L1058" s="9">
        <f t="shared" si="1860"/>
        <v>0</v>
      </c>
      <c r="M1058" s="9">
        <f t="shared" si="1860"/>
        <v>127</v>
      </c>
      <c r="N1058" s="9">
        <f t="shared" si="1860"/>
        <v>0</v>
      </c>
      <c r="O1058" s="9">
        <f t="shared" ref="O1058:T1058" si="1861">O1059+O1062</f>
        <v>0</v>
      </c>
      <c r="P1058" s="9">
        <f t="shared" si="1861"/>
        <v>0</v>
      </c>
      <c r="Q1058" s="9">
        <f t="shared" si="1861"/>
        <v>0</v>
      </c>
      <c r="R1058" s="9">
        <f t="shared" si="1861"/>
        <v>0</v>
      </c>
      <c r="S1058" s="9">
        <f t="shared" si="1861"/>
        <v>127</v>
      </c>
      <c r="T1058" s="9">
        <f t="shared" si="1861"/>
        <v>0</v>
      </c>
      <c r="U1058" s="9">
        <f t="shared" ref="U1058:Z1058" si="1862">U1059+U1062</f>
        <v>0</v>
      </c>
      <c r="V1058" s="9">
        <f t="shared" si="1862"/>
        <v>0</v>
      </c>
      <c r="W1058" s="9">
        <f t="shared" si="1862"/>
        <v>0</v>
      </c>
      <c r="X1058" s="9">
        <f t="shared" si="1862"/>
        <v>0</v>
      </c>
      <c r="Y1058" s="9">
        <f t="shared" si="1862"/>
        <v>127</v>
      </c>
      <c r="Z1058" s="9">
        <f t="shared" si="1862"/>
        <v>0</v>
      </c>
      <c r="AA1058" s="9">
        <f t="shared" ref="AA1058:AF1058" si="1863">AA1059+AA1062</f>
        <v>0</v>
      </c>
      <c r="AB1058" s="9">
        <f t="shared" si="1863"/>
        <v>0</v>
      </c>
      <c r="AC1058" s="9">
        <f t="shared" si="1863"/>
        <v>0</v>
      </c>
      <c r="AD1058" s="9">
        <f t="shared" si="1863"/>
        <v>0</v>
      </c>
      <c r="AE1058" s="9">
        <f t="shared" si="1863"/>
        <v>127</v>
      </c>
      <c r="AF1058" s="9">
        <f t="shared" si="1863"/>
        <v>0</v>
      </c>
      <c r="AG1058" s="9">
        <f t="shared" ref="AG1058:AL1058" si="1864">AG1059+AG1062</f>
        <v>0</v>
      </c>
      <c r="AH1058" s="9">
        <f t="shared" si="1864"/>
        <v>0</v>
      </c>
      <c r="AI1058" s="9">
        <f t="shared" si="1864"/>
        <v>0</v>
      </c>
      <c r="AJ1058" s="9">
        <f t="shared" si="1864"/>
        <v>0</v>
      </c>
      <c r="AK1058" s="9">
        <f t="shared" si="1864"/>
        <v>127</v>
      </c>
      <c r="AL1058" s="9">
        <f t="shared" si="1864"/>
        <v>0</v>
      </c>
      <c r="AM1058" s="9">
        <f t="shared" ref="AM1058:AR1058" si="1865">AM1059+AM1062</f>
        <v>0</v>
      </c>
      <c r="AN1058" s="9">
        <f t="shared" si="1865"/>
        <v>0</v>
      </c>
      <c r="AO1058" s="9">
        <f t="shared" si="1865"/>
        <v>0</v>
      </c>
      <c r="AP1058" s="9">
        <f t="shared" si="1865"/>
        <v>0</v>
      </c>
      <c r="AQ1058" s="9">
        <f t="shared" si="1865"/>
        <v>127</v>
      </c>
      <c r="AR1058" s="9">
        <f t="shared" si="1865"/>
        <v>0</v>
      </c>
      <c r="AS1058" s="9">
        <f t="shared" ref="AS1058:AX1058" si="1866">AS1059+AS1062</f>
        <v>0</v>
      </c>
      <c r="AT1058" s="9">
        <f t="shared" si="1866"/>
        <v>0</v>
      </c>
      <c r="AU1058" s="9">
        <f t="shared" si="1866"/>
        <v>0</v>
      </c>
      <c r="AV1058" s="9">
        <f t="shared" si="1866"/>
        <v>0</v>
      </c>
      <c r="AW1058" s="9">
        <f t="shared" si="1866"/>
        <v>127</v>
      </c>
      <c r="AX1058" s="9">
        <f t="shared" si="1866"/>
        <v>0</v>
      </c>
    </row>
    <row r="1059" spans="1:50" ht="20.100000000000001" hidden="1" customHeight="1">
      <c r="A1059" s="38" t="s">
        <v>235</v>
      </c>
      <c r="B1059" s="59" t="s">
        <v>226</v>
      </c>
      <c r="C1059" s="59" t="s">
        <v>152</v>
      </c>
      <c r="D1059" s="59" t="s">
        <v>21</v>
      </c>
      <c r="E1059" s="59" t="s">
        <v>236</v>
      </c>
      <c r="F1059" s="59"/>
      <c r="G1059" s="9">
        <f t="shared" ref="G1059:V1060" si="1867">G1060</f>
        <v>21</v>
      </c>
      <c r="H1059" s="9">
        <f t="shared" si="1867"/>
        <v>0</v>
      </c>
      <c r="I1059" s="9">
        <f t="shared" si="1867"/>
        <v>0</v>
      </c>
      <c r="J1059" s="9">
        <f t="shared" si="1867"/>
        <v>0</v>
      </c>
      <c r="K1059" s="9">
        <f t="shared" si="1867"/>
        <v>0</v>
      </c>
      <c r="L1059" s="9">
        <f t="shared" si="1867"/>
        <v>0</v>
      </c>
      <c r="M1059" s="9">
        <f t="shared" si="1867"/>
        <v>21</v>
      </c>
      <c r="N1059" s="9">
        <f t="shared" si="1867"/>
        <v>0</v>
      </c>
      <c r="O1059" s="9">
        <f t="shared" si="1867"/>
        <v>0</v>
      </c>
      <c r="P1059" s="9">
        <f t="shared" si="1867"/>
        <v>0</v>
      </c>
      <c r="Q1059" s="9">
        <f t="shared" si="1867"/>
        <v>0</v>
      </c>
      <c r="R1059" s="9">
        <f t="shared" si="1867"/>
        <v>0</v>
      </c>
      <c r="S1059" s="9">
        <f t="shared" si="1867"/>
        <v>21</v>
      </c>
      <c r="T1059" s="9">
        <f t="shared" si="1867"/>
        <v>0</v>
      </c>
      <c r="U1059" s="9">
        <f t="shared" si="1867"/>
        <v>0</v>
      </c>
      <c r="V1059" s="9">
        <f t="shared" si="1867"/>
        <v>0</v>
      </c>
      <c r="W1059" s="9">
        <f t="shared" ref="U1059:AJ1060" si="1868">W1060</f>
        <v>0</v>
      </c>
      <c r="X1059" s="9">
        <f t="shared" si="1868"/>
        <v>0</v>
      </c>
      <c r="Y1059" s="9">
        <f t="shared" si="1868"/>
        <v>21</v>
      </c>
      <c r="Z1059" s="9">
        <f t="shared" si="1868"/>
        <v>0</v>
      </c>
      <c r="AA1059" s="9">
        <f t="shared" si="1868"/>
        <v>0</v>
      </c>
      <c r="AB1059" s="9">
        <f t="shared" si="1868"/>
        <v>0</v>
      </c>
      <c r="AC1059" s="9">
        <f t="shared" si="1868"/>
        <v>0</v>
      </c>
      <c r="AD1059" s="9">
        <f t="shared" si="1868"/>
        <v>0</v>
      </c>
      <c r="AE1059" s="9">
        <f t="shared" si="1868"/>
        <v>21</v>
      </c>
      <c r="AF1059" s="9">
        <f t="shared" si="1868"/>
        <v>0</v>
      </c>
      <c r="AG1059" s="9">
        <f t="shared" si="1868"/>
        <v>0</v>
      </c>
      <c r="AH1059" s="9">
        <f t="shared" si="1868"/>
        <v>0</v>
      </c>
      <c r="AI1059" s="9">
        <f t="shared" si="1868"/>
        <v>0</v>
      </c>
      <c r="AJ1059" s="9">
        <f t="shared" si="1868"/>
        <v>0</v>
      </c>
      <c r="AK1059" s="9">
        <f t="shared" ref="AG1059:AV1060" si="1869">AK1060</f>
        <v>21</v>
      </c>
      <c r="AL1059" s="9">
        <f t="shared" si="1869"/>
        <v>0</v>
      </c>
      <c r="AM1059" s="9">
        <f t="shared" si="1869"/>
        <v>0</v>
      </c>
      <c r="AN1059" s="9">
        <f t="shared" si="1869"/>
        <v>0</v>
      </c>
      <c r="AO1059" s="9">
        <f t="shared" si="1869"/>
        <v>0</v>
      </c>
      <c r="AP1059" s="9">
        <f t="shared" si="1869"/>
        <v>0</v>
      </c>
      <c r="AQ1059" s="9">
        <f t="shared" si="1869"/>
        <v>21</v>
      </c>
      <c r="AR1059" s="9">
        <f t="shared" si="1869"/>
        <v>0</v>
      </c>
      <c r="AS1059" s="9">
        <f t="shared" si="1869"/>
        <v>0</v>
      </c>
      <c r="AT1059" s="9">
        <f t="shared" si="1869"/>
        <v>0</v>
      </c>
      <c r="AU1059" s="9">
        <f t="shared" si="1869"/>
        <v>0</v>
      </c>
      <c r="AV1059" s="9">
        <f t="shared" si="1869"/>
        <v>0</v>
      </c>
      <c r="AW1059" s="9">
        <f t="shared" ref="AS1059:AX1060" si="1870">AW1060</f>
        <v>21</v>
      </c>
      <c r="AX1059" s="9">
        <f t="shared" si="1870"/>
        <v>0</v>
      </c>
    </row>
    <row r="1060" spans="1:50" ht="33" hidden="1">
      <c r="A1060" s="38" t="s">
        <v>11</v>
      </c>
      <c r="B1060" s="59">
        <v>917</v>
      </c>
      <c r="C1060" s="59" t="s">
        <v>152</v>
      </c>
      <c r="D1060" s="59" t="s">
        <v>21</v>
      </c>
      <c r="E1060" s="59" t="s">
        <v>236</v>
      </c>
      <c r="F1060" s="59" t="s">
        <v>12</v>
      </c>
      <c r="G1060" s="18">
        <f t="shared" si="1867"/>
        <v>21</v>
      </c>
      <c r="H1060" s="18">
        <f t="shared" si="1867"/>
        <v>0</v>
      </c>
      <c r="I1060" s="18">
        <f t="shared" si="1867"/>
        <v>0</v>
      </c>
      <c r="J1060" s="18">
        <f t="shared" si="1867"/>
        <v>0</v>
      </c>
      <c r="K1060" s="18">
        <f t="shared" si="1867"/>
        <v>0</v>
      </c>
      <c r="L1060" s="18">
        <f t="shared" si="1867"/>
        <v>0</v>
      </c>
      <c r="M1060" s="18">
        <f t="shared" si="1867"/>
        <v>21</v>
      </c>
      <c r="N1060" s="18">
        <f t="shared" si="1867"/>
        <v>0</v>
      </c>
      <c r="O1060" s="18">
        <f t="shared" si="1867"/>
        <v>0</v>
      </c>
      <c r="P1060" s="18">
        <f t="shared" si="1867"/>
        <v>0</v>
      </c>
      <c r="Q1060" s="18">
        <f t="shared" si="1867"/>
        <v>0</v>
      </c>
      <c r="R1060" s="18">
        <f t="shared" si="1867"/>
        <v>0</v>
      </c>
      <c r="S1060" s="18">
        <f t="shared" si="1867"/>
        <v>21</v>
      </c>
      <c r="T1060" s="18">
        <f t="shared" si="1867"/>
        <v>0</v>
      </c>
      <c r="U1060" s="18">
        <f t="shared" si="1868"/>
        <v>0</v>
      </c>
      <c r="V1060" s="18">
        <f t="shared" si="1868"/>
        <v>0</v>
      </c>
      <c r="W1060" s="18">
        <f t="shared" si="1868"/>
        <v>0</v>
      </c>
      <c r="X1060" s="18">
        <f t="shared" si="1868"/>
        <v>0</v>
      </c>
      <c r="Y1060" s="18">
        <f t="shared" si="1868"/>
        <v>21</v>
      </c>
      <c r="Z1060" s="18">
        <f t="shared" si="1868"/>
        <v>0</v>
      </c>
      <c r="AA1060" s="18">
        <f t="shared" si="1868"/>
        <v>0</v>
      </c>
      <c r="AB1060" s="18">
        <f t="shared" si="1868"/>
        <v>0</v>
      </c>
      <c r="AC1060" s="18">
        <f t="shared" si="1868"/>
        <v>0</v>
      </c>
      <c r="AD1060" s="18">
        <f t="shared" si="1868"/>
        <v>0</v>
      </c>
      <c r="AE1060" s="18">
        <f t="shared" si="1868"/>
        <v>21</v>
      </c>
      <c r="AF1060" s="18">
        <f t="shared" si="1868"/>
        <v>0</v>
      </c>
      <c r="AG1060" s="18">
        <f t="shared" si="1869"/>
        <v>0</v>
      </c>
      <c r="AH1060" s="18">
        <f t="shared" si="1869"/>
        <v>0</v>
      </c>
      <c r="AI1060" s="18">
        <f t="shared" si="1869"/>
        <v>0</v>
      </c>
      <c r="AJ1060" s="18">
        <f t="shared" si="1869"/>
        <v>0</v>
      </c>
      <c r="AK1060" s="18">
        <f t="shared" si="1869"/>
        <v>21</v>
      </c>
      <c r="AL1060" s="18">
        <f t="shared" si="1869"/>
        <v>0</v>
      </c>
      <c r="AM1060" s="18">
        <f t="shared" si="1869"/>
        <v>0</v>
      </c>
      <c r="AN1060" s="18">
        <f t="shared" si="1869"/>
        <v>0</v>
      </c>
      <c r="AO1060" s="18">
        <f t="shared" si="1869"/>
        <v>0</v>
      </c>
      <c r="AP1060" s="18">
        <f t="shared" si="1869"/>
        <v>0</v>
      </c>
      <c r="AQ1060" s="18">
        <f t="shared" si="1869"/>
        <v>21</v>
      </c>
      <c r="AR1060" s="18">
        <f t="shared" si="1869"/>
        <v>0</v>
      </c>
      <c r="AS1060" s="18">
        <f t="shared" si="1870"/>
        <v>0</v>
      </c>
      <c r="AT1060" s="18">
        <f t="shared" si="1870"/>
        <v>0</v>
      </c>
      <c r="AU1060" s="18">
        <f t="shared" si="1870"/>
        <v>0</v>
      </c>
      <c r="AV1060" s="18">
        <f t="shared" si="1870"/>
        <v>0</v>
      </c>
      <c r="AW1060" s="18">
        <f t="shared" si="1870"/>
        <v>21</v>
      </c>
      <c r="AX1060" s="18">
        <f t="shared" si="1870"/>
        <v>0</v>
      </c>
    </row>
    <row r="1061" spans="1:50" ht="17.25" hidden="1" customHeight="1">
      <c r="A1061" s="38" t="s">
        <v>13</v>
      </c>
      <c r="B1061" s="59" t="s">
        <v>226</v>
      </c>
      <c r="C1061" s="59" t="s">
        <v>152</v>
      </c>
      <c r="D1061" s="59" t="s">
        <v>21</v>
      </c>
      <c r="E1061" s="59" t="s">
        <v>236</v>
      </c>
      <c r="F1061" s="9">
        <v>610</v>
      </c>
      <c r="G1061" s="9">
        <v>21</v>
      </c>
      <c r="H1061" s="9"/>
      <c r="I1061" s="84"/>
      <c r="J1061" s="84"/>
      <c r="K1061" s="84"/>
      <c r="L1061" s="84"/>
      <c r="M1061" s="9">
        <f>G1061+I1061+J1061+K1061+L1061</f>
        <v>21</v>
      </c>
      <c r="N1061" s="9">
        <f>H1061+L1061</f>
        <v>0</v>
      </c>
      <c r="O1061" s="85"/>
      <c r="P1061" s="85"/>
      <c r="Q1061" s="85"/>
      <c r="R1061" s="85"/>
      <c r="S1061" s="9">
        <f>M1061+O1061+P1061+Q1061+R1061</f>
        <v>21</v>
      </c>
      <c r="T1061" s="9">
        <f>N1061+R1061</f>
        <v>0</v>
      </c>
      <c r="U1061" s="85"/>
      <c r="V1061" s="85"/>
      <c r="W1061" s="85"/>
      <c r="X1061" s="85"/>
      <c r="Y1061" s="9">
        <f>S1061+U1061+V1061+W1061+X1061</f>
        <v>21</v>
      </c>
      <c r="Z1061" s="9">
        <f>T1061+X1061</f>
        <v>0</v>
      </c>
      <c r="AA1061" s="85"/>
      <c r="AB1061" s="85"/>
      <c r="AC1061" s="85"/>
      <c r="AD1061" s="85"/>
      <c r="AE1061" s="9">
        <f>Y1061+AA1061+AB1061+AC1061+AD1061</f>
        <v>21</v>
      </c>
      <c r="AF1061" s="9">
        <f>Z1061+AD1061</f>
        <v>0</v>
      </c>
      <c r="AG1061" s="85"/>
      <c r="AH1061" s="85"/>
      <c r="AI1061" s="85"/>
      <c r="AJ1061" s="85"/>
      <c r="AK1061" s="9">
        <f>AE1061+AG1061+AH1061+AI1061+AJ1061</f>
        <v>21</v>
      </c>
      <c r="AL1061" s="9">
        <f>AF1061+AJ1061</f>
        <v>0</v>
      </c>
      <c r="AM1061" s="85"/>
      <c r="AN1061" s="85"/>
      <c r="AO1061" s="85"/>
      <c r="AP1061" s="85"/>
      <c r="AQ1061" s="9">
        <f>AK1061+AM1061+AN1061+AO1061+AP1061</f>
        <v>21</v>
      </c>
      <c r="AR1061" s="9">
        <f>AL1061+AP1061</f>
        <v>0</v>
      </c>
      <c r="AS1061" s="85"/>
      <c r="AT1061" s="85"/>
      <c r="AU1061" s="85"/>
      <c r="AV1061" s="85"/>
      <c r="AW1061" s="9">
        <f>AQ1061+AS1061+AT1061+AU1061+AV1061</f>
        <v>21</v>
      </c>
      <c r="AX1061" s="9">
        <f>AR1061+AV1061</f>
        <v>0</v>
      </c>
    </row>
    <row r="1062" spans="1:50" ht="33" hidden="1">
      <c r="A1062" s="25" t="s">
        <v>237</v>
      </c>
      <c r="B1062" s="59" t="s">
        <v>226</v>
      </c>
      <c r="C1062" s="59" t="s">
        <v>152</v>
      </c>
      <c r="D1062" s="59" t="s">
        <v>21</v>
      </c>
      <c r="E1062" s="59" t="s">
        <v>400</v>
      </c>
      <c r="F1062" s="26"/>
      <c r="G1062" s="9">
        <f t="shared" ref="G1062:V1063" si="1871">G1063</f>
        <v>106</v>
      </c>
      <c r="H1062" s="9">
        <f t="shared" si="1871"/>
        <v>0</v>
      </c>
      <c r="I1062" s="9">
        <f t="shared" si="1871"/>
        <v>0</v>
      </c>
      <c r="J1062" s="9">
        <f t="shared" si="1871"/>
        <v>0</v>
      </c>
      <c r="K1062" s="9">
        <f t="shared" si="1871"/>
        <v>0</v>
      </c>
      <c r="L1062" s="9">
        <f t="shared" si="1871"/>
        <v>0</v>
      </c>
      <c r="M1062" s="9">
        <f t="shared" si="1871"/>
        <v>106</v>
      </c>
      <c r="N1062" s="9">
        <f t="shared" si="1871"/>
        <v>0</v>
      </c>
      <c r="O1062" s="9">
        <f t="shared" si="1871"/>
        <v>0</v>
      </c>
      <c r="P1062" s="9">
        <f t="shared" si="1871"/>
        <v>0</v>
      </c>
      <c r="Q1062" s="9">
        <f t="shared" si="1871"/>
        <v>0</v>
      </c>
      <c r="R1062" s="9">
        <f t="shared" si="1871"/>
        <v>0</v>
      </c>
      <c r="S1062" s="9">
        <f t="shared" si="1871"/>
        <v>106</v>
      </c>
      <c r="T1062" s="9">
        <f t="shared" si="1871"/>
        <v>0</v>
      </c>
      <c r="U1062" s="9">
        <f t="shared" si="1871"/>
        <v>0</v>
      </c>
      <c r="V1062" s="9">
        <f t="shared" si="1871"/>
        <v>0</v>
      </c>
      <c r="W1062" s="9">
        <f t="shared" ref="U1062:AJ1063" si="1872">W1063</f>
        <v>0</v>
      </c>
      <c r="X1062" s="9">
        <f t="shared" si="1872"/>
        <v>0</v>
      </c>
      <c r="Y1062" s="9">
        <f t="shared" si="1872"/>
        <v>106</v>
      </c>
      <c r="Z1062" s="9">
        <f t="shared" si="1872"/>
        <v>0</v>
      </c>
      <c r="AA1062" s="9">
        <f t="shared" si="1872"/>
        <v>0</v>
      </c>
      <c r="AB1062" s="9">
        <f t="shared" si="1872"/>
        <v>0</v>
      </c>
      <c r="AC1062" s="9">
        <f t="shared" si="1872"/>
        <v>0</v>
      </c>
      <c r="AD1062" s="9">
        <f t="shared" si="1872"/>
        <v>0</v>
      </c>
      <c r="AE1062" s="9">
        <f t="shared" si="1872"/>
        <v>106</v>
      </c>
      <c r="AF1062" s="9">
        <f t="shared" si="1872"/>
        <v>0</v>
      </c>
      <c r="AG1062" s="9">
        <f t="shared" si="1872"/>
        <v>0</v>
      </c>
      <c r="AH1062" s="9">
        <f t="shared" si="1872"/>
        <v>0</v>
      </c>
      <c r="AI1062" s="9">
        <f t="shared" si="1872"/>
        <v>0</v>
      </c>
      <c r="AJ1062" s="9">
        <f t="shared" si="1872"/>
        <v>0</v>
      </c>
      <c r="AK1062" s="9">
        <f t="shared" ref="AG1062:AV1063" si="1873">AK1063</f>
        <v>106</v>
      </c>
      <c r="AL1062" s="9">
        <f t="shared" si="1873"/>
        <v>0</v>
      </c>
      <c r="AM1062" s="9">
        <f t="shared" si="1873"/>
        <v>0</v>
      </c>
      <c r="AN1062" s="9">
        <f t="shared" si="1873"/>
        <v>0</v>
      </c>
      <c r="AO1062" s="9">
        <f t="shared" si="1873"/>
        <v>0</v>
      </c>
      <c r="AP1062" s="9">
        <f t="shared" si="1873"/>
        <v>0</v>
      </c>
      <c r="AQ1062" s="9">
        <f t="shared" si="1873"/>
        <v>106</v>
      </c>
      <c r="AR1062" s="9">
        <f t="shared" si="1873"/>
        <v>0</v>
      </c>
      <c r="AS1062" s="9">
        <f t="shared" si="1873"/>
        <v>0</v>
      </c>
      <c r="AT1062" s="9">
        <f t="shared" si="1873"/>
        <v>0</v>
      </c>
      <c r="AU1062" s="9">
        <f t="shared" si="1873"/>
        <v>0</v>
      </c>
      <c r="AV1062" s="9">
        <f t="shared" si="1873"/>
        <v>0</v>
      </c>
      <c r="AW1062" s="9">
        <f t="shared" ref="AS1062:AX1063" si="1874">AW1063</f>
        <v>106</v>
      </c>
      <c r="AX1062" s="9">
        <f t="shared" si="1874"/>
        <v>0</v>
      </c>
    </row>
    <row r="1063" spans="1:50" ht="33" hidden="1">
      <c r="A1063" s="25" t="s">
        <v>242</v>
      </c>
      <c r="B1063" s="59" t="s">
        <v>226</v>
      </c>
      <c r="C1063" s="59" t="s">
        <v>152</v>
      </c>
      <c r="D1063" s="59" t="s">
        <v>21</v>
      </c>
      <c r="E1063" s="59" t="s">
        <v>400</v>
      </c>
      <c r="F1063" s="26" t="s">
        <v>30</v>
      </c>
      <c r="G1063" s="9">
        <f t="shared" si="1871"/>
        <v>106</v>
      </c>
      <c r="H1063" s="9">
        <f t="shared" si="1871"/>
        <v>0</v>
      </c>
      <c r="I1063" s="9">
        <f t="shared" si="1871"/>
        <v>0</v>
      </c>
      <c r="J1063" s="9">
        <f t="shared" si="1871"/>
        <v>0</v>
      </c>
      <c r="K1063" s="9">
        <f t="shared" si="1871"/>
        <v>0</v>
      </c>
      <c r="L1063" s="9">
        <f t="shared" si="1871"/>
        <v>0</v>
      </c>
      <c r="M1063" s="9">
        <f t="shared" si="1871"/>
        <v>106</v>
      </c>
      <c r="N1063" s="9">
        <f t="shared" si="1871"/>
        <v>0</v>
      </c>
      <c r="O1063" s="9">
        <f t="shared" si="1871"/>
        <v>0</v>
      </c>
      <c r="P1063" s="9">
        <f t="shared" si="1871"/>
        <v>0</v>
      </c>
      <c r="Q1063" s="9">
        <f t="shared" si="1871"/>
        <v>0</v>
      </c>
      <c r="R1063" s="9">
        <f t="shared" si="1871"/>
        <v>0</v>
      </c>
      <c r="S1063" s="9">
        <f t="shared" si="1871"/>
        <v>106</v>
      </c>
      <c r="T1063" s="9">
        <f t="shared" si="1871"/>
        <v>0</v>
      </c>
      <c r="U1063" s="9">
        <f t="shared" si="1872"/>
        <v>0</v>
      </c>
      <c r="V1063" s="9">
        <f t="shared" si="1872"/>
        <v>0</v>
      </c>
      <c r="W1063" s="9">
        <f t="shared" si="1872"/>
        <v>0</v>
      </c>
      <c r="X1063" s="9">
        <f t="shared" si="1872"/>
        <v>0</v>
      </c>
      <c r="Y1063" s="9">
        <f t="shared" si="1872"/>
        <v>106</v>
      </c>
      <c r="Z1063" s="9">
        <f t="shared" si="1872"/>
        <v>0</v>
      </c>
      <c r="AA1063" s="9">
        <f t="shared" si="1872"/>
        <v>0</v>
      </c>
      <c r="AB1063" s="9">
        <f t="shared" si="1872"/>
        <v>0</v>
      </c>
      <c r="AC1063" s="9">
        <f t="shared" si="1872"/>
        <v>0</v>
      </c>
      <c r="AD1063" s="9">
        <f t="shared" si="1872"/>
        <v>0</v>
      </c>
      <c r="AE1063" s="9">
        <f t="shared" si="1872"/>
        <v>106</v>
      </c>
      <c r="AF1063" s="9">
        <f t="shared" si="1872"/>
        <v>0</v>
      </c>
      <c r="AG1063" s="9">
        <f t="shared" si="1873"/>
        <v>0</v>
      </c>
      <c r="AH1063" s="9">
        <f t="shared" si="1873"/>
        <v>0</v>
      </c>
      <c r="AI1063" s="9">
        <f t="shared" si="1873"/>
        <v>0</v>
      </c>
      <c r="AJ1063" s="9">
        <f t="shared" si="1873"/>
        <v>0</v>
      </c>
      <c r="AK1063" s="9">
        <f t="shared" si="1873"/>
        <v>106</v>
      </c>
      <c r="AL1063" s="9">
        <f t="shared" si="1873"/>
        <v>0</v>
      </c>
      <c r="AM1063" s="9">
        <f t="shared" si="1873"/>
        <v>0</v>
      </c>
      <c r="AN1063" s="9">
        <f t="shared" si="1873"/>
        <v>0</v>
      </c>
      <c r="AO1063" s="9">
        <f t="shared" si="1873"/>
        <v>0</v>
      </c>
      <c r="AP1063" s="9">
        <f t="shared" si="1873"/>
        <v>0</v>
      </c>
      <c r="AQ1063" s="9">
        <f t="shared" si="1873"/>
        <v>106</v>
      </c>
      <c r="AR1063" s="9">
        <f t="shared" si="1873"/>
        <v>0</v>
      </c>
      <c r="AS1063" s="9">
        <f t="shared" si="1874"/>
        <v>0</v>
      </c>
      <c r="AT1063" s="9">
        <f t="shared" si="1874"/>
        <v>0</v>
      </c>
      <c r="AU1063" s="9">
        <f t="shared" si="1874"/>
        <v>0</v>
      </c>
      <c r="AV1063" s="9">
        <f t="shared" si="1874"/>
        <v>0</v>
      </c>
      <c r="AW1063" s="9">
        <f t="shared" si="1874"/>
        <v>106</v>
      </c>
      <c r="AX1063" s="9">
        <f t="shared" si="1874"/>
        <v>0</v>
      </c>
    </row>
    <row r="1064" spans="1:50" ht="33" hidden="1">
      <c r="A1064" s="43" t="s">
        <v>36</v>
      </c>
      <c r="B1064" s="59" t="s">
        <v>226</v>
      </c>
      <c r="C1064" s="59" t="s">
        <v>152</v>
      </c>
      <c r="D1064" s="59" t="s">
        <v>21</v>
      </c>
      <c r="E1064" s="59" t="s">
        <v>400</v>
      </c>
      <c r="F1064" s="26" t="s">
        <v>37</v>
      </c>
      <c r="G1064" s="9">
        <v>106</v>
      </c>
      <c r="H1064" s="9"/>
      <c r="I1064" s="84"/>
      <c r="J1064" s="84"/>
      <c r="K1064" s="84"/>
      <c r="L1064" s="84"/>
      <c r="M1064" s="9">
        <f>G1064+I1064+J1064+K1064+L1064</f>
        <v>106</v>
      </c>
      <c r="N1064" s="9">
        <f>H1064+L1064</f>
        <v>0</v>
      </c>
      <c r="O1064" s="85"/>
      <c r="P1064" s="85"/>
      <c r="Q1064" s="85"/>
      <c r="R1064" s="85"/>
      <c r="S1064" s="9">
        <f>M1064+O1064+P1064+Q1064+R1064</f>
        <v>106</v>
      </c>
      <c r="T1064" s="9">
        <f>N1064+R1064</f>
        <v>0</v>
      </c>
      <c r="U1064" s="85"/>
      <c r="V1064" s="85"/>
      <c r="W1064" s="85"/>
      <c r="X1064" s="85"/>
      <c r="Y1064" s="9">
        <f>S1064+U1064+V1064+W1064+X1064</f>
        <v>106</v>
      </c>
      <c r="Z1064" s="9">
        <f>T1064+X1064</f>
        <v>0</v>
      </c>
      <c r="AA1064" s="85"/>
      <c r="AB1064" s="85"/>
      <c r="AC1064" s="85"/>
      <c r="AD1064" s="85"/>
      <c r="AE1064" s="9">
        <f>Y1064+AA1064+AB1064+AC1064+AD1064</f>
        <v>106</v>
      </c>
      <c r="AF1064" s="9">
        <f>Z1064+AD1064</f>
        <v>0</v>
      </c>
      <c r="AG1064" s="85"/>
      <c r="AH1064" s="85"/>
      <c r="AI1064" s="85"/>
      <c r="AJ1064" s="85"/>
      <c r="AK1064" s="9">
        <f>AE1064+AG1064+AH1064+AI1064+AJ1064</f>
        <v>106</v>
      </c>
      <c r="AL1064" s="9">
        <f>AF1064+AJ1064</f>
        <v>0</v>
      </c>
      <c r="AM1064" s="85"/>
      <c r="AN1064" s="85"/>
      <c r="AO1064" s="85"/>
      <c r="AP1064" s="85"/>
      <c r="AQ1064" s="9">
        <f>AK1064+AM1064+AN1064+AO1064+AP1064</f>
        <v>106</v>
      </c>
      <c r="AR1064" s="9">
        <f>AL1064+AP1064</f>
        <v>0</v>
      </c>
      <c r="AS1064" s="85"/>
      <c r="AT1064" s="85"/>
      <c r="AU1064" s="85"/>
      <c r="AV1064" s="85"/>
      <c r="AW1064" s="9">
        <f>AQ1064+AS1064+AT1064+AU1064+AV1064</f>
        <v>106</v>
      </c>
      <c r="AX1064" s="9">
        <f>AR1064+AV1064</f>
        <v>0</v>
      </c>
    </row>
    <row r="1065" spans="1:50" ht="82.5" hidden="1">
      <c r="A1065" s="25" t="s">
        <v>118</v>
      </c>
      <c r="B1065" s="59" t="s">
        <v>226</v>
      </c>
      <c r="C1065" s="59" t="s">
        <v>152</v>
      </c>
      <c r="D1065" s="59" t="s">
        <v>21</v>
      </c>
      <c r="E1065" s="59" t="s">
        <v>119</v>
      </c>
      <c r="F1065" s="59"/>
      <c r="G1065" s="9">
        <f t="shared" ref="G1065:AX1065" si="1875">G1066</f>
        <v>18</v>
      </c>
      <c r="H1065" s="9">
        <f t="shared" si="1875"/>
        <v>0</v>
      </c>
      <c r="I1065" s="9">
        <f t="shared" si="1875"/>
        <v>0</v>
      </c>
      <c r="J1065" s="9">
        <f t="shared" si="1875"/>
        <v>0</v>
      </c>
      <c r="K1065" s="9">
        <f t="shared" si="1875"/>
        <v>0</v>
      </c>
      <c r="L1065" s="9">
        <f t="shared" si="1875"/>
        <v>0</v>
      </c>
      <c r="M1065" s="9">
        <f t="shared" si="1875"/>
        <v>18</v>
      </c>
      <c r="N1065" s="9">
        <f t="shared" si="1875"/>
        <v>0</v>
      </c>
      <c r="O1065" s="9">
        <f t="shared" si="1875"/>
        <v>0</v>
      </c>
      <c r="P1065" s="9">
        <f t="shared" si="1875"/>
        <v>0</v>
      </c>
      <c r="Q1065" s="9">
        <f t="shared" si="1875"/>
        <v>0</v>
      </c>
      <c r="R1065" s="9">
        <f t="shared" si="1875"/>
        <v>0</v>
      </c>
      <c r="S1065" s="9">
        <f t="shared" si="1875"/>
        <v>18</v>
      </c>
      <c r="T1065" s="9">
        <f t="shared" si="1875"/>
        <v>0</v>
      </c>
      <c r="U1065" s="9">
        <f t="shared" si="1875"/>
        <v>0</v>
      </c>
      <c r="V1065" s="9">
        <f t="shared" si="1875"/>
        <v>0</v>
      </c>
      <c r="W1065" s="9">
        <f t="shared" si="1875"/>
        <v>0</v>
      </c>
      <c r="X1065" s="9">
        <f t="shared" si="1875"/>
        <v>0</v>
      </c>
      <c r="Y1065" s="9">
        <f t="shared" si="1875"/>
        <v>18</v>
      </c>
      <c r="Z1065" s="9">
        <f t="shared" si="1875"/>
        <v>0</v>
      </c>
      <c r="AA1065" s="9">
        <f t="shared" si="1875"/>
        <v>0</v>
      </c>
      <c r="AB1065" s="9">
        <f t="shared" si="1875"/>
        <v>0</v>
      </c>
      <c r="AC1065" s="9">
        <f t="shared" si="1875"/>
        <v>0</v>
      </c>
      <c r="AD1065" s="9">
        <f t="shared" si="1875"/>
        <v>0</v>
      </c>
      <c r="AE1065" s="9">
        <f t="shared" si="1875"/>
        <v>18</v>
      </c>
      <c r="AF1065" s="9">
        <f t="shared" si="1875"/>
        <v>0</v>
      </c>
      <c r="AG1065" s="9">
        <f t="shared" si="1875"/>
        <v>0</v>
      </c>
      <c r="AH1065" s="9">
        <f t="shared" si="1875"/>
        <v>0</v>
      </c>
      <c r="AI1065" s="9">
        <f t="shared" si="1875"/>
        <v>0</v>
      </c>
      <c r="AJ1065" s="9">
        <f t="shared" si="1875"/>
        <v>0</v>
      </c>
      <c r="AK1065" s="9">
        <f t="shared" si="1875"/>
        <v>18</v>
      </c>
      <c r="AL1065" s="9">
        <f t="shared" si="1875"/>
        <v>0</v>
      </c>
      <c r="AM1065" s="9">
        <f t="shared" si="1875"/>
        <v>0</v>
      </c>
      <c r="AN1065" s="9">
        <f t="shared" si="1875"/>
        <v>0</v>
      </c>
      <c r="AO1065" s="9">
        <f t="shared" si="1875"/>
        <v>0</v>
      </c>
      <c r="AP1065" s="9">
        <f t="shared" si="1875"/>
        <v>0</v>
      </c>
      <c r="AQ1065" s="9">
        <f t="shared" si="1875"/>
        <v>18</v>
      </c>
      <c r="AR1065" s="9">
        <f t="shared" si="1875"/>
        <v>0</v>
      </c>
      <c r="AS1065" s="9">
        <f t="shared" si="1875"/>
        <v>0</v>
      </c>
      <c r="AT1065" s="9">
        <f t="shared" si="1875"/>
        <v>0</v>
      </c>
      <c r="AU1065" s="9">
        <f t="shared" si="1875"/>
        <v>0</v>
      </c>
      <c r="AV1065" s="9">
        <f t="shared" si="1875"/>
        <v>0</v>
      </c>
      <c r="AW1065" s="9">
        <f t="shared" si="1875"/>
        <v>18</v>
      </c>
      <c r="AX1065" s="9">
        <f t="shared" si="1875"/>
        <v>0</v>
      </c>
    </row>
    <row r="1066" spans="1:50" ht="21" hidden="1" customHeight="1">
      <c r="A1066" s="38" t="s">
        <v>14</v>
      </c>
      <c r="B1066" s="59" t="s">
        <v>226</v>
      </c>
      <c r="C1066" s="59" t="s">
        <v>152</v>
      </c>
      <c r="D1066" s="59" t="s">
        <v>21</v>
      </c>
      <c r="E1066" s="59" t="s">
        <v>149</v>
      </c>
      <c r="F1066" s="59"/>
      <c r="G1066" s="9">
        <f>G1068</f>
        <v>18</v>
      </c>
      <c r="H1066" s="9">
        <f t="shared" ref="H1066:N1066" si="1876">H1068</f>
        <v>0</v>
      </c>
      <c r="I1066" s="9">
        <f t="shared" si="1876"/>
        <v>0</v>
      </c>
      <c r="J1066" s="9">
        <f t="shared" si="1876"/>
        <v>0</v>
      </c>
      <c r="K1066" s="9">
        <f t="shared" si="1876"/>
        <v>0</v>
      </c>
      <c r="L1066" s="9">
        <f t="shared" si="1876"/>
        <v>0</v>
      </c>
      <c r="M1066" s="9">
        <f t="shared" si="1876"/>
        <v>18</v>
      </c>
      <c r="N1066" s="9">
        <f t="shared" si="1876"/>
        <v>0</v>
      </c>
      <c r="O1066" s="9">
        <f t="shared" ref="O1066:T1066" si="1877">O1068</f>
        <v>0</v>
      </c>
      <c r="P1066" s="9">
        <f t="shared" si="1877"/>
        <v>0</v>
      </c>
      <c r="Q1066" s="9">
        <f t="shared" si="1877"/>
        <v>0</v>
      </c>
      <c r="R1066" s="9">
        <f t="shared" si="1877"/>
        <v>0</v>
      </c>
      <c r="S1066" s="9">
        <f t="shared" si="1877"/>
        <v>18</v>
      </c>
      <c r="T1066" s="9">
        <f t="shared" si="1877"/>
        <v>0</v>
      </c>
      <c r="U1066" s="9">
        <f t="shared" ref="U1066:Z1066" si="1878">U1068</f>
        <v>0</v>
      </c>
      <c r="V1066" s="9">
        <f t="shared" si="1878"/>
        <v>0</v>
      </c>
      <c r="W1066" s="9">
        <f t="shared" si="1878"/>
        <v>0</v>
      </c>
      <c r="X1066" s="9">
        <f t="shared" si="1878"/>
        <v>0</v>
      </c>
      <c r="Y1066" s="9">
        <f t="shared" si="1878"/>
        <v>18</v>
      </c>
      <c r="Z1066" s="9">
        <f t="shared" si="1878"/>
        <v>0</v>
      </c>
      <c r="AA1066" s="9">
        <f t="shared" ref="AA1066:AF1066" si="1879">AA1068</f>
        <v>0</v>
      </c>
      <c r="AB1066" s="9">
        <f t="shared" si="1879"/>
        <v>0</v>
      </c>
      <c r="AC1066" s="9">
        <f t="shared" si="1879"/>
        <v>0</v>
      </c>
      <c r="AD1066" s="9">
        <f t="shared" si="1879"/>
        <v>0</v>
      </c>
      <c r="AE1066" s="9">
        <f t="shared" si="1879"/>
        <v>18</v>
      </c>
      <c r="AF1066" s="9">
        <f t="shared" si="1879"/>
        <v>0</v>
      </c>
      <c r="AG1066" s="9">
        <f t="shared" ref="AG1066:AL1066" si="1880">AG1068</f>
        <v>0</v>
      </c>
      <c r="AH1066" s="9">
        <f t="shared" si="1880"/>
        <v>0</v>
      </c>
      <c r="AI1066" s="9">
        <f t="shared" si="1880"/>
        <v>0</v>
      </c>
      <c r="AJ1066" s="9">
        <f t="shared" si="1880"/>
        <v>0</v>
      </c>
      <c r="AK1066" s="9">
        <f t="shared" si="1880"/>
        <v>18</v>
      </c>
      <c r="AL1066" s="9">
        <f t="shared" si="1880"/>
        <v>0</v>
      </c>
      <c r="AM1066" s="9">
        <f t="shared" ref="AM1066:AR1066" si="1881">AM1068</f>
        <v>0</v>
      </c>
      <c r="AN1066" s="9">
        <f t="shared" si="1881"/>
        <v>0</v>
      </c>
      <c r="AO1066" s="9">
        <f t="shared" si="1881"/>
        <v>0</v>
      </c>
      <c r="AP1066" s="9">
        <f t="shared" si="1881"/>
        <v>0</v>
      </c>
      <c r="AQ1066" s="9">
        <f t="shared" si="1881"/>
        <v>18</v>
      </c>
      <c r="AR1066" s="9">
        <f t="shared" si="1881"/>
        <v>0</v>
      </c>
      <c r="AS1066" s="9">
        <f t="shared" ref="AS1066:AX1066" si="1882">AS1068</f>
        <v>0</v>
      </c>
      <c r="AT1066" s="9">
        <f t="shared" si="1882"/>
        <v>0</v>
      </c>
      <c r="AU1066" s="9">
        <f t="shared" si="1882"/>
        <v>0</v>
      </c>
      <c r="AV1066" s="9">
        <f t="shared" si="1882"/>
        <v>0</v>
      </c>
      <c r="AW1066" s="9">
        <f t="shared" si="1882"/>
        <v>18</v>
      </c>
      <c r="AX1066" s="9">
        <f t="shared" si="1882"/>
        <v>0</v>
      </c>
    </row>
    <row r="1067" spans="1:50" ht="23.25" hidden="1" customHeight="1">
      <c r="A1067" s="38" t="s">
        <v>235</v>
      </c>
      <c r="B1067" s="59" t="s">
        <v>226</v>
      </c>
      <c r="C1067" s="59" t="s">
        <v>152</v>
      </c>
      <c r="D1067" s="59" t="s">
        <v>21</v>
      </c>
      <c r="E1067" s="59" t="s">
        <v>708</v>
      </c>
      <c r="F1067" s="59"/>
      <c r="G1067" s="9">
        <f>G1068</f>
        <v>18</v>
      </c>
      <c r="H1067" s="9">
        <f t="shared" ref="H1067:W1068" si="1883">H1068</f>
        <v>0</v>
      </c>
      <c r="I1067" s="9">
        <f t="shared" si="1883"/>
        <v>0</v>
      </c>
      <c r="J1067" s="9">
        <f t="shared" si="1883"/>
        <v>0</v>
      </c>
      <c r="K1067" s="9">
        <f t="shared" si="1883"/>
        <v>0</v>
      </c>
      <c r="L1067" s="9">
        <f t="shared" si="1883"/>
        <v>0</v>
      </c>
      <c r="M1067" s="9">
        <f t="shared" si="1883"/>
        <v>18</v>
      </c>
      <c r="N1067" s="9">
        <f t="shared" si="1883"/>
        <v>0</v>
      </c>
      <c r="O1067" s="9">
        <f t="shared" si="1883"/>
        <v>0</v>
      </c>
      <c r="P1067" s="9">
        <f t="shared" si="1883"/>
        <v>0</v>
      </c>
      <c r="Q1067" s="9">
        <f t="shared" si="1883"/>
        <v>0</v>
      </c>
      <c r="R1067" s="9">
        <f t="shared" si="1883"/>
        <v>0</v>
      </c>
      <c r="S1067" s="9">
        <f t="shared" si="1883"/>
        <v>18</v>
      </c>
      <c r="T1067" s="9">
        <f t="shared" si="1883"/>
        <v>0</v>
      </c>
      <c r="U1067" s="9">
        <f t="shared" si="1883"/>
        <v>0</v>
      </c>
      <c r="V1067" s="9">
        <f t="shared" si="1883"/>
        <v>0</v>
      </c>
      <c r="W1067" s="9">
        <f t="shared" si="1883"/>
        <v>0</v>
      </c>
      <c r="X1067" s="9">
        <f t="shared" ref="U1067:AJ1068" si="1884">X1068</f>
        <v>0</v>
      </c>
      <c r="Y1067" s="9">
        <f t="shared" si="1884"/>
        <v>18</v>
      </c>
      <c r="Z1067" s="9">
        <f t="shared" si="1884"/>
        <v>0</v>
      </c>
      <c r="AA1067" s="9">
        <f t="shared" si="1884"/>
        <v>0</v>
      </c>
      <c r="AB1067" s="9">
        <f t="shared" si="1884"/>
        <v>0</v>
      </c>
      <c r="AC1067" s="9">
        <f t="shared" si="1884"/>
        <v>0</v>
      </c>
      <c r="AD1067" s="9">
        <f t="shared" si="1884"/>
        <v>0</v>
      </c>
      <c r="AE1067" s="9">
        <f t="shared" si="1884"/>
        <v>18</v>
      </c>
      <c r="AF1067" s="9">
        <f t="shared" si="1884"/>
        <v>0</v>
      </c>
      <c r="AG1067" s="9">
        <f t="shared" si="1884"/>
        <v>0</v>
      </c>
      <c r="AH1067" s="9">
        <f t="shared" si="1884"/>
        <v>0</v>
      </c>
      <c r="AI1067" s="9">
        <f t="shared" si="1884"/>
        <v>0</v>
      </c>
      <c r="AJ1067" s="9">
        <f t="shared" si="1884"/>
        <v>0</v>
      </c>
      <c r="AK1067" s="9">
        <f t="shared" ref="AG1067:AV1068" si="1885">AK1068</f>
        <v>18</v>
      </c>
      <c r="AL1067" s="9">
        <f t="shared" si="1885"/>
        <v>0</v>
      </c>
      <c r="AM1067" s="9">
        <f t="shared" si="1885"/>
        <v>0</v>
      </c>
      <c r="AN1067" s="9">
        <f t="shared" si="1885"/>
        <v>0</v>
      </c>
      <c r="AO1067" s="9">
        <f t="shared" si="1885"/>
        <v>0</v>
      </c>
      <c r="AP1067" s="9">
        <f t="shared" si="1885"/>
        <v>0</v>
      </c>
      <c r="AQ1067" s="9">
        <f t="shared" si="1885"/>
        <v>18</v>
      </c>
      <c r="AR1067" s="9">
        <f t="shared" si="1885"/>
        <v>0</v>
      </c>
      <c r="AS1067" s="9">
        <f t="shared" si="1885"/>
        <v>0</v>
      </c>
      <c r="AT1067" s="9">
        <f t="shared" si="1885"/>
        <v>0</v>
      </c>
      <c r="AU1067" s="9">
        <f t="shared" si="1885"/>
        <v>0</v>
      </c>
      <c r="AV1067" s="9">
        <f t="shared" si="1885"/>
        <v>0</v>
      </c>
      <c r="AW1067" s="9">
        <f t="shared" ref="AS1067:AX1068" si="1886">AW1068</f>
        <v>18</v>
      </c>
      <c r="AX1067" s="9">
        <f t="shared" si="1886"/>
        <v>0</v>
      </c>
    </row>
    <row r="1068" spans="1:50" ht="38.25" hidden="1" customHeight="1">
      <c r="A1068" s="38" t="s">
        <v>11</v>
      </c>
      <c r="B1068" s="59" t="s">
        <v>226</v>
      </c>
      <c r="C1068" s="59" t="s">
        <v>152</v>
      </c>
      <c r="D1068" s="59" t="s">
        <v>21</v>
      </c>
      <c r="E1068" s="59" t="s">
        <v>708</v>
      </c>
      <c r="F1068" s="26" t="s">
        <v>12</v>
      </c>
      <c r="G1068" s="9">
        <f>G1069</f>
        <v>18</v>
      </c>
      <c r="H1068" s="9">
        <f t="shared" si="1883"/>
        <v>0</v>
      </c>
      <c r="I1068" s="9">
        <f t="shared" si="1883"/>
        <v>0</v>
      </c>
      <c r="J1068" s="9">
        <f t="shared" si="1883"/>
        <v>0</v>
      </c>
      <c r="K1068" s="9">
        <f t="shared" si="1883"/>
        <v>0</v>
      </c>
      <c r="L1068" s="9">
        <f t="shared" si="1883"/>
        <v>0</v>
      </c>
      <c r="M1068" s="9">
        <f t="shared" si="1883"/>
        <v>18</v>
      </c>
      <c r="N1068" s="9">
        <f t="shared" si="1883"/>
        <v>0</v>
      </c>
      <c r="O1068" s="9">
        <f t="shared" si="1883"/>
        <v>0</v>
      </c>
      <c r="P1068" s="9">
        <f t="shared" si="1883"/>
        <v>0</v>
      </c>
      <c r="Q1068" s="9">
        <f t="shared" si="1883"/>
        <v>0</v>
      </c>
      <c r="R1068" s="9">
        <f t="shared" si="1883"/>
        <v>0</v>
      </c>
      <c r="S1068" s="9">
        <f t="shared" si="1883"/>
        <v>18</v>
      </c>
      <c r="T1068" s="9">
        <f t="shared" si="1883"/>
        <v>0</v>
      </c>
      <c r="U1068" s="9">
        <f t="shared" si="1884"/>
        <v>0</v>
      </c>
      <c r="V1068" s="9">
        <f t="shared" si="1884"/>
        <v>0</v>
      </c>
      <c r="W1068" s="9">
        <f t="shared" si="1884"/>
        <v>0</v>
      </c>
      <c r="X1068" s="9">
        <f t="shared" si="1884"/>
        <v>0</v>
      </c>
      <c r="Y1068" s="9">
        <f t="shared" si="1884"/>
        <v>18</v>
      </c>
      <c r="Z1068" s="9">
        <f t="shared" si="1884"/>
        <v>0</v>
      </c>
      <c r="AA1068" s="9">
        <f t="shared" si="1884"/>
        <v>0</v>
      </c>
      <c r="AB1068" s="9">
        <f t="shared" si="1884"/>
        <v>0</v>
      </c>
      <c r="AC1068" s="9">
        <f t="shared" si="1884"/>
        <v>0</v>
      </c>
      <c r="AD1068" s="9">
        <f t="shared" si="1884"/>
        <v>0</v>
      </c>
      <c r="AE1068" s="9">
        <f t="shared" si="1884"/>
        <v>18</v>
      </c>
      <c r="AF1068" s="9">
        <f t="shared" si="1884"/>
        <v>0</v>
      </c>
      <c r="AG1068" s="9">
        <f t="shared" si="1885"/>
        <v>0</v>
      </c>
      <c r="AH1068" s="9">
        <f t="shared" si="1885"/>
        <v>0</v>
      </c>
      <c r="AI1068" s="9">
        <f t="shared" si="1885"/>
        <v>0</v>
      </c>
      <c r="AJ1068" s="9">
        <f t="shared" si="1885"/>
        <v>0</v>
      </c>
      <c r="AK1068" s="9">
        <f t="shared" si="1885"/>
        <v>18</v>
      </c>
      <c r="AL1068" s="9">
        <f t="shared" si="1885"/>
        <v>0</v>
      </c>
      <c r="AM1068" s="9">
        <f t="shared" si="1885"/>
        <v>0</v>
      </c>
      <c r="AN1068" s="9">
        <f t="shared" si="1885"/>
        <v>0</v>
      </c>
      <c r="AO1068" s="9">
        <f t="shared" si="1885"/>
        <v>0</v>
      </c>
      <c r="AP1068" s="9">
        <f t="shared" si="1885"/>
        <v>0</v>
      </c>
      <c r="AQ1068" s="9">
        <f t="shared" si="1885"/>
        <v>18</v>
      </c>
      <c r="AR1068" s="9">
        <f t="shared" si="1885"/>
        <v>0</v>
      </c>
      <c r="AS1068" s="9">
        <f t="shared" si="1886"/>
        <v>0</v>
      </c>
      <c r="AT1068" s="9">
        <f t="shared" si="1886"/>
        <v>0</v>
      </c>
      <c r="AU1068" s="9">
        <f t="shared" si="1886"/>
        <v>0</v>
      </c>
      <c r="AV1068" s="9">
        <f t="shared" si="1886"/>
        <v>0</v>
      </c>
      <c r="AW1068" s="9">
        <f t="shared" si="1886"/>
        <v>18</v>
      </c>
      <c r="AX1068" s="9">
        <f t="shared" si="1886"/>
        <v>0</v>
      </c>
    </row>
    <row r="1069" spans="1:50" ht="23.25" hidden="1" customHeight="1">
      <c r="A1069" s="38" t="s">
        <v>13</v>
      </c>
      <c r="B1069" s="59" t="s">
        <v>226</v>
      </c>
      <c r="C1069" s="59" t="s">
        <v>152</v>
      </c>
      <c r="D1069" s="59" t="s">
        <v>21</v>
      </c>
      <c r="E1069" s="59" t="s">
        <v>708</v>
      </c>
      <c r="F1069" s="26" t="s">
        <v>34</v>
      </c>
      <c r="G1069" s="9">
        <v>18</v>
      </c>
      <c r="H1069" s="9"/>
      <c r="I1069" s="84"/>
      <c r="J1069" s="84"/>
      <c r="K1069" s="84"/>
      <c r="L1069" s="84"/>
      <c r="M1069" s="9">
        <f>G1069+I1069+J1069+K1069+L1069</f>
        <v>18</v>
      </c>
      <c r="N1069" s="9">
        <f>H1069+L1069</f>
        <v>0</v>
      </c>
      <c r="O1069" s="85"/>
      <c r="P1069" s="85"/>
      <c r="Q1069" s="85"/>
      <c r="R1069" s="85"/>
      <c r="S1069" s="9">
        <f>M1069+O1069+P1069+Q1069+R1069</f>
        <v>18</v>
      </c>
      <c r="T1069" s="9">
        <f>N1069+R1069</f>
        <v>0</v>
      </c>
      <c r="U1069" s="85"/>
      <c r="V1069" s="85"/>
      <c r="W1069" s="85"/>
      <c r="X1069" s="85"/>
      <c r="Y1069" s="9">
        <f>S1069+U1069+V1069+W1069+X1069</f>
        <v>18</v>
      </c>
      <c r="Z1069" s="9">
        <f>T1069+X1069</f>
        <v>0</v>
      </c>
      <c r="AA1069" s="85"/>
      <c r="AB1069" s="85"/>
      <c r="AC1069" s="85"/>
      <c r="AD1069" s="85"/>
      <c r="AE1069" s="9">
        <f>Y1069+AA1069+AB1069+AC1069+AD1069</f>
        <v>18</v>
      </c>
      <c r="AF1069" s="9">
        <f>Z1069+AD1069</f>
        <v>0</v>
      </c>
      <c r="AG1069" s="85"/>
      <c r="AH1069" s="85"/>
      <c r="AI1069" s="85"/>
      <c r="AJ1069" s="85"/>
      <c r="AK1069" s="9">
        <f>AE1069+AG1069+AH1069+AI1069+AJ1069</f>
        <v>18</v>
      </c>
      <c r="AL1069" s="9">
        <f>AF1069+AJ1069</f>
        <v>0</v>
      </c>
      <c r="AM1069" s="85"/>
      <c r="AN1069" s="85"/>
      <c r="AO1069" s="85"/>
      <c r="AP1069" s="85"/>
      <c r="AQ1069" s="9">
        <f>AK1069+AM1069+AN1069+AO1069+AP1069</f>
        <v>18</v>
      </c>
      <c r="AR1069" s="9">
        <f>AL1069+AP1069</f>
        <v>0</v>
      </c>
      <c r="AS1069" s="85"/>
      <c r="AT1069" s="85"/>
      <c r="AU1069" s="85"/>
      <c r="AV1069" s="85"/>
      <c r="AW1069" s="9">
        <f>AQ1069+AS1069+AT1069+AU1069+AV1069</f>
        <v>18</v>
      </c>
      <c r="AX1069" s="9">
        <f>AR1069+AV1069</f>
        <v>0</v>
      </c>
    </row>
    <row r="1070" spans="1:50" ht="66" hidden="1">
      <c r="A1070" s="43" t="s">
        <v>536</v>
      </c>
      <c r="B1070" s="30" t="s">
        <v>226</v>
      </c>
      <c r="C1070" s="31" t="s">
        <v>152</v>
      </c>
      <c r="D1070" s="31" t="s">
        <v>21</v>
      </c>
      <c r="E1070" s="89" t="s">
        <v>125</v>
      </c>
      <c r="F1070" s="59"/>
      <c r="G1070" s="18">
        <f t="shared" ref="G1070:H1073" si="1887">G1071</f>
        <v>0</v>
      </c>
      <c r="H1070" s="18">
        <f t="shared" si="1887"/>
        <v>0</v>
      </c>
      <c r="I1070" s="84"/>
      <c r="J1070" s="84"/>
      <c r="K1070" s="84"/>
      <c r="L1070" s="84"/>
      <c r="M1070" s="84"/>
      <c r="N1070" s="84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  <c r="AA1070" s="85"/>
      <c r="AB1070" s="85"/>
      <c r="AC1070" s="85"/>
      <c r="AD1070" s="85"/>
      <c r="AE1070" s="85"/>
      <c r="AF1070" s="85"/>
      <c r="AG1070" s="85"/>
      <c r="AH1070" s="85"/>
      <c r="AI1070" s="85"/>
      <c r="AJ1070" s="85"/>
      <c r="AK1070" s="85"/>
      <c r="AL1070" s="85"/>
      <c r="AM1070" s="85"/>
      <c r="AN1070" s="85"/>
      <c r="AO1070" s="85"/>
      <c r="AP1070" s="85"/>
      <c r="AQ1070" s="85"/>
      <c r="AR1070" s="85"/>
      <c r="AS1070" s="85"/>
      <c r="AT1070" s="85"/>
      <c r="AU1070" s="85"/>
      <c r="AV1070" s="85"/>
      <c r="AW1070" s="85"/>
      <c r="AX1070" s="85"/>
    </row>
    <row r="1071" spans="1:50" hidden="1">
      <c r="A1071" s="25" t="s">
        <v>138</v>
      </c>
      <c r="B1071" s="30" t="s">
        <v>226</v>
      </c>
      <c r="C1071" s="31" t="s">
        <v>152</v>
      </c>
      <c r="D1071" s="31" t="s">
        <v>21</v>
      </c>
      <c r="E1071" s="89" t="s">
        <v>127</v>
      </c>
      <c r="F1071" s="59"/>
      <c r="G1071" s="18">
        <f t="shared" si="1887"/>
        <v>0</v>
      </c>
      <c r="H1071" s="18">
        <f t="shared" si="1887"/>
        <v>0</v>
      </c>
      <c r="I1071" s="84"/>
      <c r="J1071" s="84"/>
      <c r="K1071" s="84"/>
      <c r="L1071" s="84"/>
      <c r="M1071" s="84"/>
      <c r="N1071" s="84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  <c r="AA1071" s="85"/>
      <c r="AB1071" s="85"/>
      <c r="AC1071" s="85"/>
      <c r="AD1071" s="85"/>
      <c r="AE1071" s="85"/>
      <c r="AF1071" s="85"/>
      <c r="AG1071" s="85"/>
      <c r="AH1071" s="85"/>
      <c r="AI1071" s="85"/>
      <c r="AJ1071" s="85"/>
      <c r="AK1071" s="85"/>
      <c r="AL1071" s="85"/>
      <c r="AM1071" s="85"/>
      <c r="AN1071" s="85"/>
      <c r="AO1071" s="85"/>
      <c r="AP1071" s="85"/>
      <c r="AQ1071" s="85"/>
      <c r="AR1071" s="85"/>
      <c r="AS1071" s="85"/>
      <c r="AT1071" s="85"/>
      <c r="AU1071" s="85"/>
      <c r="AV1071" s="85"/>
      <c r="AW1071" s="85"/>
      <c r="AX1071" s="85"/>
    </row>
    <row r="1072" spans="1:50" ht="33" hidden="1">
      <c r="A1072" s="38" t="s">
        <v>238</v>
      </c>
      <c r="B1072" s="30" t="s">
        <v>226</v>
      </c>
      <c r="C1072" s="31" t="s">
        <v>152</v>
      </c>
      <c r="D1072" s="31" t="s">
        <v>21</v>
      </c>
      <c r="E1072" s="89" t="s">
        <v>239</v>
      </c>
      <c r="F1072" s="59"/>
      <c r="G1072" s="18">
        <f t="shared" si="1887"/>
        <v>0</v>
      </c>
      <c r="H1072" s="18">
        <f t="shared" si="1887"/>
        <v>0</v>
      </c>
      <c r="I1072" s="84"/>
      <c r="J1072" s="84"/>
      <c r="K1072" s="84"/>
      <c r="L1072" s="84"/>
      <c r="M1072" s="84"/>
      <c r="N1072" s="84"/>
      <c r="O1072" s="85"/>
      <c r="P1072" s="85"/>
      <c r="Q1072" s="85"/>
      <c r="R1072" s="85"/>
      <c r="S1072" s="85"/>
      <c r="T1072" s="85"/>
      <c r="U1072" s="85"/>
      <c r="V1072" s="85"/>
      <c r="W1072" s="85"/>
      <c r="X1072" s="85"/>
      <c r="Y1072" s="85"/>
      <c r="Z1072" s="85"/>
      <c r="AA1072" s="85"/>
      <c r="AB1072" s="85"/>
      <c r="AC1072" s="85"/>
      <c r="AD1072" s="85"/>
      <c r="AE1072" s="85"/>
      <c r="AF1072" s="85"/>
      <c r="AG1072" s="85"/>
      <c r="AH1072" s="85"/>
      <c r="AI1072" s="85"/>
      <c r="AJ1072" s="85"/>
      <c r="AK1072" s="85"/>
      <c r="AL1072" s="85"/>
      <c r="AM1072" s="85"/>
      <c r="AN1072" s="85"/>
      <c r="AO1072" s="85"/>
      <c r="AP1072" s="85"/>
      <c r="AQ1072" s="85"/>
      <c r="AR1072" s="85"/>
      <c r="AS1072" s="85"/>
      <c r="AT1072" s="85"/>
      <c r="AU1072" s="85"/>
      <c r="AV1072" s="85"/>
      <c r="AW1072" s="85"/>
      <c r="AX1072" s="85"/>
    </row>
    <row r="1073" spans="1:50" ht="33" hidden="1">
      <c r="A1073" s="38" t="s">
        <v>11</v>
      </c>
      <c r="B1073" s="30" t="s">
        <v>226</v>
      </c>
      <c r="C1073" s="31" t="s">
        <v>152</v>
      </c>
      <c r="D1073" s="31" t="s">
        <v>21</v>
      </c>
      <c r="E1073" s="89" t="s">
        <v>239</v>
      </c>
      <c r="F1073" s="59" t="s">
        <v>12</v>
      </c>
      <c r="G1073" s="18">
        <f t="shared" si="1887"/>
        <v>0</v>
      </c>
      <c r="H1073" s="18">
        <f t="shared" si="1887"/>
        <v>0</v>
      </c>
      <c r="I1073" s="84"/>
      <c r="J1073" s="84"/>
      <c r="K1073" s="84"/>
      <c r="L1073" s="84"/>
      <c r="M1073" s="84"/>
      <c r="N1073" s="84"/>
      <c r="O1073" s="85"/>
      <c r="P1073" s="85"/>
      <c r="Q1073" s="85"/>
      <c r="R1073" s="85"/>
      <c r="S1073" s="85"/>
      <c r="T1073" s="85"/>
      <c r="U1073" s="85"/>
      <c r="V1073" s="85"/>
      <c r="W1073" s="85"/>
      <c r="X1073" s="85"/>
      <c r="Y1073" s="85"/>
      <c r="Z1073" s="85"/>
      <c r="AA1073" s="85"/>
      <c r="AB1073" s="85"/>
      <c r="AC1073" s="85"/>
      <c r="AD1073" s="85"/>
      <c r="AE1073" s="85"/>
      <c r="AF1073" s="85"/>
      <c r="AG1073" s="85"/>
      <c r="AH1073" s="85"/>
      <c r="AI1073" s="85"/>
      <c r="AJ1073" s="85"/>
      <c r="AK1073" s="85"/>
      <c r="AL1073" s="85"/>
      <c r="AM1073" s="85"/>
      <c r="AN1073" s="85"/>
      <c r="AO1073" s="85"/>
      <c r="AP1073" s="85"/>
      <c r="AQ1073" s="85"/>
      <c r="AR1073" s="85"/>
      <c r="AS1073" s="85"/>
      <c r="AT1073" s="85"/>
      <c r="AU1073" s="85"/>
      <c r="AV1073" s="85"/>
      <c r="AW1073" s="85"/>
      <c r="AX1073" s="85"/>
    </row>
    <row r="1074" spans="1:50" ht="33" hidden="1">
      <c r="A1074" s="25" t="s">
        <v>240</v>
      </c>
      <c r="B1074" s="59" t="s">
        <v>226</v>
      </c>
      <c r="C1074" s="59" t="s">
        <v>152</v>
      </c>
      <c r="D1074" s="59" t="s">
        <v>21</v>
      </c>
      <c r="E1074" s="59" t="s">
        <v>239</v>
      </c>
      <c r="F1074" s="9">
        <v>630</v>
      </c>
      <c r="G1074" s="9"/>
      <c r="H1074" s="9"/>
      <c r="I1074" s="84"/>
      <c r="J1074" s="84"/>
      <c r="K1074" s="84"/>
      <c r="L1074" s="84"/>
      <c r="M1074" s="84"/>
      <c r="N1074" s="84"/>
      <c r="O1074" s="85"/>
      <c r="P1074" s="85"/>
      <c r="Q1074" s="85"/>
      <c r="R1074" s="85"/>
      <c r="S1074" s="85"/>
      <c r="T1074" s="85"/>
      <c r="U1074" s="85"/>
      <c r="V1074" s="85"/>
      <c r="W1074" s="85"/>
      <c r="X1074" s="85"/>
      <c r="Y1074" s="85"/>
      <c r="Z1074" s="85"/>
      <c r="AA1074" s="85"/>
      <c r="AB1074" s="85"/>
      <c r="AC1074" s="85"/>
      <c r="AD1074" s="85"/>
      <c r="AE1074" s="85"/>
      <c r="AF1074" s="85"/>
      <c r="AG1074" s="85"/>
      <c r="AH1074" s="85"/>
      <c r="AI1074" s="85"/>
      <c r="AJ1074" s="85"/>
      <c r="AK1074" s="85"/>
      <c r="AL1074" s="85"/>
      <c r="AM1074" s="85"/>
      <c r="AN1074" s="85"/>
      <c r="AO1074" s="85"/>
      <c r="AP1074" s="85"/>
      <c r="AQ1074" s="85"/>
      <c r="AR1074" s="85"/>
      <c r="AS1074" s="85"/>
      <c r="AT1074" s="85"/>
      <c r="AU1074" s="85"/>
      <c r="AV1074" s="85"/>
      <c r="AW1074" s="85"/>
      <c r="AX1074" s="85"/>
    </row>
    <row r="1075" spans="1:50" hidden="1">
      <c r="A1075" s="25"/>
      <c r="B1075" s="59"/>
      <c r="C1075" s="59"/>
      <c r="D1075" s="59"/>
      <c r="E1075" s="59"/>
      <c r="F1075" s="9"/>
      <c r="G1075" s="9"/>
      <c r="H1075" s="9"/>
      <c r="I1075" s="84"/>
      <c r="J1075" s="84"/>
      <c r="K1075" s="84"/>
      <c r="L1075" s="84"/>
      <c r="M1075" s="84"/>
      <c r="N1075" s="84"/>
      <c r="O1075" s="85"/>
      <c r="P1075" s="85"/>
      <c r="Q1075" s="85"/>
      <c r="R1075" s="85"/>
      <c r="S1075" s="85"/>
      <c r="T1075" s="85"/>
      <c r="U1075" s="85"/>
      <c r="V1075" s="85"/>
      <c r="W1075" s="85"/>
      <c r="X1075" s="85"/>
      <c r="Y1075" s="85"/>
      <c r="Z1075" s="85"/>
      <c r="AA1075" s="85"/>
      <c r="AB1075" s="85"/>
      <c r="AC1075" s="85"/>
      <c r="AD1075" s="85"/>
      <c r="AE1075" s="85"/>
      <c r="AF1075" s="85"/>
      <c r="AG1075" s="85"/>
      <c r="AH1075" s="85"/>
      <c r="AI1075" s="85"/>
      <c r="AJ1075" s="85"/>
      <c r="AK1075" s="85"/>
      <c r="AL1075" s="85"/>
      <c r="AM1075" s="85"/>
      <c r="AN1075" s="85"/>
      <c r="AO1075" s="85"/>
      <c r="AP1075" s="85"/>
      <c r="AQ1075" s="85"/>
      <c r="AR1075" s="85"/>
      <c r="AS1075" s="85"/>
      <c r="AT1075" s="85"/>
      <c r="AU1075" s="85"/>
      <c r="AV1075" s="85"/>
      <c r="AW1075" s="85"/>
      <c r="AX1075" s="85"/>
    </row>
    <row r="1076" spans="1:50" ht="18.75" hidden="1">
      <c r="A1076" s="51" t="s">
        <v>241</v>
      </c>
      <c r="B1076" s="58" t="s">
        <v>226</v>
      </c>
      <c r="C1076" s="58" t="s">
        <v>152</v>
      </c>
      <c r="D1076" s="58" t="s">
        <v>8</v>
      </c>
      <c r="E1076" s="58"/>
      <c r="F1076" s="58"/>
      <c r="G1076" s="16">
        <f t="shared" ref="G1076:V1080" si="1888">G1077</f>
        <v>7263</v>
      </c>
      <c r="H1076" s="16">
        <f t="shared" si="1888"/>
        <v>0</v>
      </c>
      <c r="I1076" s="16">
        <f t="shared" si="1888"/>
        <v>0</v>
      </c>
      <c r="J1076" s="16">
        <f t="shared" si="1888"/>
        <v>0</v>
      </c>
      <c r="K1076" s="16">
        <f t="shared" si="1888"/>
        <v>0</v>
      </c>
      <c r="L1076" s="16">
        <f t="shared" si="1888"/>
        <v>0</v>
      </c>
      <c r="M1076" s="16">
        <f t="shared" si="1888"/>
        <v>7263</v>
      </c>
      <c r="N1076" s="16">
        <f t="shared" si="1888"/>
        <v>0</v>
      </c>
      <c r="O1076" s="16">
        <f t="shared" si="1888"/>
        <v>0</v>
      </c>
      <c r="P1076" s="16">
        <f t="shared" si="1888"/>
        <v>0</v>
      </c>
      <c r="Q1076" s="16">
        <f t="shared" si="1888"/>
        <v>0</v>
      </c>
      <c r="R1076" s="16">
        <f t="shared" si="1888"/>
        <v>0</v>
      </c>
      <c r="S1076" s="16">
        <f t="shared" si="1888"/>
        <v>7263</v>
      </c>
      <c r="T1076" s="16">
        <f t="shared" si="1888"/>
        <v>0</v>
      </c>
      <c r="U1076" s="16">
        <f t="shared" si="1888"/>
        <v>0</v>
      </c>
      <c r="V1076" s="16">
        <f t="shared" si="1888"/>
        <v>0</v>
      </c>
      <c r="W1076" s="16">
        <f t="shared" ref="U1076:AJ1080" si="1889">W1077</f>
        <v>0</v>
      </c>
      <c r="X1076" s="16">
        <f t="shared" si="1889"/>
        <v>0</v>
      </c>
      <c r="Y1076" s="16">
        <f t="shared" si="1889"/>
        <v>7263</v>
      </c>
      <c r="Z1076" s="16">
        <f t="shared" si="1889"/>
        <v>0</v>
      </c>
      <c r="AA1076" s="16">
        <f t="shared" si="1889"/>
        <v>0</v>
      </c>
      <c r="AB1076" s="16">
        <f t="shared" si="1889"/>
        <v>0</v>
      </c>
      <c r="AC1076" s="16">
        <f t="shared" si="1889"/>
        <v>0</v>
      </c>
      <c r="AD1076" s="16">
        <f t="shared" si="1889"/>
        <v>0</v>
      </c>
      <c r="AE1076" s="16">
        <f t="shared" si="1889"/>
        <v>7263</v>
      </c>
      <c r="AF1076" s="16">
        <f t="shared" si="1889"/>
        <v>0</v>
      </c>
      <c r="AG1076" s="16">
        <f t="shared" si="1889"/>
        <v>0</v>
      </c>
      <c r="AH1076" s="16">
        <f t="shared" si="1889"/>
        <v>0</v>
      </c>
      <c r="AI1076" s="16">
        <f t="shared" si="1889"/>
        <v>0</v>
      </c>
      <c r="AJ1076" s="16">
        <f t="shared" si="1889"/>
        <v>0</v>
      </c>
      <c r="AK1076" s="16">
        <f t="shared" ref="AG1076:AV1080" si="1890">AK1077</f>
        <v>7263</v>
      </c>
      <c r="AL1076" s="16">
        <f t="shared" si="1890"/>
        <v>0</v>
      </c>
      <c r="AM1076" s="16">
        <f t="shared" si="1890"/>
        <v>0</v>
      </c>
      <c r="AN1076" s="16">
        <f t="shared" si="1890"/>
        <v>0</v>
      </c>
      <c r="AO1076" s="16">
        <f t="shared" si="1890"/>
        <v>0</v>
      </c>
      <c r="AP1076" s="16">
        <f t="shared" si="1890"/>
        <v>0</v>
      </c>
      <c r="AQ1076" s="16">
        <f t="shared" si="1890"/>
        <v>7263</v>
      </c>
      <c r="AR1076" s="16">
        <f t="shared" si="1890"/>
        <v>0</v>
      </c>
      <c r="AS1076" s="16">
        <f t="shared" si="1890"/>
        <v>0</v>
      </c>
      <c r="AT1076" s="16">
        <f t="shared" si="1890"/>
        <v>0</v>
      </c>
      <c r="AU1076" s="16">
        <f t="shared" si="1890"/>
        <v>-40</v>
      </c>
      <c r="AV1076" s="16">
        <f t="shared" si="1890"/>
        <v>0</v>
      </c>
      <c r="AW1076" s="16">
        <f t="shared" ref="AS1076:AX1080" si="1891">AW1077</f>
        <v>7223</v>
      </c>
      <c r="AX1076" s="16">
        <f t="shared" si="1891"/>
        <v>0</v>
      </c>
    </row>
    <row r="1077" spans="1:50" ht="33" hidden="1">
      <c r="A1077" s="28" t="s">
        <v>423</v>
      </c>
      <c r="B1077" s="59" t="s">
        <v>226</v>
      </c>
      <c r="C1077" s="59" t="s">
        <v>152</v>
      </c>
      <c r="D1077" s="59" t="s">
        <v>8</v>
      </c>
      <c r="E1077" s="59" t="s">
        <v>227</v>
      </c>
      <c r="F1077" s="59"/>
      <c r="G1077" s="17">
        <f t="shared" si="1888"/>
        <v>7263</v>
      </c>
      <c r="H1077" s="17">
        <f t="shared" si="1888"/>
        <v>0</v>
      </c>
      <c r="I1077" s="17">
        <f t="shared" si="1888"/>
        <v>0</v>
      </c>
      <c r="J1077" s="17">
        <f t="shared" si="1888"/>
        <v>0</v>
      </c>
      <c r="K1077" s="17">
        <f t="shared" si="1888"/>
        <v>0</v>
      </c>
      <c r="L1077" s="17">
        <f t="shared" si="1888"/>
        <v>0</v>
      </c>
      <c r="M1077" s="17">
        <f t="shared" si="1888"/>
        <v>7263</v>
      </c>
      <c r="N1077" s="17">
        <f t="shared" si="1888"/>
        <v>0</v>
      </c>
      <c r="O1077" s="17">
        <f t="shared" si="1888"/>
        <v>0</v>
      </c>
      <c r="P1077" s="17">
        <f t="shared" si="1888"/>
        <v>0</v>
      </c>
      <c r="Q1077" s="17">
        <f t="shared" si="1888"/>
        <v>0</v>
      </c>
      <c r="R1077" s="17">
        <f t="shared" si="1888"/>
        <v>0</v>
      </c>
      <c r="S1077" s="17">
        <f t="shared" si="1888"/>
        <v>7263</v>
      </c>
      <c r="T1077" s="17">
        <f t="shared" si="1888"/>
        <v>0</v>
      </c>
      <c r="U1077" s="17">
        <f t="shared" si="1889"/>
        <v>0</v>
      </c>
      <c r="V1077" s="17">
        <f t="shared" si="1889"/>
        <v>0</v>
      </c>
      <c r="W1077" s="17">
        <f t="shared" si="1889"/>
        <v>0</v>
      </c>
      <c r="X1077" s="17">
        <f t="shared" si="1889"/>
        <v>0</v>
      </c>
      <c r="Y1077" s="17">
        <f t="shared" si="1889"/>
        <v>7263</v>
      </c>
      <c r="Z1077" s="17">
        <f t="shared" si="1889"/>
        <v>0</v>
      </c>
      <c r="AA1077" s="17">
        <f t="shared" si="1889"/>
        <v>0</v>
      </c>
      <c r="AB1077" s="17">
        <f t="shared" si="1889"/>
        <v>0</v>
      </c>
      <c r="AC1077" s="17">
        <f t="shared" si="1889"/>
        <v>0</v>
      </c>
      <c r="AD1077" s="17">
        <f t="shared" si="1889"/>
        <v>0</v>
      </c>
      <c r="AE1077" s="17">
        <f t="shared" si="1889"/>
        <v>7263</v>
      </c>
      <c r="AF1077" s="17">
        <f t="shared" si="1889"/>
        <v>0</v>
      </c>
      <c r="AG1077" s="17">
        <f t="shared" si="1890"/>
        <v>0</v>
      </c>
      <c r="AH1077" s="17">
        <f t="shared" si="1890"/>
        <v>0</v>
      </c>
      <c r="AI1077" s="17">
        <f t="shared" si="1890"/>
        <v>0</v>
      </c>
      <c r="AJ1077" s="17">
        <f t="shared" si="1890"/>
        <v>0</v>
      </c>
      <c r="AK1077" s="17">
        <f t="shared" si="1890"/>
        <v>7263</v>
      </c>
      <c r="AL1077" s="17">
        <f t="shared" si="1890"/>
        <v>0</v>
      </c>
      <c r="AM1077" s="17">
        <f t="shared" si="1890"/>
        <v>0</v>
      </c>
      <c r="AN1077" s="17">
        <f t="shared" si="1890"/>
        <v>0</v>
      </c>
      <c r="AO1077" s="17">
        <f t="shared" si="1890"/>
        <v>0</v>
      </c>
      <c r="AP1077" s="17">
        <f t="shared" si="1890"/>
        <v>0</v>
      </c>
      <c r="AQ1077" s="17">
        <f t="shared" si="1890"/>
        <v>7263</v>
      </c>
      <c r="AR1077" s="17">
        <f t="shared" si="1890"/>
        <v>0</v>
      </c>
      <c r="AS1077" s="17">
        <f t="shared" si="1891"/>
        <v>0</v>
      </c>
      <c r="AT1077" s="17">
        <f t="shared" si="1891"/>
        <v>0</v>
      </c>
      <c r="AU1077" s="17">
        <f t="shared" si="1891"/>
        <v>-40</v>
      </c>
      <c r="AV1077" s="17">
        <f t="shared" si="1891"/>
        <v>0</v>
      </c>
      <c r="AW1077" s="17">
        <f t="shared" si="1891"/>
        <v>7223</v>
      </c>
      <c r="AX1077" s="17">
        <f t="shared" si="1891"/>
        <v>0</v>
      </c>
    </row>
    <row r="1078" spans="1:50" ht="20.100000000000001" hidden="1" customHeight="1">
      <c r="A1078" s="38" t="s">
        <v>14</v>
      </c>
      <c r="B1078" s="59" t="s">
        <v>226</v>
      </c>
      <c r="C1078" s="59" t="s">
        <v>152</v>
      </c>
      <c r="D1078" s="59" t="s">
        <v>8</v>
      </c>
      <c r="E1078" s="59" t="s">
        <v>230</v>
      </c>
      <c r="F1078" s="59"/>
      <c r="G1078" s="17">
        <f t="shared" si="1888"/>
        <v>7263</v>
      </c>
      <c r="H1078" s="17">
        <f t="shared" si="1888"/>
        <v>0</v>
      </c>
      <c r="I1078" s="17">
        <f t="shared" si="1888"/>
        <v>0</v>
      </c>
      <c r="J1078" s="17">
        <f t="shared" si="1888"/>
        <v>0</v>
      </c>
      <c r="K1078" s="17">
        <f t="shared" si="1888"/>
        <v>0</v>
      </c>
      <c r="L1078" s="17">
        <f t="shared" si="1888"/>
        <v>0</v>
      </c>
      <c r="M1078" s="17">
        <f t="shared" si="1888"/>
        <v>7263</v>
      </c>
      <c r="N1078" s="17">
        <f t="shared" si="1888"/>
        <v>0</v>
      </c>
      <c r="O1078" s="17">
        <f t="shared" si="1888"/>
        <v>0</v>
      </c>
      <c r="P1078" s="17">
        <f t="shared" si="1888"/>
        <v>0</v>
      </c>
      <c r="Q1078" s="17">
        <f t="shared" si="1888"/>
        <v>0</v>
      </c>
      <c r="R1078" s="17">
        <f t="shared" si="1888"/>
        <v>0</v>
      </c>
      <c r="S1078" s="17">
        <f t="shared" si="1888"/>
        <v>7263</v>
      </c>
      <c r="T1078" s="17">
        <f t="shared" si="1888"/>
        <v>0</v>
      </c>
      <c r="U1078" s="17">
        <f t="shared" si="1889"/>
        <v>0</v>
      </c>
      <c r="V1078" s="17">
        <f t="shared" si="1889"/>
        <v>0</v>
      </c>
      <c r="W1078" s="17">
        <f t="shared" si="1889"/>
        <v>0</v>
      </c>
      <c r="X1078" s="17">
        <f t="shared" si="1889"/>
        <v>0</v>
      </c>
      <c r="Y1078" s="17">
        <f t="shared" si="1889"/>
        <v>7263</v>
      </c>
      <c r="Z1078" s="17">
        <f t="shared" si="1889"/>
        <v>0</v>
      </c>
      <c r="AA1078" s="17">
        <f t="shared" si="1889"/>
        <v>0</v>
      </c>
      <c r="AB1078" s="17">
        <f t="shared" si="1889"/>
        <v>0</v>
      </c>
      <c r="AC1078" s="17">
        <f t="shared" si="1889"/>
        <v>0</v>
      </c>
      <c r="AD1078" s="17">
        <f t="shared" si="1889"/>
        <v>0</v>
      </c>
      <c r="AE1078" s="17">
        <f t="shared" si="1889"/>
        <v>7263</v>
      </c>
      <c r="AF1078" s="17">
        <f t="shared" si="1889"/>
        <v>0</v>
      </c>
      <c r="AG1078" s="17">
        <f t="shared" si="1890"/>
        <v>0</v>
      </c>
      <c r="AH1078" s="17">
        <f t="shared" si="1890"/>
        <v>0</v>
      </c>
      <c r="AI1078" s="17">
        <f t="shared" si="1890"/>
        <v>0</v>
      </c>
      <c r="AJ1078" s="17">
        <f t="shared" si="1890"/>
        <v>0</v>
      </c>
      <c r="AK1078" s="17">
        <f t="shared" si="1890"/>
        <v>7263</v>
      </c>
      <c r="AL1078" s="17">
        <f t="shared" si="1890"/>
        <v>0</v>
      </c>
      <c r="AM1078" s="17">
        <f t="shared" si="1890"/>
        <v>0</v>
      </c>
      <c r="AN1078" s="17">
        <f t="shared" si="1890"/>
        <v>0</v>
      </c>
      <c r="AO1078" s="17">
        <f t="shared" si="1890"/>
        <v>0</v>
      </c>
      <c r="AP1078" s="17">
        <f t="shared" si="1890"/>
        <v>0</v>
      </c>
      <c r="AQ1078" s="17">
        <f t="shared" si="1890"/>
        <v>7263</v>
      </c>
      <c r="AR1078" s="17">
        <f t="shared" si="1890"/>
        <v>0</v>
      </c>
      <c r="AS1078" s="17">
        <f t="shared" si="1891"/>
        <v>0</v>
      </c>
      <c r="AT1078" s="17">
        <f t="shared" si="1891"/>
        <v>0</v>
      </c>
      <c r="AU1078" s="17">
        <f t="shared" si="1891"/>
        <v>-40</v>
      </c>
      <c r="AV1078" s="17">
        <f t="shared" si="1891"/>
        <v>0</v>
      </c>
      <c r="AW1078" s="17">
        <f t="shared" si="1891"/>
        <v>7223</v>
      </c>
      <c r="AX1078" s="17">
        <f t="shared" si="1891"/>
        <v>0</v>
      </c>
    </row>
    <row r="1079" spans="1:50" ht="20.100000000000001" hidden="1" customHeight="1">
      <c r="A1079" s="38" t="s">
        <v>235</v>
      </c>
      <c r="B1079" s="59" t="s">
        <v>226</v>
      </c>
      <c r="C1079" s="59" t="s">
        <v>152</v>
      </c>
      <c r="D1079" s="59" t="s">
        <v>8</v>
      </c>
      <c r="E1079" s="59" t="s">
        <v>236</v>
      </c>
      <c r="F1079" s="59"/>
      <c r="G1079" s="17">
        <f t="shared" si="1888"/>
        <v>7263</v>
      </c>
      <c r="H1079" s="17">
        <f t="shared" si="1888"/>
        <v>0</v>
      </c>
      <c r="I1079" s="17">
        <f t="shared" si="1888"/>
        <v>0</v>
      </c>
      <c r="J1079" s="17">
        <f t="shared" si="1888"/>
        <v>0</v>
      </c>
      <c r="K1079" s="17">
        <f t="shared" si="1888"/>
        <v>0</v>
      </c>
      <c r="L1079" s="17">
        <f t="shared" si="1888"/>
        <v>0</v>
      </c>
      <c r="M1079" s="17">
        <f t="shared" si="1888"/>
        <v>7263</v>
      </c>
      <c r="N1079" s="17">
        <f t="shared" si="1888"/>
        <v>0</v>
      </c>
      <c r="O1079" s="17">
        <f t="shared" si="1888"/>
        <v>0</v>
      </c>
      <c r="P1079" s="17">
        <f t="shared" si="1888"/>
        <v>0</v>
      </c>
      <c r="Q1079" s="17">
        <f t="shared" si="1888"/>
        <v>0</v>
      </c>
      <c r="R1079" s="17">
        <f t="shared" si="1888"/>
        <v>0</v>
      </c>
      <c r="S1079" s="17">
        <f t="shared" si="1888"/>
        <v>7263</v>
      </c>
      <c r="T1079" s="17">
        <f t="shared" si="1888"/>
        <v>0</v>
      </c>
      <c r="U1079" s="17">
        <f t="shared" si="1889"/>
        <v>0</v>
      </c>
      <c r="V1079" s="17">
        <f t="shared" si="1889"/>
        <v>0</v>
      </c>
      <c r="W1079" s="17">
        <f t="shared" si="1889"/>
        <v>0</v>
      </c>
      <c r="X1079" s="17">
        <f t="shared" si="1889"/>
        <v>0</v>
      </c>
      <c r="Y1079" s="17">
        <f t="shared" si="1889"/>
        <v>7263</v>
      </c>
      <c r="Z1079" s="17">
        <f t="shared" si="1889"/>
        <v>0</v>
      </c>
      <c r="AA1079" s="17">
        <f t="shared" si="1889"/>
        <v>0</v>
      </c>
      <c r="AB1079" s="17">
        <f t="shared" si="1889"/>
        <v>0</v>
      </c>
      <c r="AC1079" s="17">
        <f t="shared" si="1889"/>
        <v>0</v>
      </c>
      <c r="AD1079" s="17">
        <f t="shared" si="1889"/>
        <v>0</v>
      </c>
      <c r="AE1079" s="17">
        <f t="shared" si="1889"/>
        <v>7263</v>
      </c>
      <c r="AF1079" s="17">
        <f t="shared" si="1889"/>
        <v>0</v>
      </c>
      <c r="AG1079" s="17">
        <f t="shared" si="1890"/>
        <v>0</v>
      </c>
      <c r="AH1079" s="17">
        <f t="shared" si="1890"/>
        <v>0</v>
      </c>
      <c r="AI1079" s="17">
        <f t="shared" si="1890"/>
        <v>0</v>
      </c>
      <c r="AJ1079" s="17">
        <f t="shared" si="1890"/>
        <v>0</v>
      </c>
      <c r="AK1079" s="17">
        <f t="shared" si="1890"/>
        <v>7263</v>
      </c>
      <c r="AL1079" s="17">
        <f t="shared" si="1890"/>
        <v>0</v>
      </c>
      <c r="AM1079" s="17">
        <f t="shared" si="1890"/>
        <v>0</v>
      </c>
      <c r="AN1079" s="17">
        <f t="shared" si="1890"/>
        <v>0</v>
      </c>
      <c r="AO1079" s="17">
        <f t="shared" si="1890"/>
        <v>0</v>
      </c>
      <c r="AP1079" s="17">
        <f t="shared" si="1890"/>
        <v>0</v>
      </c>
      <c r="AQ1079" s="17">
        <f t="shared" si="1890"/>
        <v>7263</v>
      </c>
      <c r="AR1079" s="17">
        <f t="shared" si="1890"/>
        <v>0</v>
      </c>
      <c r="AS1079" s="17">
        <f t="shared" si="1891"/>
        <v>0</v>
      </c>
      <c r="AT1079" s="17">
        <f t="shared" si="1891"/>
        <v>0</v>
      </c>
      <c r="AU1079" s="17">
        <f t="shared" si="1891"/>
        <v>-40</v>
      </c>
      <c r="AV1079" s="17">
        <f t="shared" si="1891"/>
        <v>0</v>
      </c>
      <c r="AW1079" s="17">
        <f t="shared" si="1891"/>
        <v>7223</v>
      </c>
      <c r="AX1079" s="17">
        <f t="shared" si="1891"/>
        <v>0</v>
      </c>
    </row>
    <row r="1080" spans="1:50" ht="33" hidden="1">
      <c r="A1080" s="38" t="s">
        <v>11</v>
      </c>
      <c r="B1080" s="59" t="s">
        <v>226</v>
      </c>
      <c r="C1080" s="59" t="s">
        <v>152</v>
      </c>
      <c r="D1080" s="59" t="s">
        <v>8</v>
      </c>
      <c r="E1080" s="59" t="s">
        <v>236</v>
      </c>
      <c r="F1080" s="59" t="s">
        <v>12</v>
      </c>
      <c r="G1080" s="18">
        <f t="shared" si="1888"/>
        <v>7263</v>
      </c>
      <c r="H1080" s="18">
        <f t="shared" si="1888"/>
        <v>0</v>
      </c>
      <c r="I1080" s="18">
        <f t="shared" si="1888"/>
        <v>0</v>
      </c>
      <c r="J1080" s="18">
        <f t="shared" si="1888"/>
        <v>0</v>
      </c>
      <c r="K1080" s="18">
        <f t="shared" si="1888"/>
        <v>0</v>
      </c>
      <c r="L1080" s="18">
        <f t="shared" si="1888"/>
        <v>0</v>
      </c>
      <c r="M1080" s="18">
        <f t="shared" si="1888"/>
        <v>7263</v>
      </c>
      <c r="N1080" s="18">
        <f t="shared" si="1888"/>
        <v>0</v>
      </c>
      <c r="O1080" s="18">
        <f t="shared" si="1888"/>
        <v>0</v>
      </c>
      <c r="P1080" s="18">
        <f t="shared" si="1888"/>
        <v>0</v>
      </c>
      <c r="Q1080" s="18">
        <f t="shared" si="1888"/>
        <v>0</v>
      </c>
      <c r="R1080" s="18">
        <f t="shared" si="1888"/>
        <v>0</v>
      </c>
      <c r="S1080" s="18">
        <f t="shared" si="1888"/>
        <v>7263</v>
      </c>
      <c r="T1080" s="18">
        <f t="shared" si="1888"/>
        <v>0</v>
      </c>
      <c r="U1080" s="18">
        <f t="shared" si="1889"/>
        <v>0</v>
      </c>
      <c r="V1080" s="18">
        <f t="shared" si="1889"/>
        <v>0</v>
      </c>
      <c r="W1080" s="18">
        <f t="shared" si="1889"/>
        <v>0</v>
      </c>
      <c r="X1080" s="18">
        <f t="shared" si="1889"/>
        <v>0</v>
      </c>
      <c r="Y1080" s="18">
        <f t="shared" si="1889"/>
        <v>7263</v>
      </c>
      <c r="Z1080" s="18">
        <f t="shared" si="1889"/>
        <v>0</v>
      </c>
      <c r="AA1080" s="18">
        <f t="shared" si="1889"/>
        <v>0</v>
      </c>
      <c r="AB1080" s="18">
        <f t="shared" si="1889"/>
        <v>0</v>
      </c>
      <c r="AC1080" s="18">
        <f t="shared" si="1889"/>
        <v>0</v>
      </c>
      <c r="AD1080" s="18">
        <f t="shared" si="1889"/>
        <v>0</v>
      </c>
      <c r="AE1080" s="18">
        <f t="shared" si="1889"/>
        <v>7263</v>
      </c>
      <c r="AF1080" s="18">
        <f t="shared" si="1889"/>
        <v>0</v>
      </c>
      <c r="AG1080" s="18">
        <f t="shared" si="1890"/>
        <v>0</v>
      </c>
      <c r="AH1080" s="18">
        <f t="shared" si="1890"/>
        <v>0</v>
      </c>
      <c r="AI1080" s="18">
        <f t="shared" si="1890"/>
        <v>0</v>
      </c>
      <c r="AJ1080" s="18">
        <f t="shared" si="1890"/>
        <v>0</v>
      </c>
      <c r="AK1080" s="18">
        <f t="shared" si="1890"/>
        <v>7263</v>
      </c>
      <c r="AL1080" s="18">
        <f t="shared" si="1890"/>
        <v>0</v>
      </c>
      <c r="AM1080" s="18">
        <f t="shared" si="1890"/>
        <v>0</v>
      </c>
      <c r="AN1080" s="18">
        <f t="shared" si="1890"/>
        <v>0</v>
      </c>
      <c r="AO1080" s="18">
        <f t="shared" si="1890"/>
        <v>0</v>
      </c>
      <c r="AP1080" s="18">
        <f t="shared" si="1890"/>
        <v>0</v>
      </c>
      <c r="AQ1080" s="18">
        <f t="shared" si="1890"/>
        <v>7263</v>
      </c>
      <c r="AR1080" s="18">
        <f t="shared" si="1890"/>
        <v>0</v>
      </c>
      <c r="AS1080" s="18">
        <f t="shared" si="1891"/>
        <v>0</v>
      </c>
      <c r="AT1080" s="18">
        <f t="shared" si="1891"/>
        <v>0</v>
      </c>
      <c r="AU1080" s="18">
        <f t="shared" si="1891"/>
        <v>-40</v>
      </c>
      <c r="AV1080" s="18">
        <f t="shared" si="1891"/>
        <v>0</v>
      </c>
      <c r="AW1080" s="18">
        <f t="shared" si="1891"/>
        <v>7223</v>
      </c>
      <c r="AX1080" s="18">
        <f t="shared" si="1891"/>
        <v>0</v>
      </c>
    </row>
    <row r="1081" spans="1:50" ht="18" hidden="1" customHeight="1">
      <c r="A1081" s="38" t="s">
        <v>13</v>
      </c>
      <c r="B1081" s="59" t="s">
        <v>226</v>
      </c>
      <c r="C1081" s="59" t="s">
        <v>152</v>
      </c>
      <c r="D1081" s="59" t="s">
        <v>8</v>
      </c>
      <c r="E1081" s="59" t="s">
        <v>236</v>
      </c>
      <c r="F1081" s="9">
        <v>610</v>
      </c>
      <c r="G1081" s="9">
        <f>6526+737</f>
        <v>7263</v>
      </c>
      <c r="H1081" s="9"/>
      <c r="I1081" s="84"/>
      <c r="J1081" s="84"/>
      <c r="K1081" s="84"/>
      <c r="L1081" s="84"/>
      <c r="M1081" s="9">
        <f>G1081+I1081+J1081+K1081+L1081</f>
        <v>7263</v>
      </c>
      <c r="N1081" s="9">
        <f>H1081+L1081</f>
        <v>0</v>
      </c>
      <c r="O1081" s="85"/>
      <c r="P1081" s="85"/>
      <c r="Q1081" s="85"/>
      <c r="R1081" s="85"/>
      <c r="S1081" s="9">
        <f>M1081+O1081+P1081+Q1081+R1081</f>
        <v>7263</v>
      </c>
      <c r="T1081" s="9">
        <f>N1081+R1081</f>
        <v>0</v>
      </c>
      <c r="U1081" s="85"/>
      <c r="V1081" s="85"/>
      <c r="W1081" s="85"/>
      <c r="X1081" s="85"/>
      <c r="Y1081" s="9">
        <f>S1081+U1081+V1081+W1081+X1081</f>
        <v>7263</v>
      </c>
      <c r="Z1081" s="9">
        <f>T1081+X1081</f>
        <v>0</v>
      </c>
      <c r="AA1081" s="85"/>
      <c r="AB1081" s="85"/>
      <c r="AC1081" s="85"/>
      <c r="AD1081" s="85"/>
      <c r="AE1081" s="9">
        <f>Y1081+AA1081+AB1081+AC1081+AD1081</f>
        <v>7263</v>
      </c>
      <c r="AF1081" s="9">
        <f>Z1081+AD1081</f>
        <v>0</v>
      </c>
      <c r="AG1081" s="85"/>
      <c r="AH1081" s="85"/>
      <c r="AI1081" s="85"/>
      <c r="AJ1081" s="85"/>
      <c r="AK1081" s="9">
        <f>AE1081+AG1081+AH1081+AI1081+AJ1081</f>
        <v>7263</v>
      </c>
      <c r="AL1081" s="9">
        <f>AF1081+AJ1081</f>
        <v>0</v>
      </c>
      <c r="AM1081" s="85"/>
      <c r="AN1081" s="85"/>
      <c r="AO1081" s="85"/>
      <c r="AP1081" s="85"/>
      <c r="AQ1081" s="9">
        <f>AK1081+AM1081+AN1081+AO1081+AP1081</f>
        <v>7263</v>
      </c>
      <c r="AR1081" s="9">
        <f>AL1081+AP1081</f>
        <v>0</v>
      </c>
      <c r="AS1081" s="85"/>
      <c r="AT1081" s="85"/>
      <c r="AU1081" s="11">
        <v>-40</v>
      </c>
      <c r="AV1081" s="85"/>
      <c r="AW1081" s="9">
        <f>AQ1081+AS1081+AT1081+AU1081+AV1081</f>
        <v>7223</v>
      </c>
      <c r="AX1081" s="9">
        <f>AR1081+AV1081</f>
        <v>0</v>
      </c>
    </row>
    <row r="1082" spans="1:50" hidden="1">
      <c r="A1082" s="38"/>
      <c r="B1082" s="59"/>
      <c r="C1082" s="59"/>
      <c r="D1082" s="59"/>
      <c r="E1082" s="59"/>
      <c r="F1082" s="9"/>
      <c r="G1082" s="9"/>
      <c r="H1082" s="9"/>
      <c r="I1082" s="84"/>
      <c r="J1082" s="84"/>
      <c r="K1082" s="84"/>
      <c r="L1082" s="84"/>
      <c r="M1082" s="84"/>
      <c r="N1082" s="84"/>
      <c r="O1082" s="85"/>
      <c r="P1082" s="85"/>
      <c r="Q1082" s="85"/>
      <c r="R1082" s="85"/>
      <c r="S1082" s="85"/>
      <c r="T1082" s="85"/>
      <c r="U1082" s="85"/>
      <c r="V1082" s="85"/>
      <c r="W1082" s="85"/>
      <c r="X1082" s="85"/>
      <c r="Y1082" s="85"/>
      <c r="Z1082" s="85"/>
      <c r="AA1082" s="85"/>
      <c r="AB1082" s="85"/>
      <c r="AC1082" s="85"/>
      <c r="AD1082" s="85"/>
      <c r="AE1082" s="85"/>
      <c r="AF1082" s="85"/>
      <c r="AG1082" s="85"/>
      <c r="AH1082" s="85"/>
      <c r="AI1082" s="85"/>
      <c r="AJ1082" s="85"/>
      <c r="AK1082" s="85"/>
      <c r="AL1082" s="85"/>
      <c r="AM1082" s="85"/>
      <c r="AN1082" s="85"/>
      <c r="AO1082" s="85"/>
      <c r="AP1082" s="85"/>
      <c r="AQ1082" s="85"/>
      <c r="AR1082" s="85"/>
      <c r="AS1082" s="85"/>
      <c r="AT1082" s="85"/>
      <c r="AU1082" s="85"/>
      <c r="AV1082" s="85"/>
      <c r="AW1082" s="85"/>
      <c r="AX1082" s="85"/>
    </row>
    <row r="1083" spans="1:50" ht="40.5" hidden="1">
      <c r="A1083" s="20" t="s">
        <v>482</v>
      </c>
      <c r="B1083" s="21">
        <v>918</v>
      </c>
      <c r="C1083" s="21"/>
      <c r="D1083" s="21"/>
      <c r="E1083" s="21"/>
      <c r="F1083" s="21"/>
      <c r="G1083" s="12">
        <f t="shared" ref="G1083" si="1892">G1085</f>
        <v>264</v>
      </c>
      <c r="H1083" s="12">
        <f t="shared" ref="H1083:N1083" si="1893">H1085</f>
        <v>0</v>
      </c>
      <c r="I1083" s="12">
        <f t="shared" si="1893"/>
        <v>0</v>
      </c>
      <c r="J1083" s="12">
        <f t="shared" si="1893"/>
        <v>0</v>
      </c>
      <c r="K1083" s="12">
        <f t="shared" si="1893"/>
        <v>0</v>
      </c>
      <c r="L1083" s="12">
        <f t="shared" si="1893"/>
        <v>0</v>
      </c>
      <c r="M1083" s="12">
        <f t="shared" si="1893"/>
        <v>264</v>
      </c>
      <c r="N1083" s="12">
        <f t="shared" si="1893"/>
        <v>0</v>
      </c>
      <c r="O1083" s="12">
        <f t="shared" ref="O1083:T1083" si="1894">O1085</f>
        <v>0</v>
      </c>
      <c r="P1083" s="12">
        <f t="shared" si="1894"/>
        <v>0</v>
      </c>
      <c r="Q1083" s="12">
        <f t="shared" si="1894"/>
        <v>0</v>
      </c>
      <c r="R1083" s="12">
        <f t="shared" si="1894"/>
        <v>0</v>
      </c>
      <c r="S1083" s="12">
        <f t="shared" si="1894"/>
        <v>264</v>
      </c>
      <c r="T1083" s="12">
        <f t="shared" si="1894"/>
        <v>0</v>
      </c>
      <c r="U1083" s="12">
        <f t="shared" ref="U1083:Z1083" si="1895">U1085</f>
        <v>0</v>
      </c>
      <c r="V1083" s="12">
        <f t="shared" si="1895"/>
        <v>0</v>
      </c>
      <c r="W1083" s="12">
        <f t="shared" si="1895"/>
        <v>0</v>
      </c>
      <c r="X1083" s="12">
        <f t="shared" si="1895"/>
        <v>0</v>
      </c>
      <c r="Y1083" s="12">
        <f t="shared" si="1895"/>
        <v>264</v>
      </c>
      <c r="Z1083" s="12">
        <f t="shared" si="1895"/>
        <v>0</v>
      </c>
      <c r="AA1083" s="12">
        <f t="shared" ref="AA1083:AF1083" si="1896">AA1085</f>
        <v>0</v>
      </c>
      <c r="AB1083" s="12">
        <f t="shared" si="1896"/>
        <v>0</v>
      </c>
      <c r="AC1083" s="12">
        <f t="shared" si="1896"/>
        <v>0</v>
      </c>
      <c r="AD1083" s="12">
        <f t="shared" si="1896"/>
        <v>0</v>
      </c>
      <c r="AE1083" s="12">
        <f t="shared" si="1896"/>
        <v>264</v>
      </c>
      <c r="AF1083" s="12">
        <f t="shared" si="1896"/>
        <v>0</v>
      </c>
      <c r="AG1083" s="12">
        <f t="shared" ref="AG1083:AL1083" si="1897">AG1085</f>
        <v>0</v>
      </c>
      <c r="AH1083" s="12">
        <f t="shared" si="1897"/>
        <v>0</v>
      </c>
      <c r="AI1083" s="12">
        <f t="shared" si="1897"/>
        <v>0</v>
      </c>
      <c r="AJ1083" s="12">
        <f t="shared" si="1897"/>
        <v>0</v>
      </c>
      <c r="AK1083" s="12">
        <f t="shared" si="1897"/>
        <v>264</v>
      </c>
      <c r="AL1083" s="12">
        <f t="shared" si="1897"/>
        <v>0</v>
      </c>
      <c r="AM1083" s="12">
        <f t="shared" ref="AM1083:AR1083" si="1898">AM1085</f>
        <v>0</v>
      </c>
      <c r="AN1083" s="12">
        <f t="shared" si="1898"/>
        <v>0</v>
      </c>
      <c r="AO1083" s="12">
        <f t="shared" si="1898"/>
        <v>0</v>
      </c>
      <c r="AP1083" s="12">
        <f t="shared" si="1898"/>
        <v>0</v>
      </c>
      <c r="AQ1083" s="12">
        <f t="shared" si="1898"/>
        <v>264</v>
      </c>
      <c r="AR1083" s="12">
        <f t="shared" si="1898"/>
        <v>0</v>
      </c>
      <c r="AS1083" s="12">
        <f t="shared" ref="AS1083:AX1083" si="1899">AS1085</f>
        <v>0</v>
      </c>
      <c r="AT1083" s="12">
        <f t="shared" si="1899"/>
        <v>0</v>
      </c>
      <c r="AU1083" s="12">
        <f t="shared" si="1899"/>
        <v>0</v>
      </c>
      <c r="AV1083" s="12">
        <f t="shared" si="1899"/>
        <v>0</v>
      </c>
      <c r="AW1083" s="12">
        <f t="shared" si="1899"/>
        <v>264</v>
      </c>
      <c r="AX1083" s="12">
        <f t="shared" si="1899"/>
        <v>0</v>
      </c>
    </row>
    <row r="1084" spans="1:50" s="72" customFormat="1" hidden="1">
      <c r="A1084" s="73"/>
      <c r="B1084" s="27"/>
      <c r="C1084" s="27"/>
      <c r="D1084" s="27"/>
      <c r="E1084" s="27"/>
      <c r="F1084" s="27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1"/>
      <c r="U1084" s="71"/>
      <c r="V1084" s="71"/>
      <c r="W1084" s="71"/>
      <c r="X1084" s="71"/>
      <c r="Y1084" s="71"/>
      <c r="Z1084" s="71"/>
      <c r="AA1084" s="71"/>
      <c r="AB1084" s="71"/>
      <c r="AC1084" s="71"/>
      <c r="AD1084" s="71"/>
      <c r="AE1084" s="71"/>
      <c r="AF1084" s="71"/>
      <c r="AG1084" s="71"/>
      <c r="AH1084" s="71"/>
      <c r="AI1084" s="71"/>
      <c r="AJ1084" s="71"/>
      <c r="AK1084" s="71"/>
      <c r="AL1084" s="71"/>
      <c r="AM1084" s="71"/>
      <c r="AN1084" s="71"/>
      <c r="AO1084" s="71"/>
      <c r="AP1084" s="71"/>
      <c r="AQ1084" s="71"/>
      <c r="AR1084" s="71"/>
      <c r="AS1084" s="71"/>
      <c r="AT1084" s="71"/>
      <c r="AU1084" s="71"/>
      <c r="AV1084" s="71"/>
      <c r="AW1084" s="71"/>
      <c r="AX1084" s="71"/>
    </row>
    <row r="1085" spans="1:50" ht="18.75" hidden="1">
      <c r="A1085" s="23" t="s">
        <v>58</v>
      </c>
      <c r="B1085" s="24">
        <f>B1083</f>
        <v>918</v>
      </c>
      <c r="C1085" s="24" t="s">
        <v>21</v>
      </c>
      <c r="D1085" s="24" t="s">
        <v>59</v>
      </c>
      <c r="E1085" s="24"/>
      <c r="F1085" s="24"/>
      <c r="G1085" s="13">
        <f t="shared" ref="G1085:AX1085" si="1900">G1086</f>
        <v>264</v>
      </c>
      <c r="H1085" s="13">
        <f t="shared" si="1900"/>
        <v>0</v>
      </c>
      <c r="I1085" s="13">
        <f t="shared" si="1900"/>
        <v>0</v>
      </c>
      <c r="J1085" s="13">
        <f t="shared" si="1900"/>
        <v>0</v>
      </c>
      <c r="K1085" s="13">
        <f t="shared" si="1900"/>
        <v>0</v>
      </c>
      <c r="L1085" s="13">
        <f t="shared" si="1900"/>
        <v>0</v>
      </c>
      <c r="M1085" s="13">
        <f t="shared" si="1900"/>
        <v>264</v>
      </c>
      <c r="N1085" s="13">
        <f t="shared" si="1900"/>
        <v>0</v>
      </c>
      <c r="O1085" s="13">
        <f t="shared" si="1900"/>
        <v>0</v>
      </c>
      <c r="P1085" s="13">
        <f t="shared" si="1900"/>
        <v>0</v>
      </c>
      <c r="Q1085" s="13">
        <f t="shared" si="1900"/>
        <v>0</v>
      </c>
      <c r="R1085" s="13">
        <f t="shared" si="1900"/>
        <v>0</v>
      </c>
      <c r="S1085" s="13">
        <f t="shared" si="1900"/>
        <v>264</v>
      </c>
      <c r="T1085" s="13">
        <f t="shared" si="1900"/>
        <v>0</v>
      </c>
      <c r="U1085" s="13">
        <f t="shared" si="1900"/>
        <v>0</v>
      </c>
      <c r="V1085" s="13">
        <f t="shared" si="1900"/>
        <v>0</v>
      </c>
      <c r="W1085" s="13">
        <f t="shared" si="1900"/>
        <v>0</v>
      </c>
      <c r="X1085" s="13">
        <f t="shared" si="1900"/>
        <v>0</v>
      </c>
      <c r="Y1085" s="13">
        <f t="shared" si="1900"/>
        <v>264</v>
      </c>
      <c r="Z1085" s="13">
        <f t="shared" si="1900"/>
        <v>0</v>
      </c>
      <c r="AA1085" s="13">
        <f t="shared" si="1900"/>
        <v>0</v>
      </c>
      <c r="AB1085" s="13">
        <f t="shared" si="1900"/>
        <v>0</v>
      </c>
      <c r="AC1085" s="13">
        <f t="shared" si="1900"/>
        <v>0</v>
      </c>
      <c r="AD1085" s="13">
        <f t="shared" si="1900"/>
        <v>0</v>
      </c>
      <c r="AE1085" s="13">
        <f t="shared" si="1900"/>
        <v>264</v>
      </c>
      <c r="AF1085" s="13">
        <f t="shared" si="1900"/>
        <v>0</v>
      </c>
      <c r="AG1085" s="13">
        <f t="shared" si="1900"/>
        <v>0</v>
      </c>
      <c r="AH1085" s="13">
        <f t="shared" si="1900"/>
        <v>0</v>
      </c>
      <c r="AI1085" s="13">
        <f t="shared" si="1900"/>
        <v>0</v>
      </c>
      <c r="AJ1085" s="13">
        <f t="shared" si="1900"/>
        <v>0</v>
      </c>
      <c r="AK1085" s="13">
        <f t="shared" si="1900"/>
        <v>264</v>
      </c>
      <c r="AL1085" s="13">
        <f t="shared" si="1900"/>
        <v>0</v>
      </c>
      <c r="AM1085" s="13">
        <f t="shared" si="1900"/>
        <v>0</v>
      </c>
      <c r="AN1085" s="13">
        <f t="shared" si="1900"/>
        <v>0</v>
      </c>
      <c r="AO1085" s="13">
        <f t="shared" si="1900"/>
        <v>0</v>
      </c>
      <c r="AP1085" s="13">
        <f t="shared" si="1900"/>
        <v>0</v>
      </c>
      <c r="AQ1085" s="13">
        <f t="shared" si="1900"/>
        <v>264</v>
      </c>
      <c r="AR1085" s="13">
        <f t="shared" si="1900"/>
        <v>0</v>
      </c>
      <c r="AS1085" s="13">
        <f t="shared" si="1900"/>
        <v>0</v>
      </c>
      <c r="AT1085" s="13">
        <f t="shared" si="1900"/>
        <v>0</v>
      </c>
      <c r="AU1085" s="13">
        <f t="shared" si="1900"/>
        <v>0</v>
      </c>
      <c r="AV1085" s="13">
        <f t="shared" si="1900"/>
        <v>0</v>
      </c>
      <c r="AW1085" s="13">
        <f t="shared" si="1900"/>
        <v>264</v>
      </c>
      <c r="AX1085" s="13">
        <f t="shared" si="1900"/>
        <v>0</v>
      </c>
    </row>
    <row r="1086" spans="1:50" ht="20.100000000000001" hidden="1" customHeight="1">
      <c r="A1086" s="38" t="s">
        <v>61</v>
      </c>
      <c r="B1086" s="59">
        <f>B1083</f>
        <v>918</v>
      </c>
      <c r="C1086" s="59" t="s">
        <v>21</v>
      </c>
      <c r="D1086" s="59" t="s">
        <v>59</v>
      </c>
      <c r="E1086" s="59" t="s">
        <v>62</v>
      </c>
      <c r="F1086" s="59"/>
      <c r="G1086" s="17">
        <f t="shared" ref="G1086" si="1901">G1089</f>
        <v>264</v>
      </c>
      <c r="H1086" s="17">
        <f t="shared" ref="H1086:N1086" si="1902">H1089</f>
        <v>0</v>
      </c>
      <c r="I1086" s="17">
        <f t="shared" si="1902"/>
        <v>0</v>
      </c>
      <c r="J1086" s="17">
        <f t="shared" si="1902"/>
        <v>0</v>
      </c>
      <c r="K1086" s="17">
        <f t="shared" si="1902"/>
        <v>0</v>
      </c>
      <c r="L1086" s="17">
        <f t="shared" si="1902"/>
        <v>0</v>
      </c>
      <c r="M1086" s="17">
        <f t="shared" si="1902"/>
        <v>264</v>
      </c>
      <c r="N1086" s="17">
        <f t="shared" si="1902"/>
        <v>0</v>
      </c>
      <c r="O1086" s="17">
        <f t="shared" ref="O1086:T1086" si="1903">O1089</f>
        <v>0</v>
      </c>
      <c r="P1086" s="17">
        <f t="shared" si="1903"/>
        <v>0</v>
      </c>
      <c r="Q1086" s="17">
        <f t="shared" si="1903"/>
        <v>0</v>
      </c>
      <c r="R1086" s="17">
        <f t="shared" si="1903"/>
        <v>0</v>
      </c>
      <c r="S1086" s="17">
        <f t="shared" si="1903"/>
        <v>264</v>
      </c>
      <c r="T1086" s="17">
        <f t="shared" si="1903"/>
        <v>0</v>
      </c>
      <c r="U1086" s="17">
        <f t="shared" ref="U1086:Z1086" si="1904">U1089</f>
        <v>0</v>
      </c>
      <c r="V1086" s="17">
        <f t="shared" si="1904"/>
        <v>0</v>
      </c>
      <c r="W1086" s="17">
        <f t="shared" si="1904"/>
        <v>0</v>
      </c>
      <c r="X1086" s="17">
        <f t="shared" si="1904"/>
        <v>0</v>
      </c>
      <c r="Y1086" s="17">
        <f t="shared" si="1904"/>
        <v>264</v>
      </c>
      <c r="Z1086" s="17">
        <f t="shared" si="1904"/>
        <v>0</v>
      </c>
      <c r="AA1086" s="17">
        <f t="shared" ref="AA1086:AF1086" si="1905">AA1089</f>
        <v>0</v>
      </c>
      <c r="AB1086" s="17">
        <f t="shared" si="1905"/>
        <v>0</v>
      </c>
      <c r="AC1086" s="17">
        <f t="shared" si="1905"/>
        <v>0</v>
      </c>
      <c r="AD1086" s="17">
        <f t="shared" si="1905"/>
        <v>0</v>
      </c>
      <c r="AE1086" s="17">
        <f t="shared" si="1905"/>
        <v>264</v>
      </c>
      <c r="AF1086" s="17">
        <f t="shared" si="1905"/>
        <v>0</v>
      </c>
      <c r="AG1086" s="17">
        <f t="shared" ref="AG1086:AL1086" si="1906">AG1089</f>
        <v>0</v>
      </c>
      <c r="AH1086" s="17">
        <f t="shared" si="1906"/>
        <v>0</v>
      </c>
      <c r="AI1086" s="17">
        <f t="shared" si="1906"/>
        <v>0</v>
      </c>
      <c r="AJ1086" s="17">
        <f t="shared" si="1906"/>
        <v>0</v>
      </c>
      <c r="AK1086" s="17">
        <f t="shared" si="1906"/>
        <v>264</v>
      </c>
      <c r="AL1086" s="17">
        <f t="shared" si="1906"/>
        <v>0</v>
      </c>
      <c r="AM1086" s="17">
        <f t="shared" ref="AM1086:AR1086" si="1907">AM1089</f>
        <v>0</v>
      </c>
      <c r="AN1086" s="17">
        <f t="shared" si="1907"/>
        <v>0</v>
      </c>
      <c r="AO1086" s="17">
        <f t="shared" si="1907"/>
        <v>0</v>
      </c>
      <c r="AP1086" s="17">
        <f t="shared" si="1907"/>
        <v>0</v>
      </c>
      <c r="AQ1086" s="17">
        <f t="shared" si="1907"/>
        <v>264</v>
      </c>
      <c r="AR1086" s="17">
        <f t="shared" si="1907"/>
        <v>0</v>
      </c>
      <c r="AS1086" s="17">
        <f t="shared" ref="AS1086:AX1086" si="1908">AS1089</f>
        <v>0</v>
      </c>
      <c r="AT1086" s="17">
        <f t="shared" si="1908"/>
        <v>0</v>
      </c>
      <c r="AU1086" s="17">
        <f t="shared" si="1908"/>
        <v>0</v>
      </c>
      <c r="AV1086" s="17">
        <f t="shared" si="1908"/>
        <v>0</v>
      </c>
      <c r="AW1086" s="17">
        <f t="shared" si="1908"/>
        <v>264</v>
      </c>
      <c r="AX1086" s="17">
        <f t="shared" si="1908"/>
        <v>0</v>
      </c>
    </row>
    <row r="1087" spans="1:50" ht="20.100000000000001" hidden="1" customHeight="1">
      <c r="A1087" s="38" t="s">
        <v>14</v>
      </c>
      <c r="B1087" s="59">
        <f>B1085</f>
        <v>918</v>
      </c>
      <c r="C1087" s="59" t="s">
        <v>21</v>
      </c>
      <c r="D1087" s="59" t="s">
        <v>59</v>
      </c>
      <c r="E1087" s="59" t="s">
        <v>63</v>
      </c>
      <c r="F1087" s="59"/>
      <c r="G1087" s="17">
        <f t="shared" ref="G1087" si="1909">G1089</f>
        <v>264</v>
      </c>
      <c r="H1087" s="17">
        <f t="shared" ref="H1087:N1087" si="1910">H1089</f>
        <v>0</v>
      </c>
      <c r="I1087" s="17">
        <f t="shared" si="1910"/>
        <v>0</v>
      </c>
      <c r="J1087" s="17">
        <f t="shared" si="1910"/>
        <v>0</v>
      </c>
      <c r="K1087" s="17">
        <f t="shared" si="1910"/>
        <v>0</v>
      </c>
      <c r="L1087" s="17">
        <f t="shared" si="1910"/>
        <v>0</v>
      </c>
      <c r="M1087" s="17">
        <f t="shared" si="1910"/>
        <v>264</v>
      </c>
      <c r="N1087" s="17">
        <f t="shared" si="1910"/>
        <v>0</v>
      </c>
      <c r="O1087" s="17">
        <f t="shared" ref="O1087:T1087" si="1911">O1089</f>
        <v>0</v>
      </c>
      <c r="P1087" s="17">
        <f t="shared" si="1911"/>
        <v>0</v>
      </c>
      <c r="Q1087" s="17">
        <f t="shared" si="1911"/>
        <v>0</v>
      </c>
      <c r="R1087" s="17">
        <f t="shared" si="1911"/>
        <v>0</v>
      </c>
      <c r="S1087" s="17">
        <f t="shared" si="1911"/>
        <v>264</v>
      </c>
      <c r="T1087" s="17">
        <f t="shared" si="1911"/>
        <v>0</v>
      </c>
      <c r="U1087" s="17">
        <f t="shared" ref="U1087:Z1087" si="1912">U1089</f>
        <v>0</v>
      </c>
      <c r="V1087" s="17">
        <f t="shared" si="1912"/>
        <v>0</v>
      </c>
      <c r="W1087" s="17">
        <f t="shared" si="1912"/>
        <v>0</v>
      </c>
      <c r="X1087" s="17">
        <f t="shared" si="1912"/>
        <v>0</v>
      </c>
      <c r="Y1087" s="17">
        <f t="shared" si="1912"/>
        <v>264</v>
      </c>
      <c r="Z1087" s="17">
        <f t="shared" si="1912"/>
        <v>0</v>
      </c>
      <c r="AA1087" s="17">
        <f t="shared" ref="AA1087:AF1087" si="1913">AA1089</f>
        <v>0</v>
      </c>
      <c r="AB1087" s="17">
        <f t="shared" si="1913"/>
        <v>0</v>
      </c>
      <c r="AC1087" s="17">
        <f t="shared" si="1913"/>
        <v>0</v>
      </c>
      <c r="AD1087" s="17">
        <f t="shared" si="1913"/>
        <v>0</v>
      </c>
      <c r="AE1087" s="17">
        <f t="shared" si="1913"/>
        <v>264</v>
      </c>
      <c r="AF1087" s="17">
        <f t="shared" si="1913"/>
        <v>0</v>
      </c>
      <c r="AG1087" s="17">
        <f t="shared" ref="AG1087:AL1087" si="1914">AG1089</f>
        <v>0</v>
      </c>
      <c r="AH1087" s="17">
        <f t="shared" si="1914"/>
        <v>0</v>
      </c>
      <c r="AI1087" s="17">
        <f t="shared" si="1914"/>
        <v>0</v>
      </c>
      <c r="AJ1087" s="17">
        <f t="shared" si="1914"/>
        <v>0</v>
      </c>
      <c r="AK1087" s="17">
        <f t="shared" si="1914"/>
        <v>264</v>
      </c>
      <c r="AL1087" s="17">
        <f t="shared" si="1914"/>
        <v>0</v>
      </c>
      <c r="AM1087" s="17">
        <f t="shared" ref="AM1087:AR1087" si="1915">AM1089</f>
        <v>0</v>
      </c>
      <c r="AN1087" s="17">
        <f t="shared" si="1915"/>
        <v>0</v>
      </c>
      <c r="AO1087" s="17">
        <f t="shared" si="1915"/>
        <v>0</v>
      </c>
      <c r="AP1087" s="17">
        <f t="shared" si="1915"/>
        <v>0</v>
      </c>
      <c r="AQ1087" s="17">
        <f t="shared" si="1915"/>
        <v>264</v>
      </c>
      <c r="AR1087" s="17">
        <f t="shared" si="1915"/>
        <v>0</v>
      </c>
      <c r="AS1087" s="17">
        <f t="shared" ref="AS1087:AX1087" si="1916">AS1089</f>
        <v>0</v>
      </c>
      <c r="AT1087" s="17">
        <f t="shared" si="1916"/>
        <v>0</v>
      </c>
      <c r="AU1087" s="17">
        <f t="shared" si="1916"/>
        <v>0</v>
      </c>
      <c r="AV1087" s="17">
        <f t="shared" si="1916"/>
        <v>0</v>
      </c>
      <c r="AW1087" s="17">
        <f t="shared" si="1916"/>
        <v>264</v>
      </c>
      <c r="AX1087" s="17">
        <f t="shared" si="1916"/>
        <v>0</v>
      </c>
    </row>
    <row r="1088" spans="1:50" ht="20.100000000000001" hidden="1" customHeight="1">
      <c r="A1088" s="38" t="s">
        <v>60</v>
      </c>
      <c r="B1088" s="59">
        <f>B1087</f>
        <v>918</v>
      </c>
      <c r="C1088" s="59" t="s">
        <v>21</v>
      </c>
      <c r="D1088" s="59" t="s">
        <v>59</v>
      </c>
      <c r="E1088" s="59" t="s">
        <v>64</v>
      </c>
      <c r="F1088" s="59"/>
      <c r="G1088" s="17">
        <f t="shared" ref="G1088:V1089" si="1917">G1089</f>
        <v>264</v>
      </c>
      <c r="H1088" s="17">
        <f t="shared" si="1917"/>
        <v>0</v>
      </c>
      <c r="I1088" s="17">
        <f t="shared" si="1917"/>
        <v>0</v>
      </c>
      <c r="J1088" s="17">
        <f t="shared" si="1917"/>
        <v>0</v>
      </c>
      <c r="K1088" s="17">
        <f t="shared" si="1917"/>
        <v>0</v>
      </c>
      <c r="L1088" s="17">
        <f t="shared" si="1917"/>
        <v>0</v>
      </c>
      <c r="M1088" s="17">
        <f t="shared" si="1917"/>
        <v>264</v>
      </c>
      <c r="N1088" s="17">
        <f t="shared" si="1917"/>
        <v>0</v>
      </c>
      <c r="O1088" s="17">
        <f t="shared" si="1917"/>
        <v>0</v>
      </c>
      <c r="P1088" s="17">
        <f t="shared" si="1917"/>
        <v>0</v>
      </c>
      <c r="Q1088" s="17">
        <f t="shared" si="1917"/>
        <v>0</v>
      </c>
      <c r="R1088" s="17">
        <f t="shared" si="1917"/>
        <v>0</v>
      </c>
      <c r="S1088" s="17">
        <f t="shared" si="1917"/>
        <v>264</v>
      </c>
      <c r="T1088" s="17">
        <f t="shared" si="1917"/>
        <v>0</v>
      </c>
      <c r="U1088" s="17">
        <f t="shared" si="1917"/>
        <v>0</v>
      </c>
      <c r="V1088" s="17">
        <f t="shared" si="1917"/>
        <v>0</v>
      </c>
      <c r="W1088" s="17">
        <f t="shared" ref="U1088:AJ1089" si="1918">W1089</f>
        <v>0</v>
      </c>
      <c r="X1088" s="17">
        <f t="shared" si="1918"/>
        <v>0</v>
      </c>
      <c r="Y1088" s="17">
        <f t="shared" si="1918"/>
        <v>264</v>
      </c>
      <c r="Z1088" s="17">
        <f t="shared" si="1918"/>
        <v>0</v>
      </c>
      <c r="AA1088" s="17">
        <f t="shared" si="1918"/>
        <v>0</v>
      </c>
      <c r="AB1088" s="17">
        <f t="shared" si="1918"/>
        <v>0</v>
      </c>
      <c r="AC1088" s="17">
        <f t="shared" si="1918"/>
        <v>0</v>
      </c>
      <c r="AD1088" s="17">
        <f t="shared" si="1918"/>
        <v>0</v>
      </c>
      <c r="AE1088" s="17">
        <f t="shared" si="1918"/>
        <v>264</v>
      </c>
      <c r="AF1088" s="17">
        <f t="shared" si="1918"/>
        <v>0</v>
      </c>
      <c r="AG1088" s="17">
        <f t="shared" si="1918"/>
        <v>0</v>
      </c>
      <c r="AH1088" s="17">
        <f t="shared" si="1918"/>
        <v>0</v>
      </c>
      <c r="AI1088" s="17">
        <f t="shared" si="1918"/>
        <v>0</v>
      </c>
      <c r="AJ1088" s="17">
        <f t="shared" si="1918"/>
        <v>0</v>
      </c>
      <c r="AK1088" s="17">
        <f t="shared" ref="AG1088:AV1089" si="1919">AK1089</f>
        <v>264</v>
      </c>
      <c r="AL1088" s="17">
        <f t="shared" si="1919"/>
        <v>0</v>
      </c>
      <c r="AM1088" s="17">
        <f t="shared" si="1919"/>
        <v>0</v>
      </c>
      <c r="AN1088" s="17">
        <f t="shared" si="1919"/>
        <v>0</v>
      </c>
      <c r="AO1088" s="17">
        <f t="shared" si="1919"/>
        <v>0</v>
      </c>
      <c r="AP1088" s="17">
        <f t="shared" si="1919"/>
        <v>0</v>
      </c>
      <c r="AQ1088" s="17">
        <f t="shared" si="1919"/>
        <v>264</v>
      </c>
      <c r="AR1088" s="17">
        <f t="shared" si="1919"/>
        <v>0</v>
      </c>
      <c r="AS1088" s="17">
        <f t="shared" si="1919"/>
        <v>0</v>
      </c>
      <c r="AT1088" s="17">
        <f t="shared" si="1919"/>
        <v>0</v>
      </c>
      <c r="AU1088" s="17">
        <f t="shared" si="1919"/>
        <v>0</v>
      </c>
      <c r="AV1088" s="17">
        <f t="shared" si="1919"/>
        <v>0</v>
      </c>
      <c r="AW1088" s="17">
        <f t="shared" ref="AS1088:AX1089" si="1920">AW1089</f>
        <v>264</v>
      </c>
      <c r="AX1088" s="17">
        <f t="shared" si="1920"/>
        <v>0</v>
      </c>
    </row>
    <row r="1089" spans="1:50" ht="33" hidden="1">
      <c r="A1089" s="25" t="s">
        <v>242</v>
      </c>
      <c r="B1089" s="26">
        <f>B1088</f>
        <v>918</v>
      </c>
      <c r="C1089" s="26" t="s">
        <v>21</v>
      </c>
      <c r="D1089" s="26" t="s">
        <v>59</v>
      </c>
      <c r="E1089" s="26" t="s">
        <v>64</v>
      </c>
      <c r="F1089" s="26" t="s">
        <v>30</v>
      </c>
      <c r="G1089" s="11">
        <f t="shared" si="1917"/>
        <v>264</v>
      </c>
      <c r="H1089" s="11">
        <f t="shared" si="1917"/>
        <v>0</v>
      </c>
      <c r="I1089" s="11">
        <f t="shared" si="1917"/>
        <v>0</v>
      </c>
      <c r="J1089" s="11">
        <f t="shared" si="1917"/>
        <v>0</v>
      </c>
      <c r="K1089" s="11">
        <f t="shared" si="1917"/>
        <v>0</v>
      </c>
      <c r="L1089" s="11">
        <f t="shared" si="1917"/>
        <v>0</v>
      </c>
      <c r="M1089" s="11">
        <f t="shared" si="1917"/>
        <v>264</v>
      </c>
      <c r="N1089" s="11">
        <f t="shared" si="1917"/>
        <v>0</v>
      </c>
      <c r="O1089" s="11">
        <f t="shared" si="1917"/>
        <v>0</v>
      </c>
      <c r="P1089" s="11">
        <f t="shared" si="1917"/>
        <v>0</v>
      </c>
      <c r="Q1089" s="11">
        <f t="shared" si="1917"/>
        <v>0</v>
      </c>
      <c r="R1089" s="11">
        <f t="shared" si="1917"/>
        <v>0</v>
      </c>
      <c r="S1089" s="11">
        <f t="shared" si="1917"/>
        <v>264</v>
      </c>
      <c r="T1089" s="11">
        <f t="shared" si="1917"/>
        <v>0</v>
      </c>
      <c r="U1089" s="11">
        <f t="shared" si="1918"/>
        <v>0</v>
      </c>
      <c r="V1089" s="11">
        <f t="shared" si="1918"/>
        <v>0</v>
      </c>
      <c r="W1089" s="11">
        <f t="shared" si="1918"/>
        <v>0</v>
      </c>
      <c r="X1089" s="11">
        <f t="shared" si="1918"/>
        <v>0</v>
      </c>
      <c r="Y1089" s="11">
        <f t="shared" si="1918"/>
        <v>264</v>
      </c>
      <c r="Z1089" s="11">
        <f t="shared" si="1918"/>
        <v>0</v>
      </c>
      <c r="AA1089" s="11">
        <f t="shared" si="1918"/>
        <v>0</v>
      </c>
      <c r="AB1089" s="11">
        <f t="shared" si="1918"/>
        <v>0</v>
      </c>
      <c r="AC1089" s="11">
        <f t="shared" si="1918"/>
        <v>0</v>
      </c>
      <c r="AD1089" s="11">
        <f t="shared" si="1918"/>
        <v>0</v>
      </c>
      <c r="AE1089" s="11">
        <f t="shared" si="1918"/>
        <v>264</v>
      </c>
      <c r="AF1089" s="11">
        <f t="shared" si="1918"/>
        <v>0</v>
      </c>
      <c r="AG1089" s="11">
        <f t="shared" si="1919"/>
        <v>0</v>
      </c>
      <c r="AH1089" s="11">
        <f t="shared" si="1919"/>
        <v>0</v>
      </c>
      <c r="AI1089" s="11">
        <f t="shared" si="1919"/>
        <v>0</v>
      </c>
      <c r="AJ1089" s="11">
        <f t="shared" si="1919"/>
        <v>0</v>
      </c>
      <c r="AK1089" s="11">
        <f t="shared" si="1919"/>
        <v>264</v>
      </c>
      <c r="AL1089" s="11">
        <f t="shared" si="1919"/>
        <v>0</v>
      </c>
      <c r="AM1089" s="11">
        <f t="shared" si="1919"/>
        <v>0</v>
      </c>
      <c r="AN1089" s="11">
        <f t="shared" si="1919"/>
        <v>0</v>
      </c>
      <c r="AO1089" s="11">
        <f t="shared" si="1919"/>
        <v>0</v>
      </c>
      <c r="AP1089" s="11">
        <f t="shared" si="1919"/>
        <v>0</v>
      </c>
      <c r="AQ1089" s="11">
        <f t="shared" si="1919"/>
        <v>264</v>
      </c>
      <c r="AR1089" s="11">
        <f t="shared" si="1919"/>
        <v>0</v>
      </c>
      <c r="AS1089" s="11">
        <f t="shared" si="1920"/>
        <v>0</v>
      </c>
      <c r="AT1089" s="11">
        <f t="shared" si="1920"/>
        <v>0</v>
      </c>
      <c r="AU1089" s="11">
        <f t="shared" si="1920"/>
        <v>0</v>
      </c>
      <c r="AV1089" s="11">
        <f t="shared" si="1920"/>
        <v>0</v>
      </c>
      <c r="AW1089" s="11">
        <f t="shared" si="1920"/>
        <v>264</v>
      </c>
      <c r="AX1089" s="11">
        <f t="shared" si="1920"/>
        <v>0</v>
      </c>
    </row>
    <row r="1090" spans="1:50" ht="33" hidden="1">
      <c r="A1090" s="25" t="s">
        <v>36</v>
      </c>
      <c r="B1090" s="26">
        <f>B1089</f>
        <v>918</v>
      </c>
      <c r="C1090" s="26" t="s">
        <v>21</v>
      </c>
      <c r="D1090" s="26" t="s">
        <v>59</v>
      </c>
      <c r="E1090" s="26" t="s">
        <v>64</v>
      </c>
      <c r="F1090" s="26" t="s">
        <v>37</v>
      </c>
      <c r="G1090" s="9">
        <v>264</v>
      </c>
      <c r="H1090" s="9"/>
      <c r="I1090" s="84"/>
      <c r="J1090" s="84"/>
      <c r="K1090" s="84"/>
      <c r="L1090" s="84"/>
      <c r="M1090" s="9">
        <f>G1090+I1090+J1090+K1090+L1090</f>
        <v>264</v>
      </c>
      <c r="N1090" s="9">
        <f>H1090+L1090</f>
        <v>0</v>
      </c>
      <c r="O1090" s="85"/>
      <c r="P1090" s="85"/>
      <c r="Q1090" s="85"/>
      <c r="R1090" s="85"/>
      <c r="S1090" s="9">
        <f>M1090+O1090+P1090+Q1090+R1090</f>
        <v>264</v>
      </c>
      <c r="T1090" s="9">
        <f>N1090+R1090</f>
        <v>0</v>
      </c>
      <c r="U1090" s="85"/>
      <c r="V1090" s="85"/>
      <c r="W1090" s="85"/>
      <c r="X1090" s="85"/>
      <c r="Y1090" s="9">
        <f>S1090+U1090+V1090+W1090+X1090</f>
        <v>264</v>
      </c>
      <c r="Z1090" s="9">
        <f>T1090+X1090</f>
        <v>0</v>
      </c>
      <c r="AA1090" s="85"/>
      <c r="AB1090" s="85"/>
      <c r="AC1090" s="85"/>
      <c r="AD1090" s="85"/>
      <c r="AE1090" s="9">
        <f>Y1090+AA1090+AB1090+AC1090+AD1090</f>
        <v>264</v>
      </c>
      <c r="AF1090" s="9">
        <f>Z1090+AD1090</f>
        <v>0</v>
      </c>
      <c r="AG1090" s="85"/>
      <c r="AH1090" s="85"/>
      <c r="AI1090" s="85"/>
      <c r="AJ1090" s="85"/>
      <c r="AK1090" s="9">
        <f>AE1090+AG1090+AH1090+AI1090+AJ1090</f>
        <v>264</v>
      </c>
      <c r="AL1090" s="9">
        <f>AF1090+AJ1090</f>
        <v>0</v>
      </c>
      <c r="AM1090" s="85"/>
      <c r="AN1090" s="85"/>
      <c r="AO1090" s="85"/>
      <c r="AP1090" s="85"/>
      <c r="AQ1090" s="9">
        <f>AK1090+AM1090+AN1090+AO1090+AP1090</f>
        <v>264</v>
      </c>
      <c r="AR1090" s="9">
        <f>AL1090+AP1090</f>
        <v>0</v>
      </c>
      <c r="AS1090" s="85"/>
      <c r="AT1090" s="85"/>
      <c r="AU1090" s="85"/>
      <c r="AV1090" s="85"/>
      <c r="AW1090" s="9">
        <f>AQ1090+AS1090+AT1090+AU1090+AV1090</f>
        <v>264</v>
      </c>
      <c r="AX1090" s="9">
        <f>AR1090+AV1090</f>
        <v>0</v>
      </c>
    </row>
    <row r="1091" spans="1:50" hidden="1">
      <c r="A1091" s="25"/>
      <c r="B1091" s="26"/>
      <c r="C1091" s="26"/>
      <c r="D1091" s="26"/>
      <c r="E1091" s="26"/>
      <c r="F1091" s="26"/>
      <c r="G1091" s="9"/>
      <c r="H1091" s="9"/>
      <c r="I1091" s="84"/>
      <c r="J1091" s="84"/>
      <c r="K1091" s="84"/>
      <c r="L1091" s="84"/>
      <c r="M1091" s="9"/>
      <c r="N1091" s="9"/>
      <c r="O1091" s="85"/>
      <c r="P1091" s="85"/>
      <c r="Q1091" s="85"/>
      <c r="R1091" s="85"/>
      <c r="S1091" s="9"/>
      <c r="T1091" s="9"/>
      <c r="U1091" s="85"/>
      <c r="V1091" s="85"/>
      <c r="W1091" s="85"/>
      <c r="X1091" s="85"/>
      <c r="Y1091" s="9"/>
      <c r="Z1091" s="9"/>
      <c r="AA1091" s="85"/>
      <c r="AB1091" s="85"/>
      <c r="AC1091" s="85"/>
      <c r="AD1091" s="85"/>
      <c r="AE1091" s="9"/>
      <c r="AF1091" s="9"/>
      <c r="AG1091" s="85"/>
      <c r="AH1091" s="85"/>
      <c r="AI1091" s="85"/>
      <c r="AJ1091" s="85"/>
      <c r="AK1091" s="9"/>
      <c r="AL1091" s="9"/>
      <c r="AM1091" s="85"/>
      <c r="AN1091" s="85"/>
      <c r="AO1091" s="85"/>
      <c r="AP1091" s="85"/>
      <c r="AQ1091" s="9"/>
      <c r="AR1091" s="9"/>
      <c r="AS1091" s="85"/>
      <c r="AT1091" s="85"/>
      <c r="AU1091" s="85"/>
      <c r="AV1091" s="85"/>
      <c r="AW1091" s="9"/>
      <c r="AX1091" s="9"/>
    </row>
    <row r="1092" spans="1:50" ht="40.5" hidden="1">
      <c r="A1092" s="32" t="s">
        <v>483</v>
      </c>
      <c r="B1092" s="21" t="s">
        <v>317</v>
      </c>
      <c r="C1092" s="21"/>
      <c r="D1092" s="21"/>
      <c r="E1092" s="21"/>
      <c r="F1092" s="21"/>
      <c r="G1092" s="6">
        <f t="shared" ref="G1092:N1092" si="1921">G1094+G1111+G1134+G1144+G1166+G1188+G1246+G1281+G1288</f>
        <v>914281</v>
      </c>
      <c r="H1092" s="6">
        <f t="shared" si="1921"/>
        <v>66588</v>
      </c>
      <c r="I1092" s="6">
        <f t="shared" si="1921"/>
        <v>0</v>
      </c>
      <c r="J1092" s="6">
        <f t="shared" si="1921"/>
        <v>0</v>
      </c>
      <c r="K1092" s="6">
        <f t="shared" si="1921"/>
        <v>0</v>
      </c>
      <c r="L1092" s="6">
        <f t="shared" si="1921"/>
        <v>0</v>
      </c>
      <c r="M1092" s="6">
        <f t="shared" si="1921"/>
        <v>914281</v>
      </c>
      <c r="N1092" s="6">
        <f t="shared" si="1921"/>
        <v>66588</v>
      </c>
      <c r="O1092" s="6">
        <f t="shared" ref="O1092:AF1092" si="1922">O1094+O1111+O1134+O1144+O1166+O1188+O1246+O1281+O1288+O1104</f>
        <v>-85</v>
      </c>
      <c r="P1092" s="6">
        <f t="shared" si="1922"/>
        <v>2339</v>
      </c>
      <c r="Q1092" s="6">
        <f t="shared" si="1922"/>
        <v>0</v>
      </c>
      <c r="R1092" s="6">
        <f t="shared" si="1922"/>
        <v>1682</v>
      </c>
      <c r="S1092" s="6">
        <f t="shared" si="1922"/>
        <v>918217</v>
      </c>
      <c r="T1092" s="6">
        <f t="shared" si="1922"/>
        <v>68270</v>
      </c>
      <c r="U1092" s="6">
        <f t="shared" si="1922"/>
        <v>0</v>
      </c>
      <c r="V1092" s="6">
        <f t="shared" si="1922"/>
        <v>709</v>
      </c>
      <c r="W1092" s="6">
        <f t="shared" si="1922"/>
        <v>0</v>
      </c>
      <c r="X1092" s="6">
        <f t="shared" si="1922"/>
        <v>3478</v>
      </c>
      <c r="Y1092" s="6">
        <f t="shared" si="1922"/>
        <v>922404</v>
      </c>
      <c r="Z1092" s="6">
        <f t="shared" si="1922"/>
        <v>71748</v>
      </c>
      <c r="AA1092" s="6">
        <f t="shared" si="1922"/>
        <v>-23939</v>
      </c>
      <c r="AB1092" s="6">
        <f t="shared" si="1922"/>
        <v>20128</v>
      </c>
      <c r="AC1092" s="6">
        <f t="shared" si="1922"/>
        <v>0</v>
      </c>
      <c r="AD1092" s="6">
        <f t="shared" si="1922"/>
        <v>152890</v>
      </c>
      <c r="AE1092" s="6">
        <f t="shared" si="1922"/>
        <v>1071483</v>
      </c>
      <c r="AF1092" s="6">
        <f t="shared" si="1922"/>
        <v>224638</v>
      </c>
      <c r="AG1092" s="6">
        <f t="shared" ref="AG1092:AL1092" si="1923">AG1094+AG1111+AG1134+AG1144+AG1166+AG1188+AG1246+AG1281+AG1288+AG1104</f>
        <v>-6301</v>
      </c>
      <c r="AH1092" s="6">
        <f t="shared" si="1923"/>
        <v>4543</v>
      </c>
      <c r="AI1092" s="6">
        <f t="shared" si="1923"/>
        <v>0</v>
      </c>
      <c r="AJ1092" s="6">
        <f t="shared" si="1923"/>
        <v>25320</v>
      </c>
      <c r="AK1092" s="6">
        <f t="shared" si="1923"/>
        <v>1095045</v>
      </c>
      <c r="AL1092" s="6">
        <f t="shared" si="1923"/>
        <v>249958</v>
      </c>
      <c r="AM1092" s="6">
        <f t="shared" ref="AM1092:AR1092" si="1924">AM1094+AM1111+AM1134+AM1144+AM1166+AM1188+AM1246+AM1281+AM1288+AM1104</f>
        <v>0</v>
      </c>
      <c r="AN1092" s="6">
        <f t="shared" si="1924"/>
        <v>0</v>
      </c>
      <c r="AO1092" s="6">
        <f t="shared" si="1924"/>
        <v>0</v>
      </c>
      <c r="AP1092" s="6">
        <f t="shared" si="1924"/>
        <v>0</v>
      </c>
      <c r="AQ1092" s="6">
        <f t="shared" si="1924"/>
        <v>1095045</v>
      </c>
      <c r="AR1092" s="6">
        <f t="shared" si="1924"/>
        <v>249958</v>
      </c>
      <c r="AS1092" s="6">
        <f t="shared" ref="AS1092:AX1092" si="1925">AS1094+AS1111+AS1134+AS1144+AS1166+AS1188+AS1246+AS1281+AS1288+AS1104</f>
        <v>-13020</v>
      </c>
      <c r="AT1092" s="6">
        <f t="shared" si="1925"/>
        <v>3704</v>
      </c>
      <c r="AU1092" s="6">
        <f t="shared" si="1925"/>
        <v>-430</v>
      </c>
      <c r="AV1092" s="6">
        <f t="shared" si="1925"/>
        <v>-11967</v>
      </c>
      <c r="AW1092" s="6">
        <f t="shared" si="1925"/>
        <v>1073332</v>
      </c>
      <c r="AX1092" s="6">
        <f t="shared" si="1925"/>
        <v>237991</v>
      </c>
    </row>
    <row r="1093" spans="1:50" s="72" customFormat="1" hidden="1">
      <c r="A1093" s="70"/>
      <c r="B1093" s="27"/>
      <c r="C1093" s="27"/>
      <c r="D1093" s="27"/>
      <c r="E1093" s="27"/>
      <c r="F1093" s="27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</row>
    <row r="1094" spans="1:50" ht="18.75" hidden="1">
      <c r="A1094" s="23" t="s">
        <v>58</v>
      </c>
      <c r="B1094" s="24" t="s">
        <v>317</v>
      </c>
      <c r="C1094" s="24" t="s">
        <v>21</v>
      </c>
      <c r="D1094" s="24" t="s">
        <v>59</v>
      </c>
      <c r="E1094" s="24"/>
      <c r="F1094" s="24"/>
      <c r="G1094" s="15">
        <f t="shared" ref="G1094:V1098" si="1926">G1095</f>
        <v>5095</v>
      </c>
      <c r="H1094" s="15">
        <f t="shared" si="1926"/>
        <v>0</v>
      </c>
      <c r="I1094" s="15">
        <f t="shared" si="1926"/>
        <v>0</v>
      </c>
      <c r="J1094" s="15">
        <f t="shared" si="1926"/>
        <v>0</v>
      </c>
      <c r="K1094" s="15">
        <f t="shared" si="1926"/>
        <v>0</v>
      </c>
      <c r="L1094" s="15">
        <f t="shared" si="1926"/>
        <v>0</v>
      </c>
      <c r="M1094" s="15">
        <f t="shared" si="1926"/>
        <v>5095</v>
      </c>
      <c r="N1094" s="15">
        <f t="shared" si="1926"/>
        <v>0</v>
      </c>
      <c r="O1094" s="15">
        <f t="shared" si="1926"/>
        <v>0</v>
      </c>
      <c r="P1094" s="15">
        <f t="shared" si="1926"/>
        <v>0</v>
      </c>
      <c r="Q1094" s="15">
        <f t="shared" si="1926"/>
        <v>0</v>
      </c>
      <c r="R1094" s="15">
        <f t="shared" si="1926"/>
        <v>0</v>
      </c>
      <c r="S1094" s="15">
        <f t="shared" si="1926"/>
        <v>5095</v>
      </c>
      <c r="T1094" s="15">
        <f t="shared" si="1926"/>
        <v>0</v>
      </c>
      <c r="U1094" s="15">
        <f t="shared" si="1926"/>
        <v>0</v>
      </c>
      <c r="V1094" s="15">
        <f t="shared" si="1926"/>
        <v>30</v>
      </c>
      <c r="W1094" s="15">
        <f t="shared" ref="U1094:AJ1098" si="1927">W1095</f>
        <v>0</v>
      </c>
      <c r="X1094" s="15">
        <f t="shared" si="1927"/>
        <v>0</v>
      </c>
      <c r="Y1094" s="15">
        <f t="shared" si="1927"/>
        <v>5125</v>
      </c>
      <c r="Z1094" s="15">
        <f t="shared" si="1927"/>
        <v>0</v>
      </c>
      <c r="AA1094" s="15">
        <f t="shared" si="1927"/>
        <v>0</v>
      </c>
      <c r="AB1094" s="15">
        <f t="shared" si="1927"/>
        <v>2284</v>
      </c>
      <c r="AC1094" s="15">
        <f t="shared" si="1927"/>
        <v>0</v>
      </c>
      <c r="AD1094" s="15">
        <f t="shared" si="1927"/>
        <v>0</v>
      </c>
      <c r="AE1094" s="15">
        <f t="shared" si="1927"/>
        <v>7409</v>
      </c>
      <c r="AF1094" s="15">
        <f t="shared" si="1927"/>
        <v>0</v>
      </c>
      <c r="AG1094" s="15">
        <f t="shared" si="1927"/>
        <v>0</v>
      </c>
      <c r="AH1094" s="15">
        <f t="shared" si="1927"/>
        <v>0</v>
      </c>
      <c r="AI1094" s="15">
        <f t="shared" si="1927"/>
        <v>0</v>
      </c>
      <c r="AJ1094" s="15">
        <f t="shared" si="1927"/>
        <v>0</v>
      </c>
      <c r="AK1094" s="15">
        <f t="shared" ref="AG1094:AV1098" si="1928">AK1095</f>
        <v>7409</v>
      </c>
      <c r="AL1094" s="15">
        <f t="shared" si="1928"/>
        <v>0</v>
      </c>
      <c r="AM1094" s="15">
        <f t="shared" si="1928"/>
        <v>0</v>
      </c>
      <c r="AN1094" s="15">
        <f t="shared" si="1928"/>
        <v>0</v>
      </c>
      <c r="AO1094" s="15">
        <f t="shared" si="1928"/>
        <v>0</v>
      </c>
      <c r="AP1094" s="15">
        <f t="shared" si="1928"/>
        <v>0</v>
      </c>
      <c r="AQ1094" s="15">
        <f t="shared" si="1928"/>
        <v>7409</v>
      </c>
      <c r="AR1094" s="15">
        <f t="shared" si="1928"/>
        <v>0</v>
      </c>
      <c r="AS1094" s="15">
        <f t="shared" si="1928"/>
        <v>-1318</v>
      </c>
      <c r="AT1094" s="15">
        <f t="shared" si="1928"/>
        <v>421</v>
      </c>
      <c r="AU1094" s="15">
        <f t="shared" si="1928"/>
        <v>0</v>
      </c>
      <c r="AV1094" s="15">
        <f t="shared" si="1928"/>
        <v>0</v>
      </c>
      <c r="AW1094" s="15">
        <f t="shared" ref="AS1094:AX1098" si="1929">AW1095</f>
        <v>6512</v>
      </c>
      <c r="AX1094" s="15">
        <f t="shared" si="1929"/>
        <v>0</v>
      </c>
    </row>
    <row r="1095" spans="1:50" ht="20.100000000000001" hidden="1" customHeight="1">
      <c r="A1095" s="38" t="s">
        <v>61</v>
      </c>
      <c r="B1095" s="59" t="s">
        <v>317</v>
      </c>
      <c r="C1095" s="59" t="s">
        <v>21</v>
      </c>
      <c r="D1095" s="59" t="s">
        <v>59</v>
      </c>
      <c r="E1095" s="59" t="s">
        <v>384</v>
      </c>
      <c r="F1095" s="59"/>
      <c r="G1095" s="17">
        <f t="shared" si="1926"/>
        <v>5095</v>
      </c>
      <c r="H1095" s="17">
        <f t="shared" si="1926"/>
        <v>0</v>
      </c>
      <c r="I1095" s="17">
        <f t="shared" si="1926"/>
        <v>0</v>
      </c>
      <c r="J1095" s="17">
        <f t="shared" si="1926"/>
        <v>0</v>
      </c>
      <c r="K1095" s="17">
        <f t="shared" si="1926"/>
        <v>0</v>
      </c>
      <c r="L1095" s="17">
        <f t="shared" si="1926"/>
        <v>0</v>
      </c>
      <c r="M1095" s="17">
        <f t="shared" si="1926"/>
        <v>5095</v>
      </c>
      <c r="N1095" s="17">
        <f t="shared" si="1926"/>
        <v>0</v>
      </c>
      <c r="O1095" s="17">
        <f t="shared" si="1926"/>
        <v>0</v>
      </c>
      <c r="P1095" s="17">
        <f t="shared" si="1926"/>
        <v>0</v>
      </c>
      <c r="Q1095" s="17">
        <f t="shared" si="1926"/>
        <v>0</v>
      </c>
      <c r="R1095" s="17">
        <f t="shared" si="1926"/>
        <v>0</v>
      </c>
      <c r="S1095" s="17">
        <f t="shared" si="1926"/>
        <v>5095</v>
      </c>
      <c r="T1095" s="17">
        <f t="shared" si="1926"/>
        <v>0</v>
      </c>
      <c r="U1095" s="17">
        <f t="shared" si="1927"/>
        <v>0</v>
      </c>
      <c r="V1095" s="17">
        <f t="shared" si="1927"/>
        <v>30</v>
      </c>
      <c r="W1095" s="17">
        <f t="shared" si="1927"/>
        <v>0</v>
      </c>
      <c r="X1095" s="17">
        <f t="shared" si="1927"/>
        <v>0</v>
      </c>
      <c r="Y1095" s="17">
        <f t="shared" si="1927"/>
        <v>5125</v>
      </c>
      <c r="Z1095" s="17">
        <f t="shared" si="1927"/>
        <v>0</v>
      </c>
      <c r="AA1095" s="17">
        <f t="shared" si="1927"/>
        <v>0</v>
      </c>
      <c r="AB1095" s="17">
        <f t="shared" si="1927"/>
        <v>2284</v>
      </c>
      <c r="AC1095" s="17">
        <f t="shared" si="1927"/>
        <v>0</v>
      </c>
      <c r="AD1095" s="17">
        <f t="shared" si="1927"/>
        <v>0</v>
      </c>
      <c r="AE1095" s="17">
        <f t="shared" si="1927"/>
        <v>7409</v>
      </c>
      <c r="AF1095" s="17">
        <f t="shared" si="1927"/>
        <v>0</v>
      </c>
      <c r="AG1095" s="17">
        <f t="shared" si="1928"/>
        <v>0</v>
      </c>
      <c r="AH1095" s="17">
        <f t="shared" si="1928"/>
        <v>0</v>
      </c>
      <c r="AI1095" s="17">
        <f t="shared" si="1928"/>
        <v>0</v>
      </c>
      <c r="AJ1095" s="17">
        <f t="shared" si="1928"/>
        <v>0</v>
      </c>
      <c r="AK1095" s="17">
        <f t="shared" si="1928"/>
        <v>7409</v>
      </c>
      <c r="AL1095" s="17">
        <f t="shared" si="1928"/>
        <v>0</v>
      </c>
      <c r="AM1095" s="17">
        <f t="shared" si="1928"/>
        <v>0</v>
      </c>
      <c r="AN1095" s="17">
        <f t="shared" si="1928"/>
        <v>0</v>
      </c>
      <c r="AO1095" s="17">
        <f t="shared" si="1928"/>
        <v>0</v>
      </c>
      <c r="AP1095" s="17">
        <f t="shared" si="1928"/>
        <v>0</v>
      </c>
      <c r="AQ1095" s="17">
        <f t="shared" si="1928"/>
        <v>7409</v>
      </c>
      <c r="AR1095" s="17">
        <f t="shared" si="1928"/>
        <v>0</v>
      </c>
      <c r="AS1095" s="17">
        <f t="shared" si="1929"/>
        <v>-1318</v>
      </c>
      <c r="AT1095" s="17">
        <f t="shared" si="1929"/>
        <v>421</v>
      </c>
      <c r="AU1095" s="17">
        <f t="shared" si="1929"/>
        <v>0</v>
      </c>
      <c r="AV1095" s="17">
        <f t="shared" si="1929"/>
        <v>0</v>
      </c>
      <c r="AW1095" s="17">
        <f t="shared" si="1929"/>
        <v>6512</v>
      </c>
      <c r="AX1095" s="17">
        <f t="shared" si="1929"/>
        <v>0</v>
      </c>
    </row>
    <row r="1096" spans="1:50" ht="20.100000000000001" hidden="1" customHeight="1">
      <c r="A1096" s="38" t="s">
        <v>14</v>
      </c>
      <c r="B1096" s="59" t="s">
        <v>317</v>
      </c>
      <c r="C1096" s="59" t="s">
        <v>21</v>
      </c>
      <c r="D1096" s="59" t="s">
        <v>59</v>
      </c>
      <c r="E1096" s="59" t="s">
        <v>63</v>
      </c>
      <c r="F1096" s="59"/>
      <c r="G1096" s="17">
        <f t="shared" si="1926"/>
        <v>5095</v>
      </c>
      <c r="H1096" s="17">
        <f t="shared" si="1926"/>
        <v>0</v>
      </c>
      <c r="I1096" s="17">
        <f t="shared" si="1926"/>
        <v>0</v>
      </c>
      <c r="J1096" s="17">
        <f t="shared" si="1926"/>
        <v>0</v>
      </c>
      <c r="K1096" s="17">
        <f t="shared" si="1926"/>
        <v>0</v>
      </c>
      <c r="L1096" s="17">
        <f t="shared" si="1926"/>
        <v>0</v>
      </c>
      <c r="M1096" s="17">
        <f t="shared" si="1926"/>
        <v>5095</v>
      </c>
      <c r="N1096" s="17">
        <f t="shared" si="1926"/>
        <v>0</v>
      </c>
      <c r="O1096" s="17">
        <f t="shared" si="1926"/>
        <v>0</v>
      </c>
      <c r="P1096" s="17">
        <f t="shared" si="1926"/>
        <v>0</v>
      </c>
      <c r="Q1096" s="17">
        <f t="shared" si="1926"/>
        <v>0</v>
      </c>
      <c r="R1096" s="17">
        <f t="shared" si="1926"/>
        <v>0</v>
      </c>
      <c r="S1096" s="17">
        <f t="shared" si="1926"/>
        <v>5095</v>
      </c>
      <c r="T1096" s="17">
        <f t="shared" si="1926"/>
        <v>0</v>
      </c>
      <c r="U1096" s="17">
        <f t="shared" si="1927"/>
        <v>0</v>
      </c>
      <c r="V1096" s="17">
        <f t="shared" si="1927"/>
        <v>30</v>
      </c>
      <c r="W1096" s="17">
        <f t="shared" si="1927"/>
        <v>0</v>
      </c>
      <c r="X1096" s="17">
        <f t="shared" si="1927"/>
        <v>0</v>
      </c>
      <c r="Y1096" s="17">
        <f t="shared" si="1927"/>
        <v>5125</v>
      </c>
      <c r="Z1096" s="17">
        <f t="shared" si="1927"/>
        <v>0</v>
      </c>
      <c r="AA1096" s="17">
        <f t="shared" si="1927"/>
        <v>0</v>
      </c>
      <c r="AB1096" s="17">
        <f t="shared" si="1927"/>
        <v>2284</v>
      </c>
      <c r="AC1096" s="17">
        <f t="shared" si="1927"/>
        <v>0</v>
      </c>
      <c r="AD1096" s="17">
        <f t="shared" si="1927"/>
        <v>0</v>
      </c>
      <c r="AE1096" s="17">
        <f t="shared" si="1927"/>
        <v>7409</v>
      </c>
      <c r="AF1096" s="17">
        <f t="shared" si="1927"/>
        <v>0</v>
      </c>
      <c r="AG1096" s="17">
        <f t="shared" si="1928"/>
        <v>0</v>
      </c>
      <c r="AH1096" s="17">
        <f t="shared" si="1928"/>
        <v>0</v>
      </c>
      <c r="AI1096" s="17">
        <f t="shared" si="1928"/>
        <v>0</v>
      </c>
      <c r="AJ1096" s="17">
        <f t="shared" si="1928"/>
        <v>0</v>
      </c>
      <c r="AK1096" s="17">
        <f t="shared" si="1928"/>
        <v>7409</v>
      </c>
      <c r="AL1096" s="17">
        <f t="shared" si="1928"/>
        <v>0</v>
      </c>
      <c r="AM1096" s="17">
        <f t="shared" si="1928"/>
        <v>0</v>
      </c>
      <c r="AN1096" s="17">
        <f t="shared" si="1928"/>
        <v>0</v>
      </c>
      <c r="AO1096" s="17">
        <f t="shared" si="1928"/>
        <v>0</v>
      </c>
      <c r="AP1096" s="17">
        <f t="shared" si="1928"/>
        <v>0</v>
      </c>
      <c r="AQ1096" s="17">
        <f t="shared" si="1928"/>
        <v>7409</v>
      </c>
      <c r="AR1096" s="17">
        <f t="shared" si="1928"/>
        <v>0</v>
      </c>
      <c r="AS1096" s="17">
        <f t="shared" si="1929"/>
        <v>-1318</v>
      </c>
      <c r="AT1096" s="17">
        <f t="shared" si="1929"/>
        <v>421</v>
      </c>
      <c r="AU1096" s="17">
        <f t="shared" si="1929"/>
        <v>0</v>
      </c>
      <c r="AV1096" s="17">
        <f t="shared" si="1929"/>
        <v>0</v>
      </c>
      <c r="AW1096" s="17">
        <f t="shared" si="1929"/>
        <v>6512</v>
      </c>
      <c r="AX1096" s="17">
        <f t="shared" si="1929"/>
        <v>0</v>
      </c>
    </row>
    <row r="1097" spans="1:50" ht="20.100000000000001" hidden="1" customHeight="1">
      <c r="A1097" s="38" t="s">
        <v>60</v>
      </c>
      <c r="B1097" s="59" t="s">
        <v>317</v>
      </c>
      <c r="C1097" s="59" t="s">
        <v>21</v>
      </c>
      <c r="D1097" s="59" t="s">
        <v>59</v>
      </c>
      <c r="E1097" s="59" t="s">
        <v>64</v>
      </c>
      <c r="F1097" s="59"/>
      <c r="G1097" s="17">
        <f t="shared" si="1926"/>
        <v>5095</v>
      </c>
      <c r="H1097" s="17">
        <f t="shared" si="1926"/>
        <v>0</v>
      </c>
      <c r="I1097" s="17">
        <f t="shared" si="1926"/>
        <v>0</v>
      </c>
      <c r="J1097" s="17">
        <f t="shared" si="1926"/>
        <v>0</v>
      </c>
      <c r="K1097" s="17">
        <f t="shared" si="1926"/>
        <v>0</v>
      </c>
      <c r="L1097" s="17">
        <f t="shared" si="1926"/>
        <v>0</v>
      </c>
      <c r="M1097" s="17">
        <f t="shared" si="1926"/>
        <v>5095</v>
      </c>
      <c r="N1097" s="17">
        <f t="shared" si="1926"/>
        <v>0</v>
      </c>
      <c r="O1097" s="17">
        <f t="shared" si="1926"/>
        <v>0</v>
      </c>
      <c r="P1097" s="17">
        <f t="shared" si="1926"/>
        <v>0</v>
      </c>
      <c r="Q1097" s="17">
        <f t="shared" si="1926"/>
        <v>0</v>
      </c>
      <c r="R1097" s="17">
        <f t="shared" si="1926"/>
        <v>0</v>
      </c>
      <c r="S1097" s="17">
        <f t="shared" si="1926"/>
        <v>5095</v>
      </c>
      <c r="T1097" s="17">
        <f t="shared" si="1926"/>
        <v>0</v>
      </c>
      <c r="U1097" s="17">
        <f>U1098+U1100</f>
        <v>0</v>
      </c>
      <c r="V1097" s="17">
        <f t="shared" ref="V1097:Z1097" si="1930">V1098+V1100</f>
        <v>30</v>
      </c>
      <c r="W1097" s="17">
        <f t="shared" si="1930"/>
        <v>0</v>
      </c>
      <c r="X1097" s="17">
        <f t="shared" si="1930"/>
        <v>0</v>
      </c>
      <c r="Y1097" s="17">
        <f t="shared" si="1930"/>
        <v>5125</v>
      </c>
      <c r="Z1097" s="17">
        <f t="shared" si="1930"/>
        <v>0</v>
      </c>
      <c r="AA1097" s="17">
        <f>AA1098+AA1100</f>
        <v>0</v>
      </c>
      <c r="AB1097" s="17">
        <f t="shared" ref="AB1097:AF1097" si="1931">AB1098+AB1100</f>
        <v>2284</v>
      </c>
      <c r="AC1097" s="17">
        <f t="shared" si="1931"/>
        <v>0</v>
      </c>
      <c r="AD1097" s="17">
        <f t="shared" si="1931"/>
        <v>0</v>
      </c>
      <c r="AE1097" s="17">
        <f t="shared" si="1931"/>
        <v>7409</v>
      </c>
      <c r="AF1097" s="17">
        <f t="shared" si="1931"/>
        <v>0</v>
      </c>
      <c r="AG1097" s="17">
        <f>AG1098+AG1100</f>
        <v>0</v>
      </c>
      <c r="AH1097" s="17">
        <f t="shared" ref="AH1097:AL1097" si="1932">AH1098+AH1100</f>
        <v>0</v>
      </c>
      <c r="AI1097" s="17">
        <f t="shared" si="1932"/>
        <v>0</v>
      </c>
      <c r="AJ1097" s="17">
        <f t="shared" si="1932"/>
        <v>0</v>
      </c>
      <c r="AK1097" s="17">
        <f t="shared" si="1932"/>
        <v>7409</v>
      </c>
      <c r="AL1097" s="17">
        <f t="shared" si="1932"/>
        <v>0</v>
      </c>
      <c r="AM1097" s="17">
        <f>AM1098+AM1100</f>
        <v>0</v>
      </c>
      <c r="AN1097" s="17">
        <f t="shared" ref="AN1097:AR1097" si="1933">AN1098+AN1100</f>
        <v>0</v>
      </c>
      <c r="AO1097" s="17">
        <f t="shared" si="1933"/>
        <v>0</v>
      </c>
      <c r="AP1097" s="17">
        <f t="shared" si="1933"/>
        <v>0</v>
      </c>
      <c r="AQ1097" s="17">
        <f t="shared" si="1933"/>
        <v>7409</v>
      </c>
      <c r="AR1097" s="17">
        <f t="shared" si="1933"/>
        <v>0</v>
      </c>
      <c r="AS1097" s="17">
        <f>AS1098+AS1100</f>
        <v>-1318</v>
      </c>
      <c r="AT1097" s="17">
        <f t="shared" ref="AT1097:AX1097" si="1934">AT1098+AT1100</f>
        <v>421</v>
      </c>
      <c r="AU1097" s="17">
        <f t="shared" si="1934"/>
        <v>0</v>
      </c>
      <c r="AV1097" s="17">
        <f t="shared" si="1934"/>
        <v>0</v>
      </c>
      <c r="AW1097" s="17">
        <f t="shared" si="1934"/>
        <v>6512</v>
      </c>
      <c r="AX1097" s="17">
        <f t="shared" si="1934"/>
        <v>0</v>
      </c>
    </row>
    <row r="1098" spans="1:50" ht="33" hidden="1">
      <c r="A1098" s="25" t="s">
        <v>242</v>
      </c>
      <c r="B1098" s="26" t="s">
        <v>317</v>
      </c>
      <c r="C1098" s="26" t="s">
        <v>21</v>
      </c>
      <c r="D1098" s="26" t="s">
        <v>59</v>
      </c>
      <c r="E1098" s="26" t="s">
        <v>64</v>
      </c>
      <c r="F1098" s="9">
        <v>200</v>
      </c>
      <c r="G1098" s="9">
        <f t="shared" si="1926"/>
        <v>5095</v>
      </c>
      <c r="H1098" s="9">
        <f t="shared" si="1926"/>
        <v>0</v>
      </c>
      <c r="I1098" s="9">
        <f t="shared" si="1926"/>
        <v>0</v>
      </c>
      <c r="J1098" s="9">
        <f t="shared" si="1926"/>
        <v>0</v>
      </c>
      <c r="K1098" s="9">
        <f t="shared" si="1926"/>
        <v>0</v>
      </c>
      <c r="L1098" s="9">
        <f t="shared" si="1926"/>
        <v>0</v>
      </c>
      <c r="M1098" s="9">
        <f t="shared" si="1926"/>
        <v>5095</v>
      </c>
      <c r="N1098" s="9">
        <f t="shared" si="1926"/>
        <v>0</v>
      </c>
      <c r="O1098" s="9">
        <f t="shared" si="1926"/>
        <v>0</v>
      </c>
      <c r="P1098" s="9">
        <f t="shared" si="1926"/>
        <v>0</v>
      </c>
      <c r="Q1098" s="9">
        <f t="shared" si="1926"/>
        <v>0</v>
      </c>
      <c r="R1098" s="9">
        <f t="shared" si="1926"/>
        <v>0</v>
      </c>
      <c r="S1098" s="9">
        <f t="shared" si="1926"/>
        <v>5095</v>
      </c>
      <c r="T1098" s="9">
        <f t="shared" si="1926"/>
        <v>0</v>
      </c>
      <c r="U1098" s="9">
        <f t="shared" si="1927"/>
        <v>0</v>
      </c>
      <c r="V1098" s="9">
        <f t="shared" si="1927"/>
        <v>0</v>
      </c>
      <c r="W1098" s="9">
        <f t="shared" si="1927"/>
        <v>0</v>
      </c>
      <c r="X1098" s="9">
        <f t="shared" si="1927"/>
        <v>0</v>
      </c>
      <c r="Y1098" s="9">
        <f t="shared" si="1927"/>
        <v>5095</v>
      </c>
      <c r="Z1098" s="9">
        <f t="shared" si="1927"/>
        <v>0</v>
      </c>
      <c r="AA1098" s="9">
        <f t="shared" si="1927"/>
        <v>0</v>
      </c>
      <c r="AB1098" s="9">
        <f t="shared" si="1927"/>
        <v>1318</v>
      </c>
      <c r="AC1098" s="9">
        <f t="shared" si="1927"/>
        <v>0</v>
      </c>
      <c r="AD1098" s="9">
        <f t="shared" si="1927"/>
        <v>0</v>
      </c>
      <c r="AE1098" s="9">
        <f t="shared" si="1927"/>
        <v>6413</v>
      </c>
      <c r="AF1098" s="9">
        <f t="shared" si="1927"/>
        <v>0</v>
      </c>
      <c r="AG1098" s="9">
        <f t="shared" si="1928"/>
        <v>0</v>
      </c>
      <c r="AH1098" s="9">
        <f t="shared" si="1928"/>
        <v>0</v>
      </c>
      <c r="AI1098" s="9">
        <f t="shared" si="1928"/>
        <v>0</v>
      </c>
      <c r="AJ1098" s="9">
        <f t="shared" si="1928"/>
        <v>0</v>
      </c>
      <c r="AK1098" s="9">
        <f t="shared" si="1928"/>
        <v>6413</v>
      </c>
      <c r="AL1098" s="9">
        <f t="shared" si="1928"/>
        <v>0</v>
      </c>
      <c r="AM1098" s="9">
        <f t="shared" si="1928"/>
        <v>0</v>
      </c>
      <c r="AN1098" s="9">
        <f t="shared" si="1928"/>
        <v>0</v>
      </c>
      <c r="AO1098" s="9">
        <f t="shared" si="1928"/>
        <v>0</v>
      </c>
      <c r="AP1098" s="9">
        <f t="shared" si="1928"/>
        <v>0</v>
      </c>
      <c r="AQ1098" s="9">
        <f t="shared" si="1928"/>
        <v>6413</v>
      </c>
      <c r="AR1098" s="9">
        <f t="shared" si="1928"/>
        <v>0</v>
      </c>
      <c r="AS1098" s="9">
        <f t="shared" si="1929"/>
        <v>-1318</v>
      </c>
      <c r="AT1098" s="9">
        <f t="shared" si="1929"/>
        <v>0</v>
      </c>
      <c r="AU1098" s="9">
        <f t="shared" si="1929"/>
        <v>0</v>
      </c>
      <c r="AV1098" s="9">
        <f t="shared" si="1929"/>
        <v>0</v>
      </c>
      <c r="AW1098" s="9">
        <f t="shared" si="1929"/>
        <v>5095</v>
      </c>
      <c r="AX1098" s="9">
        <f t="shared" si="1929"/>
        <v>0</v>
      </c>
    </row>
    <row r="1099" spans="1:50" ht="33" hidden="1">
      <c r="A1099" s="25" t="s">
        <v>36</v>
      </c>
      <c r="B1099" s="26" t="s">
        <v>317</v>
      </c>
      <c r="C1099" s="26" t="s">
        <v>21</v>
      </c>
      <c r="D1099" s="26" t="s">
        <v>59</v>
      </c>
      <c r="E1099" s="26" t="s">
        <v>64</v>
      </c>
      <c r="F1099" s="26" t="s">
        <v>37</v>
      </c>
      <c r="G1099" s="9">
        <v>5095</v>
      </c>
      <c r="H1099" s="9"/>
      <c r="I1099" s="84"/>
      <c r="J1099" s="84"/>
      <c r="K1099" s="84"/>
      <c r="L1099" s="84"/>
      <c r="M1099" s="9">
        <f>G1099+I1099+J1099+K1099+L1099</f>
        <v>5095</v>
      </c>
      <c r="N1099" s="9">
        <f>H1099+L1099</f>
        <v>0</v>
      </c>
      <c r="O1099" s="85"/>
      <c r="P1099" s="85"/>
      <c r="Q1099" s="85"/>
      <c r="R1099" s="85"/>
      <c r="S1099" s="9">
        <f>M1099+O1099+P1099+Q1099+R1099</f>
        <v>5095</v>
      </c>
      <c r="T1099" s="9">
        <f>N1099+R1099</f>
        <v>0</v>
      </c>
      <c r="U1099" s="85"/>
      <c r="V1099" s="85"/>
      <c r="W1099" s="85"/>
      <c r="X1099" s="85"/>
      <c r="Y1099" s="9">
        <f>S1099+U1099+V1099+W1099+X1099</f>
        <v>5095</v>
      </c>
      <c r="Z1099" s="9">
        <f>T1099+X1099</f>
        <v>0</v>
      </c>
      <c r="AA1099" s="85"/>
      <c r="AB1099" s="9">
        <v>1318</v>
      </c>
      <c r="AC1099" s="85"/>
      <c r="AD1099" s="85"/>
      <c r="AE1099" s="9">
        <f>Y1099+AA1099+AB1099+AC1099+AD1099</f>
        <v>6413</v>
      </c>
      <c r="AF1099" s="9">
        <f>Z1099+AD1099</f>
        <v>0</v>
      </c>
      <c r="AG1099" s="85"/>
      <c r="AH1099" s="9"/>
      <c r="AI1099" s="85"/>
      <c r="AJ1099" s="85"/>
      <c r="AK1099" s="9">
        <f>AE1099+AG1099+AH1099+AI1099+AJ1099</f>
        <v>6413</v>
      </c>
      <c r="AL1099" s="9">
        <f>AF1099+AJ1099</f>
        <v>0</v>
      </c>
      <c r="AM1099" s="85"/>
      <c r="AN1099" s="9"/>
      <c r="AO1099" s="85"/>
      <c r="AP1099" s="85"/>
      <c r="AQ1099" s="9">
        <f>AK1099+AM1099+AN1099+AO1099+AP1099</f>
        <v>6413</v>
      </c>
      <c r="AR1099" s="9">
        <f>AL1099+AP1099</f>
        <v>0</v>
      </c>
      <c r="AS1099" s="9">
        <v>-1318</v>
      </c>
      <c r="AT1099" s="9"/>
      <c r="AU1099" s="85"/>
      <c r="AV1099" s="85"/>
      <c r="AW1099" s="9">
        <f>AQ1099+AS1099+AT1099+AU1099+AV1099</f>
        <v>5095</v>
      </c>
      <c r="AX1099" s="9">
        <f>AR1099+AV1099</f>
        <v>0</v>
      </c>
    </row>
    <row r="1100" spans="1:50" ht="21" hidden="1" customHeight="1">
      <c r="A1100" s="25" t="s">
        <v>65</v>
      </c>
      <c r="B1100" s="26" t="s">
        <v>317</v>
      </c>
      <c r="C1100" s="26" t="s">
        <v>21</v>
      </c>
      <c r="D1100" s="26" t="s">
        <v>59</v>
      </c>
      <c r="E1100" s="26" t="s">
        <v>64</v>
      </c>
      <c r="F1100" s="26" t="s">
        <v>66</v>
      </c>
      <c r="G1100" s="9"/>
      <c r="H1100" s="9"/>
      <c r="I1100" s="84"/>
      <c r="J1100" s="84"/>
      <c r="K1100" s="84"/>
      <c r="L1100" s="84"/>
      <c r="M1100" s="9"/>
      <c r="N1100" s="9"/>
      <c r="O1100" s="85"/>
      <c r="P1100" s="85"/>
      <c r="Q1100" s="85"/>
      <c r="R1100" s="85"/>
      <c r="S1100" s="9"/>
      <c r="T1100" s="9"/>
      <c r="U1100" s="85">
        <f>U1101</f>
        <v>0</v>
      </c>
      <c r="V1100" s="17">
        <f t="shared" ref="V1100:Z1100" si="1935">V1101</f>
        <v>30</v>
      </c>
      <c r="W1100" s="17">
        <f t="shared" si="1935"/>
        <v>0</v>
      </c>
      <c r="X1100" s="17">
        <f t="shared" si="1935"/>
        <v>0</v>
      </c>
      <c r="Y1100" s="17">
        <f t="shared" si="1935"/>
        <v>30</v>
      </c>
      <c r="Z1100" s="17">
        <f t="shared" si="1935"/>
        <v>0</v>
      </c>
      <c r="AA1100" s="17">
        <f>AA1101+AA1102</f>
        <v>0</v>
      </c>
      <c r="AB1100" s="17">
        <f t="shared" ref="AB1100:AF1100" si="1936">AB1101+AB1102</f>
        <v>966</v>
      </c>
      <c r="AC1100" s="17">
        <f t="shared" si="1936"/>
        <v>0</v>
      </c>
      <c r="AD1100" s="17">
        <f t="shared" si="1936"/>
        <v>0</v>
      </c>
      <c r="AE1100" s="17">
        <f t="shared" si="1936"/>
        <v>996</v>
      </c>
      <c r="AF1100" s="17">
        <f t="shared" si="1936"/>
        <v>0</v>
      </c>
      <c r="AG1100" s="17">
        <f>AG1101+AG1102</f>
        <v>0</v>
      </c>
      <c r="AH1100" s="17">
        <f t="shared" ref="AH1100:AL1100" si="1937">AH1101+AH1102</f>
        <v>0</v>
      </c>
      <c r="AI1100" s="17">
        <f t="shared" si="1937"/>
        <v>0</v>
      </c>
      <c r="AJ1100" s="17">
        <f t="shared" si="1937"/>
        <v>0</v>
      </c>
      <c r="AK1100" s="17">
        <f t="shared" si="1937"/>
        <v>996</v>
      </c>
      <c r="AL1100" s="17">
        <f t="shared" si="1937"/>
        <v>0</v>
      </c>
      <c r="AM1100" s="17">
        <f>AM1101+AM1102</f>
        <v>0</v>
      </c>
      <c r="AN1100" s="17">
        <f t="shared" ref="AN1100:AR1100" si="1938">AN1101+AN1102</f>
        <v>0</v>
      </c>
      <c r="AO1100" s="17">
        <f t="shared" si="1938"/>
        <v>0</v>
      </c>
      <c r="AP1100" s="17">
        <f t="shared" si="1938"/>
        <v>0</v>
      </c>
      <c r="AQ1100" s="17">
        <f t="shared" si="1938"/>
        <v>996</v>
      </c>
      <c r="AR1100" s="17">
        <f t="shared" si="1938"/>
        <v>0</v>
      </c>
      <c r="AS1100" s="17">
        <f>AS1101+AS1102</f>
        <v>0</v>
      </c>
      <c r="AT1100" s="17">
        <f t="shared" ref="AT1100:AX1100" si="1939">AT1101+AT1102</f>
        <v>421</v>
      </c>
      <c r="AU1100" s="17">
        <f t="shared" si="1939"/>
        <v>0</v>
      </c>
      <c r="AV1100" s="17">
        <f t="shared" si="1939"/>
        <v>0</v>
      </c>
      <c r="AW1100" s="17">
        <f t="shared" si="1939"/>
        <v>1417</v>
      </c>
      <c r="AX1100" s="17">
        <f t="shared" si="1939"/>
        <v>0</v>
      </c>
    </row>
    <row r="1101" spans="1:50" ht="25.5" hidden="1" customHeight="1">
      <c r="A1101" s="25" t="s">
        <v>154</v>
      </c>
      <c r="B1101" s="26" t="s">
        <v>317</v>
      </c>
      <c r="C1101" s="26" t="s">
        <v>21</v>
      </c>
      <c r="D1101" s="26" t="s">
        <v>59</v>
      </c>
      <c r="E1101" s="26" t="s">
        <v>64</v>
      </c>
      <c r="F1101" s="26" t="s">
        <v>615</v>
      </c>
      <c r="G1101" s="9"/>
      <c r="H1101" s="9"/>
      <c r="I1101" s="84"/>
      <c r="J1101" s="84"/>
      <c r="K1101" s="84"/>
      <c r="L1101" s="84"/>
      <c r="M1101" s="9"/>
      <c r="N1101" s="9"/>
      <c r="O1101" s="85"/>
      <c r="P1101" s="85"/>
      <c r="Q1101" s="85"/>
      <c r="R1101" s="85"/>
      <c r="S1101" s="9"/>
      <c r="T1101" s="9"/>
      <c r="U1101" s="85"/>
      <c r="V1101" s="17">
        <v>30</v>
      </c>
      <c r="W1101" s="17"/>
      <c r="X1101" s="17"/>
      <c r="Y1101" s="17">
        <f>S1101+U1101+V1101+W1101+X1101</f>
        <v>30</v>
      </c>
      <c r="Z1101" s="17">
        <f>T1101+X1101</f>
        <v>0</v>
      </c>
      <c r="AA1101" s="17">
        <v>-30</v>
      </c>
      <c r="AB1101" s="17">
        <v>966</v>
      </c>
      <c r="AC1101" s="17"/>
      <c r="AD1101" s="17"/>
      <c r="AE1101" s="17">
        <f>Y1101+AA1101+AB1101+AC1101+AD1101</f>
        <v>966</v>
      </c>
      <c r="AF1101" s="17">
        <f>Z1101+AD1101</f>
        <v>0</v>
      </c>
      <c r="AG1101" s="17"/>
      <c r="AH1101" s="17"/>
      <c r="AI1101" s="17"/>
      <c r="AJ1101" s="17"/>
      <c r="AK1101" s="17">
        <f>AE1101+AG1101+AH1101+AI1101+AJ1101</f>
        <v>966</v>
      </c>
      <c r="AL1101" s="17">
        <f>AF1101+AJ1101</f>
        <v>0</v>
      </c>
      <c r="AM1101" s="17"/>
      <c r="AN1101" s="17"/>
      <c r="AO1101" s="17"/>
      <c r="AP1101" s="17"/>
      <c r="AQ1101" s="17">
        <f>AK1101+AM1101+AN1101+AO1101+AP1101</f>
        <v>966</v>
      </c>
      <c r="AR1101" s="17">
        <f>AL1101+AP1101</f>
        <v>0</v>
      </c>
      <c r="AS1101" s="17"/>
      <c r="AT1101" s="17">
        <v>321</v>
      </c>
      <c r="AU1101" s="17"/>
      <c r="AV1101" s="17"/>
      <c r="AW1101" s="17">
        <f>AQ1101+AS1101+AT1101+AU1101+AV1101</f>
        <v>1287</v>
      </c>
      <c r="AX1101" s="17">
        <f>AR1101+AV1101</f>
        <v>0</v>
      </c>
    </row>
    <row r="1102" spans="1:50" ht="25.5" hidden="1" customHeight="1">
      <c r="A1102" s="28" t="s">
        <v>67</v>
      </c>
      <c r="B1102" s="26" t="s">
        <v>317</v>
      </c>
      <c r="C1102" s="26" t="s">
        <v>21</v>
      </c>
      <c r="D1102" s="26" t="s">
        <v>59</v>
      </c>
      <c r="E1102" s="26" t="s">
        <v>64</v>
      </c>
      <c r="F1102" s="26" t="s">
        <v>68</v>
      </c>
      <c r="G1102" s="9"/>
      <c r="H1102" s="9"/>
      <c r="I1102" s="84"/>
      <c r="J1102" s="84"/>
      <c r="K1102" s="84"/>
      <c r="L1102" s="84"/>
      <c r="M1102" s="9"/>
      <c r="N1102" s="9"/>
      <c r="O1102" s="85"/>
      <c r="P1102" s="85"/>
      <c r="Q1102" s="85"/>
      <c r="R1102" s="85"/>
      <c r="S1102" s="9"/>
      <c r="T1102" s="9"/>
      <c r="U1102" s="85"/>
      <c r="V1102" s="17"/>
      <c r="W1102" s="17"/>
      <c r="X1102" s="17"/>
      <c r="Y1102" s="17"/>
      <c r="Z1102" s="17"/>
      <c r="AA1102" s="17">
        <v>30</v>
      </c>
      <c r="AB1102" s="17"/>
      <c r="AC1102" s="17"/>
      <c r="AD1102" s="17"/>
      <c r="AE1102" s="17">
        <f>Y1102+AA1102+AB1102+AC1102+AD1102</f>
        <v>30</v>
      </c>
      <c r="AF1102" s="17">
        <f>Z1102+AD1102</f>
        <v>0</v>
      </c>
      <c r="AG1102" s="17"/>
      <c r="AH1102" s="17"/>
      <c r="AI1102" s="17"/>
      <c r="AJ1102" s="17"/>
      <c r="AK1102" s="17">
        <f>AE1102+AG1102+AH1102+AI1102+AJ1102</f>
        <v>30</v>
      </c>
      <c r="AL1102" s="17">
        <f>AF1102+AJ1102</f>
        <v>0</v>
      </c>
      <c r="AM1102" s="17"/>
      <c r="AN1102" s="17"/>
      <c r="AO1102" s="17"/>
      <c r="AP1102" s="17"/>
      <c r="AQ1102" s="17">
        <f>AK1102+AM1102+AN1102+AO1102+AP1102</f>
        <v>30</v>
      </c>
      <c r="AR1102" s="17">
        <f>AL1102+AP1102</f>
        <v>0</v>
      </c>
      <c r="AS1102" s="17"/>
      <c r="AT1102" s="17">
        <v>100</v>
      </c>
      <c r="AU1102" s="17"/>
      <c r="AV1102" s="17"/>
      <c r="AW1102" s="17">
        <f>AQ1102+AS1102+AT1102+AU1102+AV1102</f>
        <v>130</v>
      </c>
      <c r="AX1102" s="17">
        <f>AR1102+AV1102</f>
        <v>0</v>
      </c>
    </row>
    <row r="1103" spans="1:50" hidden="1">
      <c r="A1103" s="25"/>
      <c r="B1103" s="26"/>
      <c r="C1103" s="26"/>
      <c r="D1103" s="26"/>
      <c r="E1103" s="26"/>
      <c r="F1103" s="26"/>
      <c r="G1103" s="9"/>
      <c r="H1103" s="9"/>
      <c r="I1103" s="84"/>
      <c r="J1103" s="84"/>
      <c r="K1103" s="84"/>
      <c r="L1103" s="84"/>
      <c r="M1103" s="9"/>
      <c r="N1103" s="9"/>
      <c r="O1103" s="85"/>
      <c r="P1103" s="85"/>
      <c r="Q1103" s="85"/>
      <c r="R1103" s="85"/>
      <c r="S1103" s="9"/>
      <c r="T1103" s="9"/>
      <c r="U1103" s="85"/>
      <c r="V1103" s="85"/>
      <c r="W1103" s="85"/>
      <c r="X1103" s="85"/>
      <c r="Y1103" s="9"/>
      <c r="Z1103" s="9"/>
      <c r="AA1103" s="85"/>
      <c r="AB1103" s="85"/>
      <c r="AC1103" s="85"/>
      <c r="AD1103" s="85"/>
      <c r="AE1103" s="9"/>
      <c r="AF1103" s="9"/>
      <c r="AG1103" s="85"/>
      <c r="AH1103" s="85"/>
      <c r="AI1103" s="85"/>
      <c r="AJ1103" s="85"/>
      <c r="AK1103" s="9"/>
      <c r="AL1103" s="9"/>
      <c r="AM1103" s="85"/>
      <c r="AN1103" s="85"/>
      <c r="AO1103" s="85"/>
      <c r="AP1103" s="85"/>
      <c r="AQ1103" s="9"/>
      <c r="AR1103" s="9"/>
      <c r="AS1103" s="85"/>
      <c r="AT1103" s="85"/>
      <c r="AU1103" s="85"/>
      <c r="AV1103" s="85"/>
      <c r="AW1103" s="9"/>
      <c r="AX1103" s="9"/>
    </row>
    <row r="1104" spans="1:50" ht="18.75" hidden="1">
      <c r="A1104" s="23" t="s">
        <v>742</v>
      </c>
      <c r="B1104" s="24" t="s">
        <v>317</v>
      </c>
      <c r="C1104" s="24" t="s">
        <v>28</v>
      </c>
      <c r="D1104" s="24" t="s">
        <v>145</v>
      </c>
      <c r="E1104" s="26"/>
      <c r="F1104" s="26"/>
      <c r="G1104" s="9"/>
      <c r="H1104" s="9"/>
      <c r="I1104" s="84"/>
      <c r="J1104" s="84"/>
      <c r="K1104" s="84"/>
      <c r="L1104" s="84"/>
      <c r="M1104" s="9"/>
      <c r="N1104" s="9"/>
      <c r="O1104" s="85">
        <f>O1105</f>
        <v>0</v>
      </c>
      <c r="P1104" s="85">
        <f t="shared" ref="P1104:AE1108" si="1940">P1105</f>
        <v>0</v>
      </c>
      <c r="Q1104" s="85">
        <f t="shared" si="1940"/>
        <v>0</v>
      </c>
      <c r="R1104" s="13">
        <f t="shared" si="1940"/>
        <v>1682</v>
      </c>
      <c r="S1104" s="13">
        <f t="shared" si="1940"/>
        <v>1682</v>
      </c>
      <c r="T1104" s="13">
        <f t="shared" si="1940"/>
        <v>1682</v>
      </c>
      <c r="U1104" s="85">
        <f>U1105</f>
        <v>0</v>
      </c>
      <c r="V1104" s="85">
        <f t="shared" si="1940"/>
        <v>0</v>
      </c>
      <c r="W1104" s="85">
        <f t="shared" si="1940"/>
        <v>0</v>
      </c>
      <c r="X1104" s="13">
        <f t="shared" si="1940"/>
        <v>0</v>
      </c>
      <c r="Y1104" s="13">
        <f t="shared" si="1940"/>
        <v>1682</v>
      </c>
      <c r="Z1104" s="13">
        <f t="shared" si="1940"/>
        <v>1682</v>
      </c>
      <c r="AA1104" s="85">
        <f>AA1105</f>
        <v>0</v>
      </c>
      <c r="AB1104" s="85">
        <f t="shared" si="1940"/>
        <v>0</v>
      </c>
      <c r="AC1104" s="85">
        <f t="shared" si="1940"/>
        <v>0</v>
      </c>
      <c r="AD1104" s="13">
        <f t="shared" si="1940"/>
        <v>0</v>
      </c>
      <c r="AE1104" s="13">
        <f t="shared" si="1940"/>
        <v>1682</v>
      </c>
      <c r="AF1104" s="13">
        <f t="shared" ref="AB1104:AF1108" si="1941">AF1105</f>
        <v>1682</v>
      </c>
      <c r="AG1104" s="85">
        <f>AG1105</f>
        <v>0</v>
      </c>
      <c r="AH1104" s="85">
        <f t="shared" ref="AH1104:AW1108" si="1942">AH1105</f>
        <v>0</v>
      </c>
      <c r="AI1104" s="85">
        <f t="shared" si="1942"/>
        <v>0</v>
      </c>
      <c r="AJ1104" s="13">
        <f t="shared" si="1942"/>
        <v>0</v>
      </c>
      <c r="AK1104" s="13">
        <f t="shared" si="1942"/>
        <v>1682</v>
      </c>
      <c r="AL1104" s="13">
        <f t="shared" si="1942"/>
        <v>1682</v>
      </c>
      <c r="AM1104" s="85">
        <f>AM1105</f>
        <v>0</v>
      </c>
      <c r="AN1104" s="85">
        <f t="shared" si="1942"/>
        <v>0</v>
      </c>
      <c r="AO1104" s="85">
        <f t="shared" si="1942"/>
        <v>0</v>
      </c>
      <c r="AP1104" s="13">
        <f t="shared" si="1942"/>
        <v>0</v>
      </c>
      <c r="AQ1104" s="13">
        <f t="shared" si="1942"/>
        <v>1682</v>
      </c>
      <c r="AR1104" s="13">
        <f t="shared" si="1942"/>
        <v>1682</v>
      </c>
      <c r="AS1104" s="85">
        <f>AS1105</f>
        <v>0</v>
      </c>
      <c r="AT1104" s="85">
        <f t="shared" si="1942"/>
        <v>0</v>
      </c>
      <c r="AU1104" s="85">
        <f t="shared" si="1942"/>
        <v>0</v>
      </c>
      <c r="AV1104" s="13">
        <f t="shared" si="1942"/>
        <v>0</v>
      </c>
      <c r="AW1104" s="13">
        <f t="shared" si="1942"/>
        <v>1682</v>
      </c>
      <c r="AX1104" s="13">
        <f t="shared" ref="AT1104:AX1108" si="1943">AX1105</f>
        <v>1682</v>
      </c>
    </row>
    <row r="1105" spans="1:50" ht="33" hidden="1">
      <c r="A1105" s="60" t="s">
        <v>491</v>
      </c>
      <c r="B1105" s="26" t="s">
        <v>317</v>
      </c>
      <c r="C1105" s="26" t="s">
        <v>28</v>
      </c>
      <c r="D1105" s="26" t="s">
        <v>145</v>
      </c>
      <c r="E1105" s="26" t="s">
        <v>356</v>
      </c>
      <c r="F1105" s="26"/>
      <c r="G1105" s="9"/>
      <c r="H1105" s="9"/>
      <c r="I1105" s="84"/>
      <c r="J1105" s="84"/>
      <c r="K1105" s="84"/>
      <c r="L1105" s="84"/>
      <c r="M1105" s="9"/>
      <c r="N1105" s="9"/>
      <c r="O1105" s="85">
        <f>O1106</f>
        <v>0</v>
      </c>
      <c r="P1105" s="85">
        <f t="shared" si="1940"/>
        <v>0</v>
      </c>
      <c r="Q1105" s="85">
        <f t="shared" si="1940"/>
        <v>0</v>
      </c>
      <c r="R1105" s="9">
        <f t="shared" si="1940"/>
        <v>1682</v>
      </c>
      <c r="S1105" s="9">
        <f t="shared" si="1940"/>
        <v>1682</v>
      </c>
      <c r="T1105" s="9">
        <f t="shared" si="1940"/>
        <v>1682</v>
      </c>
      <c r="U1105" s="85">
        <f>U1106</f>
        <v>0</v>
      </c>
      <c r="V1105" s="85">
        <f t="shared" si="1940"/>
        <v>0</v>
      </c>
      <c r="W1105" s="85">
        <f t="shared" si="1940"/>
        <v>0</v>
      </c>
      <c r="X1105" s="9">
        <f t="shared" si="1940"/>
        <v>0</v>
      </c>
      <c r="Y1105" s="9">
        <f t="shared" si="1940"/>
        <v>1682</v>
      </c>
      <c r="Z1105" s="9">
        <f t="shared" si="1940"/>
        <v>1682</v>
      </c>
      <c r="AA1105" s="85">
        <f>AA1106</f>
        <v>0</v>
      </c>
      <c r="AB1105" s="85">
        <f t="shared" si="1941"/>
        <v>0</v>
      </c>
      <c r="AC1105" s="85">
        <f t="shared" si="1941"/>
        <v>0</v>
      </c>
      <c r="AD1105" s="9">
        <f t="shared" si="1941"/>
        <v>0</v>
      </c>
      <c r="AE1105" s="9">
        <f t="shared" si="1941"/>
        <v>1682</v>
      </c>
      <c r="AF1105" s="9">
        <f t="shared" si="1941"/>
        <v>1682</v>
      </c>
      <c r="AG1105" s="85">
        <f>AG1106</f>
        <v>0</v>
      </c>
      <c r="AH1105" s="85">
        <f t="shared" si="1942"/>
        <v>0</v>
      </c>
      <c r="AI1105" s="85">
        <f t="shared" si="1942"/>
        <v>0</v>
      </c>
      <c r="AJ1105" s="9">
        <f t="shared" si="1942"/>
        <v>0</v>
      </c>
      <c r="AK1105" s="9">
        <f t="shared" si="1942"/>
        <v>1682</v>
      </c>
      <c r="AL1105" s="9">
        <f t="shared" si="1942"/>
        <v>1682</v>
      </c>
      <c r="AM1105" s="85">
        <f>AM1106</f>
        <v>0</v>
      </c>
      <c r="AN1105" s="85">
        <f t="shared" si="1942"/>
        <v>0</v>
      </c>
      <c r="AO1105" s="85">
        <f t="shared" si="1942"/>
        <v>0</v>
      </c>
      <c r="AP1105" s="9">
        <f t="shared" si="1942"/>
        <v>0</v>
      </c>
      <c r="AQ1105" s="9">
        <f t="shared" si="1942"/>
        <v>1682</v>
      </c>
      <c r="AR1105" s="9">
        <f t="shared" si="1942"/>
        <v>1682</v>
      </c>
      <c r="AS1105" s="85">
        <f>AS1106</f>
        <v>0</v>
      </c>
      <c r="AT1105" s="85">
        <f t="shared" si="1943"/>
        <v>0</v>
      </c>
      <c r="AU1105" s="85">
        <f t="shared" si="1943"/>
        <v>0</v>
      </c>
      <c r="AV1105" s="9">
        <f t="shared" si="1943"/>
        <v>0</v>
      </c>
      <c r="AW1105" s="9">
        <f t="shared" si="1943"/>
        <v>1682</v>
      </c>
      <c r="AX1105" s="9">
        <f t="shared" si="1943"/>
        <v>1682</v>
      </c>
    </row>
    <row r="1106" spans="1:50" ht="16.5" hidden="1" customHeight="1">
      <c r="A1106" s="28" t="s">
        <v>571</v>
      </c>
      <c r="B1106" s="26" t="s">
        <v>317</v>
      </c>
      <c r="C1106" s="26" t="s">
        <v>28</v>
      </c>
      <c r="D1106" s="26" t="s">
        <v>145</v>
      </c>
      <c r="E1106" s="26" t="s">
        <v>743</v>
      </c>
      <c r="F1106" s="26"/>
      <c r="G1106" s="9"/>
      <c r="H1106" s="9"/>
      <c r="I1106" s="84"/>
      <c r="J1106" s="84"/>
      <c r="K1106" s="84"/>
      <c r="L1106" s="84"/>
      <c r="M1106" s="9"/>
      <c r="N1106" s="9"/>
      <c r="O1106" s="85">
        <f>O1107</f>
        <v>0</v>
      </c>
      <c r="P1106" s="85">
        <f t="shared" si="1940"/>
        <v>0</v>
      </c>
      <c r="Q1106" s="85">
        <f t="shared" si="1940"/>
        <v>0</v>
      </c>
      <c r="R1106" s="9">
        <f t="shared" si="1940"/>
        <v>1682</v>
      </c>
      <c r="S1106" s="9">
        <f t="shared" si="1940"/>
        <v>1682</v>
      </c>
      <c r="T1106" s="9">
        <f t="shared" si="1940"/>
        <v>1682</v>
      </c>
      <c r="U1106" s="85">
        <f>U1107</f>
        <v>0</v>
      </c>
      <c r="V1106" s="85">
        <f t="shared" si="1940"/>
        <v>0</v>
      </c>
      <c r="W1106" s="85">
        <f t="shared" si="1940"/>
        <v>0</v>
      </c>
      <c r="X1106" s="9">
        <f t="shared" si="1940"/>
        <v>0</v>
      </c>
      <c r="Y1106" s="9">
        <f t="shared" si="1940"/>
        <v>1682</v>
      </c>
      <c r="Z1106" s="9">
        <f t="shared" si="1940"/>
        <v>1682</v>
      </c>
      <c r="AA1106" s="85">
        <f>AA1107</f>
        <v>0</v>
      </c>
      <c r="AB1106" s="85">
        <f t="shared" si="1941"/>
        <v>0</v>
      </c>
      <c r="AC1106" s="85">
        <f t="shared" si="1941"/>
        <v>0</v>
      </c>
      <c r="AD1106" s="9">
        <f t="shared" si="1941"/>
        <v>0</v>
      </c>
      <c r="AE1106" s="9">
        <f t="shared" si="1941"/>
        <v>1682</v>
      </c>
      <c r="AF1106" s="9">
        <f t="shared" si="1941"/>
        <v>1682</v>
      </c>
      <c r="AG1106" s="85">
        <f>AG1107</f>
        <v>0</v>
      </c>
      <c r="AH1106" s="85">
        <f t="shared" si="1942"/>
        <v>0</v>
      </c>
      <c r="AI1106" s="85">
        <f t="shared" si="1942"/>
        <v>0</v>
      </c>
      <c r="AJ1106" s="9">
        <f t="shared" si="1942"/>
        <v>0</v>
      </c>
      <c r="AK1106" s="9">
        <f t="shared" si="1942"/>
        <v>1682</v>
      </c>
      <c r="AL1106" s="9">
        <f t="shared" si="1942"/>
        <v>1682</v>
      </c>
      <c r="AM1106" s="85">
        <f>AM1107</f>
        <v>0</v>
      </c>
      <c r="AN1106" s="85">
        <f t="shared" si="1942"/>
        <v>0</v>
      </c>
      <c r="AO1106" s="85">
        <f t="shared" si="1942"/>
        <v>0</v>
      </c>
      <c r="AP1106" s="9">
        <f t="shared" si="1942"/>
        <v>0</v>
      </c>
      <c r="AQ1106" s="9">
        <f t="shared" si="1942"/>
        <v>1682</v>
      </c>
      <c r="AR1106" s="9">
        <f t="shared" si="1942"/>
        <v>1682</v>
      </c>
      <c r="AS1106" s="85">
        <f>AS1107</f>
        <v>0</v>
      </c>
      <c r="AT1106" s="85">
        <f t="shared" si="1943"/>
        <v>0</v>
      </c>
      <c r="AU1106" s="85">
        <f t="shared" si="1943"/>
        <v>0</v>
      </c>
      <c r="AV1106" s="9">
        <f t="shared" si="1943"/>
        <v>0</v>
      </c>
      <c r="AW1106" s="9">
        <f t="shared" si="1943"/>
        <v>1682</v>
      </c>
      <c r="AX1106" s="9">
        <f t="shared" si="1943"/>
        <v>1682</v>
      </c>
    </row>
    <row r="1107" spans="1:50" ht="33" hidden="1">
      <c r="A1107" s="28" t="s">
        <v>734</v>
      </c>
      <c r="B1107" s="26" t="s">
        <v>317</v>
      </c>
      <c r="C1107" s="26" t="s">
        <v>28</v>
      </c>
      <c r="D1107" s="26" t="s">
        <v>145</v>
      </c>
      <c r="E1107" s="26" t="s">
        <v>744</v>
      </c>
      <c r="F1107" s="26"/>
      <c r="G1107" s="9"/>
      <c r="H1107" s="9"/>
      <c r="I1107" s="84"/>
      <c r="J1107" s="84"/>
      <c r="K1107" s="84"/>
      <c r="L1107" s="84"/>
      <c r="M1107" s="9"/>
      <c r="N1107" s="9"/>
      <c r="O1107" s="85">
        <f>O1108</f>
        <v>0</v>
      </c>
      <c r="P1107" s="85">
        <f t="shared" si="1940"/>
        <v>0</v>
      </c>
      <c r="Q1107" s="85">
        <f t="shared" si="1940"/>
        <v>0</v>
      </c>
      <c r="R1107" s="9">
        <f t="shared" si="1940"/>
        <v>1682</v>
      </c>
      <c r="S1107" s="9">
        <f t="shared" si="1940"/>
        <v>1682</v>
      </c>
      <c r="T1107" s="9">
        <f t="shared" si="1940"/>
        <v>1682</v>
      </c>
      <c r="U1107" s="85">
        <f>U1108</f>
        <v>0</v>
      </c>
      <c r="V1107" s="85">
        <f t="shared" si="1940"/>
        <v>0</v>
      </c>
      <c r="W1107" s="85">
        <f t="shared" si="1940"/>
        <v>0</v>
      </c>
      <c r="X1107" s="9">
        <f t="shared" si="1940"/>
        <v>0</v>
      </c>
      <c r="Y1107" s="9">
        <f t="shared" si="1940"/>
        <v>1682</v>
      </c>
      <c r="Z1107" s="9">
        <f t="shared" si="1940"/>
        <v>1682</v>
      </c>
      <c r="AA1107" s="85">
        <f>AA1108</f>
        <v>0</v>
      </c>
      <c r="AB1107" s="85">
        <f t="shared" si="1941"/>
        <v>0</v>
      </c>
      <c r="AC1107" s="85">
        <f t="shared" si="1941"/>
        <v>0</v>
      </c>
      <c r="AD1107" s="9">
        <f t="shared" si="1941"/>
        <v>0</v>
      </c>
      <c r="AE1107" s="9">
        <f t="shared" si="1941"/>
        <v>1682</v>
      </c>
      <c r="AF1107" s="9">
        <f t="shared" si="1941"/>
        <v>1682</v>
      </c>
      <c r="AG1107" s="85">
        <f>AG1108</f>
        <v>0</v>
      </c>
      <c r="AH1107" s="85">
        <f t="shared" si="1942"/>
        <v>0</v>
      </c>
      <c r="AI1107" s="85">
        <f t="shared" si="1942"/>
        <v>0</v>
      </c>
      <c r="AJ1107" s="9">
        <f t="shared" si="1942"/>
        <v>0</v>
      </c>
      <c r="AK1107" s="9">
        <f t="shared" si="1942"/>
        <v>1682</v>
      </c>
      <c r="AL1107" s="9">
        <f t="shared" si="1942"/>
        <v>1682</v>
      </c>
      <c r="AM1107" s="85">
        <f>AM1108</f>
        <v>0</v>
      </c>
      <c r="AN1107" s="85">
        <f t="shared" si="1942"/>
        <v>0</v>
      </c>
      <c r="AO1107" s="85">
        <f t="shared" si="1942"/>
        <v>0</v>
      </c>
      <c r="AP1107" s="9">
        <f t="shared" si="1942"/>
        <v>0</v>
      </c>
      <c r="AQ1107" s="9">
        <f t="shared" si="1942"/>
        <v>1682</v>
      </c>
      <c r="AR1107" s="9">
        <f t="shared" si="1942"/>
        <v>1682</v>
      </c>
      <c r="AS1107" s="85">
        <f>AS1108</f>
        <v>0</v>
      </c>
      <c r="AT1107" s="85">
        <f t="shared" si="1943"/>
        <v>0</v>
      </c>
      <c r="AU1107" s="85">
        <f t="shared" si="1943"/>
        <v>0</v>
      </c>
      <c r="AV1107" s="9">
        <f t="shared" si="1943"/>
        <v>0</v>
      </c>
      <c r="AW1107" s="9">
        <f t="shared" si="1943"/>
        <v>1682</v>
      </c>
      <c r="AX1107" s="9">
        <f t="shared" si="1943"/>
        <v>1682</v>
      </c>
    </row>
    <row r="1108" spans="1:50" ht="33" hidden="1">
      <c r="A1108" s="25" t="s">
        <v>242</v>
      </c>
      <c r="B1108" s="26" t="s">
        <v>317</v>
      </c>
      <c r="C1108" s="26" t="s">
        <v>28</v>
      </c>
      <c r="D1108" s="26" t="s">
        <v>145</v>
      </c>
      <c r="E1108" s="26" t="s">
        <v>744</v>
      </c>
      <c r="F1108" s="26" t="s">
        <v>30</v>
      </c>
      <c r="G1108" s="9"/>
      <c r="H1108" s="9"/>
      <c r="I1108" s="84"/>
      <c r="J1108" s="84"/>
      <c r="K1108" s="84"/>
      <c r="L1108" s="84"/>
      <c r="M1108" s="9"/>
      <c r="N1108" s="9"/>
      <c r="O1108" s="85">
        <f>O1109</f>
        <v>0</v>
      </c>
      <c r="P1108" s="85">
        <f t="shared" si="1940"/>
        <v>0</v>
      </c>
      <c r="Q1108" s="85">
        <f t="shared" si="1940"/>
        <v>0</v>
      </c>
      <c r="R1108" s="9">
        <f t="shared" si="1940"/>
        <v>1682</v>
      </c>
      <c r="S1108" s="9">
        <f t="shared" si="1940"/>
        <v>1682</v>
      </c>
      <c r="T1108" s="9">
        <f t="shared" si="1940"/>
        <v>1682</v>
      </c>
      <c r="U1108" s="85">
        <f>U1109</f>
        <v>0</v>
      </c>
      <c r="V1108" s="85">
        <f t="shared" si="1940"/>
        <v>0</v>
      </c>
      <c r="W1108" s="85">
        <f t="shared" si="1940"/>
        <v>0</v>
      </c>
      <c r="X1108" s="9">
        <f t="shared" si="1940"/>
        <v>0</v>
      </c>
      <c r="Y1108" s="9">
        <f t="shared" si="1940"/>
        <v>1682</v>
      </c>
      <c r="Z1108" s="9">
        <f t="shared" si="1940"/>
        <v>1682</v>
      </c>
      <c r="AA1108" s="85">
        <f>AA1109</f>
        <v>0</v>
      </c>
      <c r="AB1108" s="85">
        <f t="shared" si="1941"/>
        <v>0</v>
      </c>
      <c r="AC1108" s="85">
        <f t="shared" si="1941"/>
        <v>0</v>
      </c>
      <c r="AD1108" s="9">
        <f t="shared" si="1941"/>
        <v>0</v>
      </c>
      <c r="AE1108" s="9">
        <f t="shared" si="1941"/>
        <v>1682</v>
      </c>
      <c r="AF1108" s="9">
        <f t="shared" si="1941"/>
        <v>1682</v>
      </c>
      <c r="AG1108" s="85">
        <f>AG1109</f>
        <v>0</v>
      </c>
      <c r="AH1108" s="85">
        <f t="shared" si="1942"/>
        <v>0</v>
      </c>
      <c r="AI1108" s="85">
        <f t="shared" si="1942"/>
        <v>0</v>
      </c>
      <c r="AJ1108" s="9">
        <f t="shared" si="1942"/>
        <v>0</v>
      </c>
      <c r="AK1108" s="9">
        <f t="shared" si="1942"/>
        <v>1682</v>
      </c>
      <c r="AL1108" s="9">
        <f t="shared" si="1942"/>
        <v>1682</v>
      </c>
      <c r="AM1108" s="85">
        <f>AM1109</f>
        <v>0</v>
      </c>
      <c r="AN1108" s="85">
        <f t="shared" si="1942"/>
        <v>0</v>
      </c>
      <c r="AO1108" s="85">
        <f t="shared" si="1942"/>
        <v>0</v>
      </c>
      <c r="AP1108" s="9">
        <f t="shared" si="1942"/>
        <v>0</v>
      </c>
      <c r="AQ1108" s="9">
        <f t="shared" si="1942"/>
        <v>1682</v>
      </c>
      <c r="AR1108" s="9">
        <f t="shared" si="1942"/>
        <v>1682</v>
      </c>
      <c r="AS1108" s="85">
        <f>AS1109</f>
        <v>0</v>
      </c>
      <c r="AT1108" s="85">
        <f t="shared" si="1943"/>
        <v>0</v>
      </c>
      <c r="AU1108" s="85">
        <f t="shared" si="1943"/>
        <v>0</v>
      </c>
      <c r="AV1108" s="9">
        <f t="shared" si="1943"/>
        <v>0</v>
      </c>
      <c r="AW1108" s="9">
        <f t="shared" si="1943"/>
        <v>1682</v>
      </c>
      <c r="AX1108" s="9">
        <f t="shared" si="1943"/>
        <v>1682</v>
      </c>
    </row>
    <row r="1109" spans="1:50" ht="33" hidden="1">
      <c r="A1109" s="25" t="s">
        <v>36</v>
      </c>
      <c r="B1109" s="26" t="s">
        <v>317</v>
      </c>
      <c r="C1109" s="26" t="s">
        <v>28</v>
      </c>
      <c r="D1109" s="26" t="s">
        <v>145</v>
      </c>
      <c r="E1109" s="26" t="s">
        <v>744</v>
      </c>
      <c r="F1109" s="26" t="s">
        <v>37</v>
      </c>
      <c r="G1109" s="9"/>
      <c r="H1109" s="9"/>
      <c r="I1109" s="84"/>
      <c r="J1109" s="84"/>
      <c r="K1109" s="84"/>
      <c r="L1109" s="84"/>
      <c r="M1109" s="84"/>
      <c r="N1109" s="84"/>
      <c r="O1109" s="85"/>
      <c r="P1109" s="85"/>
      <c r="Q1109" s="85"/>
      <c r="R1109" s="9">
        <v>1682</v>
      </c>
      <c r="S1109" s="9">
        <f>M1109+O1109+P1109+Q1109+R1109</f>
        <v>1682</v>
      </c>
      <c r="T1109" s="9">
        <f>N1109+R1109</f>
        <v>1682</v>
      </c>
      <c r="U1109" s="85"/>
      <c r="V1109" s="85"/>
      <c r="W1109" s="85"/>
      <c r="X1109" s="9"/>
      <c r="Y1109" s="9">
        <f>S1109+U1109+V1109+W1109+X1109</f>
        <v>1682</v>
      </c>
      <c r="Z1109" s="9">
        <f>T1109+X1109</f>
        <v>1682</v>
      </c>
      <c r="AA1109" s="85"/>
      <c r="AB1109" s="85"/>
      <c r="AC1109" s="85"/>
      <c r="AD1109" s="9"/>
      <c r="AE1109" s="9">
        <f>Y1109+AA1109+AB1109+AC1109+AD1109</f>
        <v>1682</v>
      </c>
      <c r="AF1109" s="9">
        <f>Z1109+AD1109</f>
        <v>1682</v>
      </c>
      <c r="AG1109" s="85"/>
      <c r="AH1109" s="85"/>
      <c r="AI1109" s="85"/>
      <c r="AJ1109" s="9"/>
      <c r="AK1109" s="9">
        <f>AE1109+AG1109+AH1109+AI1109+AJ1109</f>
        <v>1682</v>
      </c>
      <c r="AL1109" s="9">
        <f>AF1109+AJ1109</f>
        <v>1682</v>
      </c>
      <c r="AM1109" s="85"/>
      <c r="AN1109" s="85"/>
      <c r="AO1109" s="85"/>
      <c r="AP1109" s="9"/>
      <c r="AQ1109" s="9">
        <f>AK1109+AM1109+AN1109+AO1109+AP1109</f>
        <v>1682</v>
      </c>
      <c r="AR1109" s="9">
        <f>AL1109+AP1109</f>
        <v>1682</v>
      </c>
      <c r="AS1109" s="85"/>
      <c r="AT1109" s="85"/>
      <c r="AU1109" s="85"/>
      <c r="AV1109" s="9"/>
      <c r="AW1109" s="9">
        <f>AQ1109+AS1109+AT1109+AU1109+AV1109</f>
        <v>1682</v>
      </c>
      <c r="AX1109" s="9">
        <f>AR1109+AV1109</f>
        <v>1682</v>
      </c>
    </row>
    <row r="1110" spans="1:50" hidden="1">
      <c r="A1110" s="25"/>
      <c r="B1110" s="26"/>
      <c r="C1110" s="26"/>
      <c r="D1110" s="26"/>
      <c r="E1110" s="26"/>
      <c r="F1110" s="26"/>
      <c r="G1110" s="9"/>
      <c r="H1110" s="9"/>
      <c r="I1110" s="84"/>
      <c r="J1110" s="84"/>
      <c r="K1110" s="84"/>
      <c r="L1110" s="84"/>
      <c r="M1110" s="84"/>
      <c r="N1110" s="84"/>
      <c r="O1110" s="85"/>
      <c r="P1110" s="85"/>
      <c r="Q1110" s="85"/>
      <c r="R1110" s="85"/>
      <c r="S1110" s="85"/>
      <c r="T1110" s="85"/>
      <c r="U1110" s="85"/>
      <c r="V1110" s="85"/>
      <c r="W1110" s="85"/>
      <c r="X1110" s="85"/>
      <c r="Y1110" s="85"/>
      <c r="Z1110" s="85"/>
      <c r="AA1110" s="85"/>
      <c r="AB1110" s="85"/>
      <c r="AC1110" s="85"/>
      <c r="AD1110" s="85"/>
      <c r="AE1110" s="85"/>
      <c r="AF1110" s="85"/>
      <c r="AG1110" s="85"/>
      <c r="AH1110" s="85"/>
      <c r="AI1110" s="85"/>
      <c r="AJ1110" s="85"/>
      <c r="AK1110" s="85"/>
      <c r="AL1110" s="85"/>
      <c r="AM1110" s="85"/>
      <c r="AN1110" s="85"/>
      <c r="AO1110" s="85"/>
      <c r="AP1110" s="85"/>
      <c r="AQ1110" s="85"/>
      <c r="AR1110" s="85"/>
      <c r="AS1110" s="85"/>
      <c r="AT1110" s="85"/>
      <c r="AU1110" s="85"/>
      <c r="AV1110" s="85"/>
      <c r="AW1110" s="85"/>
      <c r="AX1110" s="85"/>
    </row>
    <row r="1111" spans="1:50" ht="18.75" hidden="1">
      <c r="A1111" s="23" t="s">
        <v>318</v>
      </c>
      <c r="B1111" s="24" t="s">
        <v>317</v>
      </c>
      <c r="C1111" s="24" t="s">
        <v>28</v>
      </c>
      <c r="D1111" s="24" t="s">
        <v>7</v>
      </c>
      <c r="E1111" s="24"/>
      <c r="F1111" s="24"/>
      <c r="G1111" s="15">
        <f t="shared" ref="G1111:V1115" si="1944">G1112</f>
        <v>11331</v>
      </c>
      <c r="H1111" s="15">
        <f t="shared" si="1944"/>
        <v>0</v>
      </c>
      <c r="I1111" s="15">
        <f t="shared" si="1944"/>
        <v>0</v>
      </c>
      <c r="J1111" s="15">
        <f t="shared" si="1944"/>
        <v>0</v>
      </c>
      <c r="K1111" s="15">
        <f t="shared" si="1944"/>
        <v>0</v>
      </c>
      <c r="L1111" s="15">
        <f t="shared" si="1944"/>
        <v>0</v>
      </c>
      <c r="M1111" s="15">
        <f t="shared" si="1944"/>
        <v>11331</v>
      </c>
      <c r="N1111" s="15">
        <f t="shared" si="1944"/>
        <v>0</v>
      </c>
      <c r="O1111" s="15">
        <f t="shared" si="1944"/>
        <v>0</v>
      </c>
      <c r="P1111" s="15">
        <f t="shared" si="1944"/>
        <v>0</v>
      </c>
      <c r="Q1111" s="15">
        <f t="shared" si="1944"/>
        <v>0</v>
      </c>
      <c r="R1111" s="15">
        <f t="shared" si="1944"/>
        <v>0</v>
      </c>
      <c r="S1111" s="15">
        <f t="shared" si="1944"/>
        <v>11331</v>
      </c>
      <c r="T1111" s="15">
        <f t="shared" si="1944"/>
        <v>0</v>
      </c>
      <c r="U1111" s="15">
        <f t="shared" si="1944"/>
        <v>0</v>
      </c>
      <c r="V1111" s="15">
        <f t="shared" si="1944"/>
        <v>679</v>
      </c>
      <c r="W1111" s="15">
        <f t="shared" ref="U1111:AJ1115" si="1945">W1112</f>
        <v>0</v>
      </c>
      <c r="X1111" s="15">
        <f t="shared" si="1945"/>
        <v>3478</v>
      </c>
      <c r="Y1111" s="15">
        <f t="shared" si="1945"/>
        <v>15488</v>
      </c>
      <c r="Z1111" s="15">
        <f t="shared" si="1945"/>
        <v>3478</v>
      </c>
      <c r="AA1111" s="15">
        <f t="shared" si="1945"/>
        <v>0</v>
      </c>
      <c r="AB1111" s="15">
        <f t="shared" si="1945"/>
        <v>0</v>
      </c>
      <c r="AC1111" s="15">
        <f t="shared" si="1945"/>
        <v>0</v>
      </c>
      <c r="AD1111" s="15">
        <f t="shared" si="1945"/>
        <v>0</v>
      </c>
      <c r="AE1111" s="15">
        <f t="shared" si="1945"/>
        <v>15488</v>
      </c>
      <c r="AF1111" s="15">
        <f t="shared" si="1945"/>
        <v>3478</v>
      </c>
      <c r="AG1111" s="15">
        <f t="shared" si="1945"/>
        <v>0</v>
      </c>
      <c r="AH1111" s="15">
        <f t="shared" si="1945"/>
        <v>144</v>
      </c>
      <c r="AI1111" s="15">
        <f t="shared" si="1945"/>
        <v>0</v>
      </c>
      <c r="AJ1111" s="15">
        <f t="shared" si="1945"/>
        <v>1050</v>
      </c>
      <c r="AK1111" s="15">
        <f t="shared" ref="AG1111:AV1115" si="1946">AK1112</f>
        <v>16682</v>
      </c>
      <c r="AL1111" s="15">
        <f t="shared" si="1946"/>
        <v>4528</v>
      </c>
      <c r="AM1111" s="15">
        <f t="shared" si="1946"/>
        <v>0</v>
      </c>
      <c r="AN1111" s="15">
        <f t="shared" si="1946"/>
        <v>0</v>
      </c>
      <c r="AO1111" s="15">
        <f t="shared" si="1946"/>
        <v>0</v>
      </c>
      <c r="AP1111" s="15">
        <f t="shared" si="1946"/>
        <v>0</v>
      </c>
      <c r="AQ1111" s="15">
        <f t="shared" si="1946"/>
        <v>16682</v>
      </c>
      <c r="AR1111" s="15">
        <f t="shared" si="1946"/>
        <v>4528</v>
      </c>
      <c r="AS1111" s="15">
        <f t="shared" si="1946"/>
        <v>-2474</v>
      </c>
      <c r="AT1111" s="15">
        <f t="shared" si="1946"/>
        <v>0</v>
      </c>
      <c r="AU1111" s="15">
        <f t="shared" si="1946"/>
        <v>0</v>
      </c>
      <c r="AV1111" s="15">
        <f t="shared" si="1946"/>
        <v>0</v>
      </c>
      <c r="AW1111" s="15">
        <f t="shared" ref="AS1111:AX1115" si="1947">AW1112</f>
        <v>14208</v>
      </c>
      <c r="AX1111" s="15">
        <f t="shared" si="1947"/>
        <v>4528</v>
      </c>
    </row>
    <row r="1112" spans="1:50" ht="49.5" hidden="1">
      <c r="A1112" s="25" t="s">
        <v>711</v>
      </c>
      <c r="B1112" s="26" t="s">
        <v>317</v>
      </c>
      <c r="C1112" s="26" t="s">
        <v>28</v>
      </c>
      <c r="D1112" s="26" t="s">
        <v>7</v>
      </c>
      <c r="E1112" s="26" t="s">
        <v>375</v>
      </c>
      <c r="F1112" s="26"/>
      <c r="G1112" s="9">
        <f>G1113+G1121+G1127+G1130+G1117+G1124</f>
        <v>11331</v>
      </c>
      <c r="H1112" s="9">
        <f t="shared" ref="H1112:N1112" si="1948">H1113+H1121+H1127+H1130+H1117+H1124</f>
        <v>0</v>
      </c>
      <c r="I1112" s="9">
        <f t="shared" si="1948"/>
        <v>0</v>
      </c>
      <c r="J1112" s="9">
        <f t="shared" si="1948"/>
        <v>0</v>
      </c>
      <c r="K1112" s="9">
        <f t="shared" si="1948"/>
        <v>0</v>
      </c>
      <c r="L1112" s="9">
        <f t="shared" si="1948"/>
        <v>0</v>
      </c>
      <c r="M1112" s="9">
        <f t="shared" si="1948"/>
        <v>11331</v>
      </c>
      <c r="N1112" s="9">
        <f t="shared" si="1948"/>
        <v>0</v>
      </c>
      <c r="O1112" s="9">
        <f t="shared" ref="O1112:T1112" si="1949">O1113+O1121+O1127+O1130+O1117+O1124</f>
        <v>0</v>
      </c>
      <c r="P1112" s="9">
        <f t="shared" si="1949"/>
        <v>0</v>
      </c>
      <c r="Q1112" s="9">
        <f t="shared" si="1949"/>
        <v>0</v>
      </c>
      <c r="R1112" s="9">
        <f t="shared" si="1949"/>
        <v>0</v>
      </c>
      <c r="S1112" s="9">
        <f t="shared" si="1949"/>
        <v>11331</v>
      </c>
      <c r="T1112" s="9">
        <f t="shared" si="1949"/>
        <v>0</v>
      </c>
      <c r="U1112" s="9">
        <f t="shared" ref="U1112:Z1112" si="1950">U1113+U1121+U1127+U1130+U1117+U1124</f>
        <v>0</v>
      </c>
      <c r="V1112" s="9">
        <f t="shared" si="1950"/>
        <v>679</v>
      </c>
      <c r="W1112" s="9">
        <f t="shared" si="1950"/>
        <v>0</v>
      </c>
      <c r="X1112" s="9">
        <f t="shared" si="1950"/>
        <v>3478</v>
      </c>
      <c r="Y1112" s="9">
        <f t="shared" si="1950"/>
        <v>15488</v>
      </c>
      <c r="Z1112" s="9">
        <f t="shared" si="1950"/>
        <v>3478</v>
      </c>
      <c r="AA1112" s="9">
        <f t="shared" ref="AA1112:AF1112" si="1951">AA1113+AA1121+AA1127+AA1130+AA1117+AA1124</f>
        <v>0</v>
      </c>
      <c r="AB1112" s="9">
        <f t="shared" si="1951"/>
        <v>0</v>
      </c>
      <c r="AC1112" s="9">
        <f t="shared" si="1951"/>
        <v>0</v>
      </c>
      <c r="AD1112" s="9">
        <f t="shared" si="1951"/>
        <v>0</v>
      </c>
      <c r="AE1112" s="9">
        <f t="shared" si="1951"/>
        <v>15488</v>
      </c>
      <c r="AF1112" s="9">
        <f t="shared" si="1951"/>
        <v>3478</v>
      </c>
      <c r="AG1112" s="9">
        <f t="shared" ref="AG1112:AL1112" si="1952">AG1113+AG1121+AG1127+AG1130+AG1117+AG1124</f>
        <v>0</v>
      </c>
      <c r="AH1112" s="9">
        <f t="shared" si="1952"/>
        <v>144</v>
      </c>
      <c r="AI1112" s="9">
        <f t="shared" si="1952"/>
        <v>0</v>
      </c>
      <c r="AJ1112" s="9">
        <f t="shared" si="1952"/>
        <v>1050</v>
      </c>
      <c r="AK1112" s="9">
        <f t="shared" si="1952"/>
        <v>16682</v>
      </c>
      <c r="AL1112" s="9">
        <f t="shared" si="1952"/>
        <v>4528</v>
      </c>
      <c r="AM1112" s="9">
        <f t="shared" ref="AM1112:AR1112" si="1953">AM1113+AM1121+AM1127+AM1130+AM1117+AM1124</f>
        <v>0</v>
      </c>
      <c r="AN1112" s="9">
        <f t="shared" si="1953"/>
        <v>0</v>
      </c>
      <c r="AO1112" s="9">
        <f t="shared" si="1953"/>
        <v>0</v>
      </c>
      <c r="AP1112" s="9">
        <f t="shared" si="1953"/>
        <v>0</v>
      </c>
      <c r="AQ1112" s="9">
        <f t="shared" si="1953"/>
        <v>16682</v>
      </c>
      <c r="AR1112" s="9">
        <f t="shared" si="1953"/>
        <v>4528</v>
      </c>
      <c r="AS1112" s="9">
        <f t="shared" ref="AS1112:AX1112" si="1954">AS1113+AS1121+AS1127+AS1130+AS1117+AS1124</f>
        <v>-2474</v>
      </c>
      <c r="AT1112" s="9">
        <f t="shared" si="1954"/>
        <v>0</v>
      </c>
      <c r="AU1112" s="9">
        <f t="shared" si="1954"/>
        <v>0</v>
      </c>
      <c r="AV1112" s="9">
        <f t="shared" si="1954"/>
        <v>0</v>
      </c>
      <c r="AW1112" s="9">
        <f t="shared" si="1954"/>
        <v>14208</v>
      </c>
      <c r="AX1112" s="9">
        <f t="shared" si="1954"/>
        <v>4528</v>
      </c>
    </row>
    <row r="1113" spans="1:50" ht="20.100000000000001" hidden="1" customHeight="1">
      <c r="A1113" s="38" t="s">
        <v>14</v>
      </c>
      <c r="B1113" s="59" t="s">
        <v>317</v>
      </c>
      <c r="C1113" s="59" t="s">
        <v>28</v>
      </c>
      <c r="D1113" s="59" t="s">
        <v>7</v>
      </c>
      <c r="E1113" s="59" t="s">
        <v>376</v>
      </c>
      <c r="F1113" s="59"/>
      <c r="G1113" s="17">
        <f t="shared" si="1944"/>
        <v>8426</v>
      </c>
      <c r="H1113" s="17">
        <f t="shared" si="1944"/>
        <v>0</v>
      </c>
      <c r="I1113" s="17">
        <f t="shared" si="1944"/>
        <v>0</v>
      </c>
      <c r="J1113" s="17">
        <f t="shared" si="1944"/>
        <v>0</v>
      </c>
      <c r="K1113" s="17">
        <f t="shared" si="1944"/>
        <v>0</v>
      </c>
      <c r="L1113" s="17">
        <f t="shared" si="1944"/>
        <v>0</v>
      </c>
      <c r="M1113" s="17">
        <f t="shared" si="1944"/>
        <v>8426</v>
      </c>
      <c r="N1113" s="17">
        <f t="shared" si="1944"/>
        <v>0</v>
      </c>
      <c r="O1113" s="17">
        <f t="shared" si="1944"/>
        <v>0</v>
      </c>
      <c r="P1113" s="17">
        <f t="shared" si="1944"/>
        <v>0</v>
      </c>
      <c r="Q1113" s="17">
        <f t="shared" si="1944"/>
        <v>0</v>
      </c>
      <c r="R1113" s="17">
        <f t="shared" si="1944"/>
        <v>0</v>
      </c>
      <c r="S1113" s="17">
        <f t="shared" si="1944"/>
        <v>8426</v>
      </c>
      <c r="T1113" s="17">
        <f t="shared" si="1944"/>
        <v>0</v>
      </c>
      <c r="U1113" s="17">
        <f t="shared" si="1945"/>
        <v>0</v>
      </c>
      <c r="V1113" s="17">
        <f t="shared" si="1945"/>
        <v>0</v>
      </c>
      <c r="W1113" s="17">
        <f t="shared" si="1945"/>
        <v>0</v>
      </c>
      <c r="X1113" s="17">
        <f t="shared" si="1945"/>
        <v>0</v>
      </c>
      <c r="Y1113" s="17">
        <f t="shared" si="1945"/>
        <v>8426</v>
      </c>
      <c r="Z1113" s="17">
        <f t="shared" si="1945"/>
        <v>0</v>
      </c>
      <c r="AA1113" s="17">
        <f t="shared" si="1945"/>
        <v>0</v>
      </c>
      <c r="AB1113" s="17">
        <f t="shared" si="1945"/>
        <v>0</v>
      </c>
      <c r="AC1113" s="17">
        <f t="shared" si="1945"/>
        <v>0</v>
      </c>
      <c r="AD1113" s="17">
        <f t="shared" si="1945"/>
        <v>0</v>
      </c>
      <c r="AE1113" s="17">
        <f t="shared" si="1945"/>
        <v>8426</v>
      </c>
      <c r="AF1113" s="17">
        <f t="shared" si="1945"/>
        <v>0</v>
      </c>
      <c r="AG1113" s="17">
        <f t="shared" si="1946"/>
        <v>0</v>
      </c>
      <c r="AH1113" s="17">
        <f t="shared" si="1946"/>
        <v>0</v>
      </c>
      <c r="AI1113" s="17">
        <f t="shared" si="1946"/>
        <v>0</v>
      </c>
      <c r="AJ1113" s="17">
        <f t="shared" si="1946"/>
        <v>0</v>
      </c>
      <c r="AK1113" s="17">
        <f t="shared" si="1946"/>
        <v>8426</v>
      </c>
      <c r="AL1113" s="17">
        <f t="shared" si="1946"/>
        <v>0</v>
      </c>
      <c r="AM1113" s="17">
        <f t="shared" si="1946"/>
        <v>0</v>
      </c>
      <c r="AN1113" s="17">
        <f t="shared" si="1946"/>
        <v>0</v>
      </c>
      <c r="AO1113" s="17">
        <f t="shared" si="1946"/>
        <v>0</v>
      </c>
      <c r="AP1113" s="17">
        <f t="shared" si="1946"/>
        <v>0</v>
      </c>
      <c r="AQ1113" s="17">
        <f t="shared" si="1946"/>
        <v>8426</v>
      </c>
      <c r="AR1113" s="17">
        <f t="shared" si="1946"/>
        <v>0</v>
      </c>
      <c r="AS1113" s="17">
        <f t="shared" si="1947"/>
        <v>-2474</v>
      </c>
      <c r="AT1113" s="17">
        <f t="shared" si="1947"/>
        <v>0</v>
      </c>
      <c r="AU1113" s="17">
        <f t="shared" si="1947"/>
        <v>0</v>
      </c>
      <c r="AV1113" s="17">
        <f t="shared" si="1947"/>
        <v>0</v>
      </c>
      <c r="AW1113" s="17">
        <f t="shared" si="1947"/>
        <v>5952</v>
      </c>
      <c r="AX1113" s="17">
        <f t="shared" si="1947"/>
        <v>0</v>
      </c>
    </row>
    <row r="1114" spans="1:50" ht="20.100000000000001" hidden="1" customHeight="1">
      <c r="A1114" s="38" t="s">
        <v>319</v>
      </c>
      <c r="B1114" s="59" t="s">
        <v>317</v>
      </c>
      <c r="C1114" s="59" t="s">
        <v>28</v>
      </c>
      <c r="D1114" s="59" t="s">
        <v>7</v>
      </c>
      <c r="E1114" s="59" t="s">
        <v>377</v>
      </c>
      <c r="F1114" s="59"/>
      <c r="G1114" s="17">
        <f t="shared" si="1944"/>
        <v>8426</v>
      </c>
      <c r="H1114" s="17">
        <f t="shared" si="1944"/>
        <v>0</v>
      </c>
      <c r="I1114" s="17">
        <f t="shared" si="1944"/>
        <v>0</v>
      </c>
      <c r="J1114" s="17">
        <f t="shared" si="1944"/>
        <v>0</v>
      </c>
      <c r="K1114" s="17">
        <f t="shared" si="1944"/>
        <v>0</v>
      </c>
      <c r="L1114" s="17">
        <f t="shared" si="1944"/>
        <v>0</v>
      </c>
      <c r="M1114" s="17">
        <f t="shared" si="1944"/>
        <v>8426</v>
      </c>
      <c r="N1114" s="17">
        <f t="shared" si="1944"/>
        <v>0</v>
      </c>
      <c r="O1114" s="17">
        <f t="shared" si="1944"/>
        <v>0</v>
      </c>
      <c r="P1114" s="17">
        <f t="shared" si="1944"/>
        <v>0</v>
      </c>
      <c r="Q1114" s="17">
        <f t="shared" si="1944"/>
        <v>0</v>
      </c>
      <c r="R1114" s="17">
        <f t="shared" si="1944"/>
        <v>0</v>
      </c>
      <c r="S1114" s="17">
        <f t="shared" si="1944"/>
        <v>8426</v>
      </c>
      <c r="T1114" s="17">
        <f t="shared" si="1944"/>
        <v>0</v>
      </c>
      <c r="U1114" s="17">
        <f t="shared" si="1945"/>
        <v>0</v>
      </c>
      <c r="V1114" s="17">
        <f t="shared" si="1945"/>
        <v>0</v>
      </c>
      <c r="W1114" s="17">
        <f t="shared" si="1945"/>
        <v>0</v>
      </c>
      <c r="X1114" s="17">
        <f t="shared" si="1945"/>
        <v>0</v>
      </c>
      <c r="Y1114" s="17">
        <f t="shared" si="1945"/>
        <v>8426</v>
      </c>
      <c r="Z1114" s="17">
        <f t="shared" si="1945"/>
        <v>0</v>
      </c>
      <c r="AA1114" s="17">
        <f t="shared" si="1945"/>
        <v>0</v>
      </c>
      <c r="AB1114" s="17">
        <f t="shared" si="1945"/>
        <v>0</v>
      </c>
      <c r="AC1114" s="17">
        <f t="shared" si="1945"/>
        <v>0</v>
      </c>
      <c r="AD1114" s="17">
        <f t="shared" si="1945"/>
        <v>0</v>
      </c>
      <c r="AE1114" s="17">
        <f t="shared" si="1945"/>
        <v>8426</v>
      </c>
      <c r="AF1114" s="17">
        <f t="shared" si="1945"/>
        <v>0</v>
      </c>
      <c r="AG1114" s="17">
        <f t="shared" si="1946"/>
        <v>0</v>
      </c>
      <c r="AH1114" s="17">
        <f t="shared" si="1946"/>
        <v>0</v>
      </c>
      <c r="AI1114" s="17">
        <f t="shared" si="1946"/>
        <v>0</v>
      </c>
      <c r="AJ1114" s="17">
        <f t="shared" si="1946"/>
        <v>0</v>
      </c>
      <c r="AK1114" s="17">
        <f t="shared" si="1946"/>
        <v>8426</v>
      </c>
      <c r="AL1114" s="17">
        <f t="shared" si="1946"/>
        <v>0</v>
      </c>
      <c r="AM1114" s="17">
        <f t="shared" si="1946"/>
        <v>0</v>
      </c>
      <c r="AN1114" s="17">
        <f t="shared" si="1946"/>
        <v>0</v>
      </c>
      <c r="AO1114" s="17">
        <f t="shared" si="1946"/>
        <v>0</v>
      </c>
      <c r="AP1114" s="17">
        <f t="shared" si="1946"/>
        <v>0</v>
      </c>
      <c r="AQ1114" s="17">
        <f t="shared" si="1946"/>
        <v>8426</v>
      </c>
      <c r="AR1114" s="17">
        <f t="shared" si="1946"/>
        <v>0</v>
      </c>
      <c r="AS1114" s="17">
        <f t="shared" si="1947"/>
        <v>-2474</v>
      </c>
      <c r="AT1114" s="17">
        <f t="shared" si="1947"/>
        <v>0</v>
      </c>
      <c r="AU1114" s="17">
        <f t="shared" si="1947"/>
        <v>0</v>
      </c>
      <c r="AV1114" s="17">
        <f t="shared" si="1947"/>
        <v>0</v>
      </c>
      <c r="AW1114" s="17">
        <f t="shared" si="1947"/>
        <v>5952</v>
      </c>
      <c r="AX1114" s="17">
        <f t="shared" si="1947"/>
        <v>0</v>
      </c>
    </row>
    <row r="1115" spans="1:50" ht="33" hidden="1">
      <c r="A1115" s="25" t="s">
        <v>242</v>
      </c>
      <c r="B1115" s="26" t="s">
        <v>317</v>
      </c>
      <c r="C1115" s="26" t="s">
        <v>28</v>
      </c>
      <c r="D1115" s="26" t="s">
        <v>7</v>
      </c>
      <c r="E1115" s="26" t="s">
        <v>377</v>
      </c>
      <c r="F1115" s="26" t="s">
        <v>30</v>
      </c>
      <c r="G1115" s="9">
        <f t="shared" si="1944"/>
        <v>8426</v>
      </c>
      <c r="H1115" s="9">
        <f t="shared" si="1944"/>
        <v>0</v>
      </c>
      <c r="I1115" s="9">
        <f t="shared" si="1944"/>
        <v>0</v>
      </c>
      <c r="J1115" s="9">
        <f t="shared" si="1944"/>
        <v>0</v>
      </c>
      <c r="K1115" s="9">
        <f t="shared" si="1944"/>
        <v>0</v>
      </c>
      <c r="L1115" s="9">
        <f t="shared" si="1944"/>
        <v>0</v>
      </c>
      <c r="M1115" s="9">
        <f t="shared" si="1944"/>
        <v>8426</v>
      </c>
      <c r="N1115" s="9">
        <f t="shared" si="1944"/>
        <v>0</v>
      </c>
      <c r="O1115" s="9">
        <f t="shared" si="1944"/>
        <v>0</v>
      </c>
      <c r="P1115" s="9">
        <f t="shared" si="1944"/>
        <v>0</v>
      </c>
      <c r="Q1115" s="9">
        <f t="shared" si="1944"/>
        <v>0</v>
      </c>
      <c r="R1115" s="9">
        <f t="shared" si="1944"/>
        <v>0</v>
      </c>
      <c r="S1115" s="9">
        <f t="shared" si="1944"/>
        <v>8426</v>
      </c>
      <c r="T1115" s="9">
        <f t="shared" si="1944"/>
        <v>0</v>
      </c>
      <c r="U1115" s="9">
        <f t="shared" si="1945"/>
        <v>0</v>
      </c>
      <c r="V1115" s="9">
        <f t="shared" si="1945"/>
        <v>0</v>
      </c>
      <c r="W1115" s="9">
        <f t="shared" si="1945"/>
        <v>0</v>
      </c>
      <c r="X1115" s="9">
        <f t="shared" si="1945"/>
        <v>0</v>
      </c>
      <c r="Y1115" s="9">
        <f t="shared" si="1945"/>
        <v>8426</v>
      </c>
      <c r="Z1115" s="9">
        <f t="shared" si="1945"/>
        <v>0</v>
      </c>
      <c r="AA1115" s="9">
        <f t="shared" si="1945"/>
        <v>0</v>
      </c>
      <c r="AB1115" s="9">
        <f t="shared" si="1945"/>
        <v>0</v>
      </c>
      <c r="AC1115" s="9">
        <f t="shared" si="1945"/>
        <v>0</v>
      </c>
      <c r="AD1115" s="9">
        <f t="shared" si="1945"/>
        <v>0</v>
      </c>
      <c r="AE1115" s="9">
        <f t="shared" si="1945"/>
        <v>8426</v>
      </c>
      <c r="AF1115" s="9">
        <f t="shared" si="1945"/>
        <v>0</v>
      </c>
      <c r="AG1115" s="9">
        <f t="shared" si="1946"/>
        <v>0</v>
      </c>
      <c r="AH1115" s="9">
        <f t="shared" si="1946"/>
        <v>0</v>
      </c>
      <c r="AI1115" s="9">
        <f t="shared" si="1946"/>
        <v>0</v>
      </c>
      <c r="AJ1115" s="9">
        <f t="shared" si="1946"/>
        <v>0</v>
      </c>
      <c r="AK1115" s="9">
        <f t="shared" si="1946"/>
        <v>8426</v>
      </c>
      <c r="AL1115" s="9">
        <f t="shared" si="1946"/>
        <v>0</v>
      </c>
      <c r="AM1115" s="9">
        <f t="shared" si="1946"/>
        <v>0</v>
      </c>
      <c r="AN1115" s="9">
        <f t="shared" si="1946"/>
        <v>0</v>
      </c>
      <c r="AO1115" s="9">
        <f t="shared" si="1946"/>
        <v>0</v>
      </c>
      <c r="AP1115" s="9">
        <f t="shared" si="1946"/>
        <v>0</v>
      </c>
      <c r="AQ1115" s="9">
        <f t="shared" si="1946"/>
        <v>8426</v>
      </c>
      <c r="AR1115" s="9">
        <f t="shared" si="1946"/>
        <v>0</v>
      </c>
      <c r="AS1115" s="9">
        <f t="shared" si="1947"/>
        <v>-2474</v>
      </c>
      <c r="AT1115" s="9">
        <f t="shared" si="1947"/>
        <v>0</v>
      </c>
      <c r="AU1115" s="9">
        <f t="shared" si="1947"/>
        <v>0</v>
      </c>
      <c r="AV1115" s="9">
        <f t="shared" si="1947"/>
        <v>0</v>
      </c>
      <c r="AW1115" s="9">
        <f t="shared" si="1947"/>
        <v>5952</v>
      </c>
      <c r="AX1115" s="9">
        <f t="shared" si="1947"/>
        <v>0</v>
      </c>
    </row>
    <row r="1116" spans="1:50" ht="33" hidden="1">
      <c r="A1116" s="25" t="s">
        <v>36</v>
      </c>
      <c r="B1116" s="26" t="s">
        <v>317</v>
      </c>
      <c r="C1116" s="26" t="s">
        <v>28</v>
      </c>
      <c r="D1116" s="26" t="s">
        <v>7</v>
      </c>
      <c r="E1116" s="26" t="s">
        <v>377</v>
      </c>
      <c r="F1116" s="26" t="s">
        <v>37</v>
      </c>
      <c r="G1116" s="9">
        <f>5952+2474</f>
        <v>8426</v>
      </c>
      <c r="H1116" s="9"/>
      <c r="I1116" s="84"/>
      <c r="J1116" s="84"/>
      <c r="K1116" s="84"/>
      <c r="L1116" s="84"/>
      <c r="M1116" s="9">
        <f>G1116+I1116+J1116+K1116+L1116</f>
        <v>8426</v>
      </c>
      <c r="N1116" s="9">
        <f>H1116+L1116</f>
        <v>0</v>
      </c>
      <c r="O1116" s="85"/>
      <c r="P1116" s="85"/>
      <c r="Q1116" s="85"/>
      <c r="R1116" s="85"/>
      <c r="S1116" s="9">
        <f>M1116+O1116+P1116+Q1116+R1116</f>
        <v>8426</v>
      </c>
      <c r="T1116" s="9">
        <f>N1116+R1116</f>
        <v>0</v>
      </c>
      <c r="U1116" s="85"/>
      <c r="V1116" s="85"/>
      <c r="W1116" s="85"/>
      <c r="X1116" s="85"/>
      <c r="Y1116" s="9">
        <f>S1116+U1116+V1116+W1116+X1116</f>
        <v>8426</v>
      </c>
      <c r="Z1116" s="9">
        <f>T1116+X1116</f>
        <v>0</v>
      </c>
      <c r="AA1116" s="85"/>
      <c r="AB1116" s="85"/>
      <c r="AC1116" s="85"/>
      <c r="AD1116" s="85"/>
      <c r="AE1116" s="9">
        <f>Y1116+AA1116+AB1116+AC1116+AD1116</f>
        <v>8426</v>
      </c>
      <c r="AF1116" s="9">
        <f>Z1116+AD1116</f>
        <v>0</v>
      </c>
      <c r="AG1116" s="85"/>
      <c r="AH1116" s="85"/>
      <c r="AI1116" s="85"/>
      <c r="AJ1116" s="85"/>
      <c r="AK1116" s="9">
        <f>AE1116+AG1116+AH1116+AI1116+AJ1116</f>
        <v>8426</v>
      </c>
      <c r="AL1116" s="9">
        <f>AF1116+AJ1116</f>
        <v>0</v>
      </c>
      <c r="AM1116" s="85"/>
      <c r="AN1116" s="85"/>
      <c r="AO1116" s="85"/>
      <c r="AP1116" s="85"/>
      <c r="AQ1116" s="9">
        <f>AK1116+AM1116+AN1116+AO1116+AP1116</f>
        <v>8426</v>
      </c>
      <c r="AR1116" s="9">
        <f>AL1116+AP1116</f>
        <v>0</v>
      </c>
      <c r="AS1116" s="9">
        <v>-2474</v>
      </c>
      <c r="AT1116" s="85"/>
      <c r="AU1116" s="85"/>
      <c r="AV1116" s="85"/>
      <c r="AW1116" s="9">
        <f>AQ1116+AS1116+AT1116+AU1116+AV1116</f>
        <v>5952</v>
      </c>
      <c r="AX1116" s="9">
        <f>AR1116+AV1116</f>
        <v>0</v>
      </c>
    </row>
    <row r="1117" spans="1:50" ht="23.25" hidden="1" customHeight="1">
      <c r="A1117" s="28" t="s">
        <v>120</v>
      </c>
      <c r="B1117" s="26" t="s">
        <v>317</v>
      </c>
      <c r="C1117" s="26" t="s">
        <v>28</v>
      </c>
      <c r="D1117" s="26" t="s">
        <v>7</v>
      </c>
      <c r="E1117" s="26" t="s">
        <v>710</v>
      </c>
      <c r="F1117" s="26"/>
      <c r="G1117" s="9">
        <f t="shared" ref="G1117:V1119" si="1955">G1118</f>
        <v>2386</v>
      </c>
      <c r="H1117" s="9">
        <f t="shared" si="1955"/>
        <v>0</v>
      </c>
      <c r="I1117" s="9">
        <f t="shared" si="1955"/>
        <v>0</v>
      </c>
      <c r="J1117" s="9">
        <f t="shared" si="1955"/>
        <v>0</v>
      </c>
      <c r="K1117" s="9">
        <f t="shared" si="1955"/>
        <v>0</v>
      </c>
      <c r="L1117" s="9">
        <f t="shared" si="1955"/>
        <v>0</v>
      </c>
      <c r="M1117" s="9">
        <f t="shared" si="1955"/>
        <v>2386</v>
      </c>
      <c r="N1117" s="9">
        <f t="shared" si="1955"/>
        <v>0</v>
      </c>
      <c r="O1117" s="9">
        <f t="shared" si="1955"/>
        <v>0</v>
      </c>
      <c r="P1117" s="9">
        <f t="shared" si="1955"/>
        <v>0</v>
      </c>
      <c r="Q1117" s="9">
        <f t="shared" si="1955"/>
        <v>0</v>
      </c>
      <c r="R1117" s="9">
        <f t="shared" si="1955"/>
        <v>0</v>
      </c>
      <c r="S1117" s="9">
        <f t="shared" si="1955"/>
        <v>2386</v>
      </c>
      <c r="T1117" s="9">
        <f t="shared" si="1955"/>
        <v>0</v>
      </c>
      <c r="U1117" s="9">
        <f t="shared" si="1955"/>
        <v>0</v>
      </c>
      <c r="V1117" s="9">
        <f t="shared" si="1955"/>
        <v>0</v>
      </c>
      <c r="W1117" s="9">
        <f t="shared" ref="U1117:AJ1119" si="1956">W1118</f>
        <v>0</v>
      </c>
      <c r="X1117" s="9">
        <f t="shared" si="1956"/>
        <v>0</v>
      </c>
      <c r="Y1117" s="9">
        <f t="shared" si="1956"/>
        <v>2386</v>
      </c>
      <c r="Z1117" s="9">
        <f t="shared" si="1956"/>
        <v>0</v>
      </c>
      <c r="AA1117" s="9">
        <f t="shared" si="1956"/>
        <v>0</v>
      </c>
      <c r="AB1117" s="9">
        <f t="shared" si="1956"/>
        <v>0</v>
      </c>
      <c r="AC1117" s="9">
        <f t="shared" si="1956"/>
        <v>0</v>
      </c>
      <c r="AD1117" s="9">
        <f t="shared" si="1956"/>
        <v>0</v>
      </c>
      <c r="AE1117" s="9">
        <f t="shared" si="1956"/>
        <v>2386</v>
      </c>
      <c r="AF1117" s="9">
        <f t="shared" si="1956"/>
        <v>0</v>
      </c>
      <c r="AG1117" s="9">
        <f t="shared" si="1956"/>
        <v>0</v>
      </c>
      <c r="AH1117" s="9">
        <f t="shared" si="1956"/>
        <v>0</v>
      </c>
      <c r="AI1117" s="9">
        <f t="shared" si="1956"/>
        <v>0</v>
      </c>
      <c r="AJ1117" s="9">
        <f t="shared" si="1956"/>
        <v>0</v>
      </c>
      <c r="AK1117" s="9">
        <f t="shared" ref="AG1117:AV1119" si="1957">AK1118</f>
        <v>2386</v>
      </c>
      <c r="AL1117" s="9">
        <f t="shared" si="1957"/>
        <v>0</v>
      </c>
      <c r="AM1117" s="9">
        <f t="shared" si="1957"/>
        <v>0</v>
      </c>
      <c r="AN1117" s="9">
        <f t="shared" si="1957"/>
        <v>0</v>
      </c>
      <c r="AO1117" s="9">
        <f t="shared" si="1957"/>
        <v>0</v>
      </c>
      <c r="AP1117" s="9">
        <f t="shared" si="1957"/>
        <v>0</v>
      </c>
      <c r="AQ1117" s="9">
        <f t="shared" si="1957"/>
        <v>2386</v>
      </c>
      <c r="AR1117" s="9">
        <f t="shared" si="1957"/>
        <v>0</v>
      </c>
      <c r="AS1117" s="9">
        <f t="shared" si="1957"/>
        <v>0</v>
      </c>
      <c r="AT1117" s="9">
        <f t="shared" si="1957"/>
        <v>0</v>
      </c>
      <c r="AU1117" s="9">
        <f t="shared" si="1957"/>
        <v>0</v>
      </c>
      <c r="AV1117" s="9">
        <f t="shared" si="1957"/>
        <v>0</v>
      </c>
      <c r="AW1117" s="9">
        <f t="shared" ref="AS1117:AX1119" si="1958">AW1118</f>
        <v>2386</v>
      </c>
      <c r="AX1117" s="9">
        <f t="shared" si="1958"/>
        <v>0</v>
      </c>
    </row>
    <row r="1118" spans="1:50" ht="33" hidden="1">
      <c r="A1118" s="25" t="s">
        <v>713</v>
      </c>
      <c r="B1118" s="26" t="s">
        <v>317</v>
      </c>
      <c r="C1118" s="26" t="s">
        <v>28</v>
      </c>
      <c r="D1118" s="26" t="s">
        <v>7</v>
      </c>
      <c r="E1118" s="26" t="s">
        <v>709</v>
      </c>
      <c r="F1118" s="26"/>
      <c r="G1118" s="9">
        <f t="shared" si="1955"/>
        <v>2386</v>
      </c>
      <c r="H1118" s="9">
        <f t="shared" si="1955"/>
        <v>0</v>
      </c>
      <c r="I1118" s="9">
        <f t="shared" si="1955"/>
        <v>0</v>
      </c>
      <c r="J1118" s="9">
        <f t="shared" si="1955"/>
        <v>0</v>
      </c>
      <c r="K1118" s="9">
        <f t="shared" si="1955"/>
        <v>0</v>
      </c>
      <c r="L1118" s="9">
        <f t="shared" si="1955"/>
        <v>0</v>
      </c>
      <c r="M1118" s="9">
        <f t="shared" si="1955"/>
        <v>2386</v>
      </c>
      <c r="N1118" s="9">
        <f t="shared" si="1955"/>
        <v>0</v>
      </c>
      <c r="O1118" s="9">
        <f t="shared" si="1955"/>
        <v>0</v>
      </c>
      <c r="P1118" s="9">
        <f t="shared" si="1955"/>
        <v>0</v>
      </c>
      <c r="Q1118" s="9">
        <f t="shared" si="1955"/>
        <v>0</v>
      </c>
      <c r="R1118" s="9">
        <f t="shared" si="1955"/>
        <v>0</v>
      </c>
      <c r="S1118" s="9">
        <f t="shared" si="1955"/>
        <v>2386</v>
      </c>
      <c r="T1118" s="9">
        <f t="shared" si="1955"/>
        <v>0</v>
      </c>
      <c r="U1118" s="9">
        <f t="shared" si="1956"/>
        <v>0</v>
      </c>
      <c r="V1118" s="9">
        <f t="shared" si="1956"/>
        <v>0</v>
      </c>
      <c r="W1118" s="9">
        <f t="shared" si="1956"/>
        <v>0</v>
      </c>
      <c r="X1118" s="9">
        <f t="shared" si="1956"/>
        <v>0</v>
      </c>
      <c r="Y1118" s="9">
        <f t="shared" si="1956"/>
        <v>2386</v>
      </c>
      <c r="Z1118" s="9">
        <f t="shared" si="1956"/>
        <v>0</v>
      </c>
      <c r="AA1118" s="9">
        <f t="shared" si="1956"/>
        <v>0</v>
      </c>
      <c r="AB1118" s="9">
        <f t="shared" si="1956"/>
        <v>0</v>
      </c>
      <c r="AC1118" s="9">
        <f t="shared" si="1956"/>
        <v>0</v>
      </c>
      <c r="AD1118" s="9">
        <f t="shared" si="1956"/>
        <v>0</v>
      </c>
      <c r="AE1118" s="9">
        <f t="shared" si="1956"/>
        <v>2386</v>
      </c>
      <c r="AF1118" s="9">
        <f t="shared" si="1956"/>
        <v>0</v>
      </c>
      <c r="AG1118" s="9">
        <f t="shared" si="1957"/>
        <v>0</v>
      </c>
      <c r="AH1118" s="9">
        <f t="shared" si="1957"/>
        <v>0</v>
      </c>
      <c r="AI1118" s="9">
        <f t="shared" si="1957"/>
        <v>0</v>
      </c>
      <c r="AJ1118" s="9">
        <f t="shared" si="1957"/>
        <v>0</v>
      </c>
      <c r="AK1118" s="9">
        <f t="shared" si="1957"/>
        <v>2386</v>
      </c>
      <c r="AL1118" s="9">
        <f t="shared" si="1957"/>
        <v>0</v>
      </c>
      <c r="AM1118" s="9">
        <f t="shared" si="1957"/>
        <v>0</v>
      </c>
      <c r="AN1118" s="9">
        <f t="shared" si="1957"/>
        <v>0</v>
      </c>
      <c r="AO1118" s="9">
        <f t="shared" si="1957"/>
        <v>0</v>
      </c>
      <c r="AP1118" s="9">
        <f t="shared" si="1957"/>
        <v>0</v>
      </c>
      <c r="AQ1118" s="9">
        <f t="shared" si="1957"/>
        <v>2386</v>
      </c>
      <c r="AR1118" s="9">
        <f t="shared" si="1957"/>
        <v>0</v>
      </c>
      <c r="AS1118" s="9">
        <f t="shared" si="1958"/>
        <v>0</v>
      </c>
      <c r="AT1118" s="9">
        <f t="shared" si="1958"/>
        <v>0</v>
      </c>
      <c r="AU1118" s="9">
        <f t="shared" si="1958"/>
        <v>0</v>
      </c>
      <c r="AV1118" s="9">
        <f t="shared" si="1958"/>
        <v>0</v>
      </c>
      <c r="AW1118" s="9">
        <f t="shared" si="1958"/>
        <v>2386</v>
      </c>
      <c r="AX1118" s="9">
        <f t="shared" si="1958"/>
        <v>0</v>
      </c>
    </row>
    <row r="1119" spans="1:50" ht="33" hidden="1">
      <c r="A1119" s="25" t="s">
        <v>242</v>
      </c>
      <c r="B1119" s="26" t="s">
        <v>317</v>
      </c>
      <c r="C1119" s="26" t="s">
        <v>28</v>
      </c>
      <c r="D1119" s="26" t="s">
        <v>7</v>
      </c>
      <c r="E1119" s="26" t="s">
        <v>709</v>
      </c>
      <c r="F1119" s="26" t="s">
        <v>30</v>
      </c>
      <c r="G1119" s="9">
        <f t="shared" si="1955"/>
        <v>2386</v>
      </c>
      <c r="H1119" s="9">
        <f t="shared" si="1955"/>
        <v>0</v>
      </c>
      <c r="I1119" s="9">
        <f t="shared" si="1955"/>
        <v>0</v>
      </c>
      <c r="J1119" s="9">
        <f t="shared" si="1955"/>
        <v>0</v>
      </c>
      <c r="K1119" s="9">
        <f t="shared" si="1955"/>
        <v>0</v>
      </c>
      <c r="L1119" s="9">
        <f t="shared" si="1955"/>
        <v>0</v>
      </c>
      <c r="M1119" s="9">
        <f t="shared" si="1955"/>
        <v>2386</v>
      </c>
      <c r="N1119" s="9">
        <f t="shared" si="1955"/>
        <v>0</v>
      </c>
      <c r="O1119" s="9">
        <f t="shared" si="1955"/>
        <v>0</v>
      </c>
      <c r="P1119" s="9">
        <f t="shared" si="1955"/>
        <v>0</v>
      </c>
      <c r="Q1119" s="9">
        <f t="shared" si="1955"/>
        <v>0</v>
      </c>
      <c r="R1119" s="9">
        <f t="shared" si="1955"/>
        <v>0</v>
      </c>
      <c r="S1119" s="9">
        <f t="shared" si="1955"/>
        <v>2386</v>
      </c>
      <c r="T1119" s="9">
        <f t="shared" si="1955"/>
        <v>0</v>
      </c>
      <c r="U1119" s="9">
        <f t="shared" si="1956"/>
        <v>0</v>
      </c>
      <c r="V1119" s="9">
        <f t="shared" si="1956"/>
        <v>0</v>
      </c>
      <c r="W1119" s="9">
        <f t="shared" si="1956"/>
        <v>0</v>
      </c>
      <c r="X1119" s="9">
        <f t="shared" si="1956"/>
        <v>0</v>
      </c>
      <c r="Y1119" s="9">
        <f t="shared" si="1956"/>
        <v>2386</v>
      </c>
      <c r="Z1119" s="9">
        <f t="shared" si="1956"/>
        <v>0</v>
      </c>
      <c r="AA1119" s="9">
        <f t="shared" si="1956"/>
        <v>0</v>
      </c>
      <c r="AB1119" s="9">
        <f t="shared" si="1956"/>
        <v>0</v>
      </c>
      <c r="AC1119" s="9">
        <f t="shared" si="1956"/>
        <v>0</v>
      </c>
      <c r="AD1119" s="9">
        <f t="shared" si="1956"/>
        <v>0</v>
      </c>
      <c r="AE1119" s="9">
        <f t="shared" si="1956"/>
        <v>2386</v>
      </c>
      <c r="AF1119" s="9">
        <f t="shared" si="1956"/>
        <v>0</v>
      </c>
      <c r="AG1119" s="9">
        <f t="shared" si="1957"/>
        <v>0</v>
      </c>
      <c r="AH1119" s="9">
        <f t="shared" si="1957"/>
        <v>0</v>
      </c>
      <c r="AI1119" s="9">
        <f t="shared" si="1957"/>
        <v>0</v>
      </c>
      <c r="AJ1119" s="9">
        <f t="shared" si="1957"/>
        <v>0</v>
      </c>
      <c r="AK1119" s="9">
        <f t="shared" si="1957"/>
        <v>2386</v>
      </c>
      <c r="AL1119" s="9">
        <f t="shared" si="1957"/>
        <v>0</v>
      </c>
      <c r="AM1119" s="9">
        <f t="shared" si="1957"/>
        <v>0</v>
      </c>
      <c r="AN1119" s="9">
        <f t="shared" si="1957"/>
        <v>0</v>
      </c>
      <c r="AO1119" s="9">
        <f t="shared" si="1957"/>
        <v>0</v>
      </c>
      <c r="AP1119" s="9">
        <f t="shared" si="1957"/>
        <v>0</v>
      </c>
      <c r="AQ1119" s="9">
        <f t="shared" si="1957"/>
        <v>2386</v>
      </c>
      <c r="AR1119" s="9">
        <f t="shared" si="1957"/>
        <v>0</v>
      </c>
      <c r="AS1119" s="9">
        <f t="shared" si="1958"/>
        <v>0</v>
      </c>
      <c r="AT1119" s="9">
        <f t="shared" si="1958"/>
        <v>0</v>
      </c>
      <c r="AU1119" s="9">
        <f t="shared" si="1958"/>
        <v>0</v>
      </c>
      <c r="AV1119" s="9">
        <f t="shared" si="1958"/>
        <v>0</v>
      </c>
      <c r="AW1119" s="9">
        <f t="shared" si="1958"/>
        <v>2386</v>
      </c>
      <c r="AX1119" s="9">
        <f t="shared" si="1958"/>
        <v>0</v>
      </c>
    </row>
    <row r="1120" spans="1:50" ht="33" hidden="1">
      <c r="A1120" s="25" t="s">
        <v>36</v>
      </c>
      <c r="B1120" s="26" t="s">
        <v>317</v>
      </c>
      <c r="C1120" s="26" t="s">
        <v>28</v>
      </c>
      <c r="D1120" s="26" t="s">
        <v>7</v>
      </c>
      <c r="E1120" s="26" t="s">
        <v>709</v>
      </c>
      <c r="F1120" s="26" t="s">
        <v>37</v>
      </c>
      <c r="G1120" s="9">
        <v>2386</v>
      </c>
      <c r="H1120" s="9"/>
      <c r="I1120" s="84"/>
      <c r="J1120" s="84"/>
      <c r="K1120" s="84"/>
      <c r="L1120" s="84"/>
      <c r="M1120" s="9">
        <f>G1120+I1120+J1120+K1120+L1120</f>
        <v>2386</v>
      </c>
      <c r="N1120" s="9">
        <f>H1120+L1120</f>
        <v>0</v>
      </c>
      <c r="O1120" s="85"/>
      <c r="P1120" s="85"/>
      <c r="Q1120" s="85"/>
      <c r="R1120" s="85"/>
      <c r="S1120" s="9">
        <f>M1120+O1120+P1120+Q1120+R1120</f>
        <v>2386</v>
      </c>
      <c r="T1120" s="9">
        <f>N1120+R1120</f>
        <v>0</v>
      </c>
      <c r="U1120" s="85"/>
      <c r="V1120" s="85"/>
      <c r="W1120" s="85"/>
      <c r="X1120" s="85"/>
      <c r="Y1120" s="9">
        <f>S1120+U1120+V1120+W1120+X1120</f>
        <v>2386</v>
      </c>
      <c r="Z1120" s="9">
        <f>T1120+X1120</f>
        <v>0</v>
      </c>
      <c r="AA1120" s="85"/>
      <c r="AB1120" s="85"/>
      <c r="AC1120" s="85"/>
      <c r="AD1120" s="85"/>
      <c r="AE1120" s="9">
        <f>Y1120+AA1120+AB1120+AC1120+AD1120</f>
        <v>2386</v>
      </c>
      <c r="AF1120" s="9">
        <f>Z1120+AD1120</f>
        <v>0</v>
      </c>
      <c r="AG1120" s="85"/>
      <c r="AH1120" s="85"/>
      <c r="AI1120" s="85"/>
      <c r="AJ1120" s="85"/>
      <c r="AK1120" s="9">
        <f>AE1120+AG1120+AH1120+AI1120+AJ1120</f>
        <v>2386</v>
      </c>
      <c r="AL1120" s="9">
        <f>AF1120+AJ1120</f>
        <v>0</v>
      </c>
      <c r="AM1120" s="85"/>
      <c r="AN1120" s="85"/>
      <c r="AO1120" s="85"/>
      <c r="AP1120" s="85"/>
      <c r="AQ1120" s="9">
        <f>AK1120+AM1120+AN1120+AO1120+AP1120</f>
        <v>2386</v>
      </c>
      <c r="AR1120" s="9">
        <f>AL1120+AP1120</f>
        <v>0</v>
      </c>
      <c r="AS1120" s="85"/>
      <c r="AT1120" s="85"/>
      <c r="AU1120" s="85"/>
      <c r="AV1120" s="85"/>
      <c r="AW1120" s="9">
        <f>AQ1120+AS1120+AT1120+AU1120+AV1120</f>
        <v>2386</v>
      </c>
      <c r="AX1120" s="9">
        <f>AR1120+AV1120</f>
        <v>0</v>
      </c>
    </row>
    <row r="1121" spans="1:50" ht="49.5" hidden="1">
      <c r="A1121" s="25" t="s">
        <v>765</v>
      </c>
      <c r="B1121" s="26" t="s">
        <v>317</v>
      </c>
      <c r="C1121" s="26" t="s">
        <v>28</v>
      </c>
      <c r="D1121" s="26" t="s">
        <v>7</v>
      </c>
      <c r="E1121" s="26" t="s">
        <v>557</v>
      </c>
      <c r="F1121" s="26"/>
      <c r="G1121" s="9">
        <f t="shared" ref="G1121:V1122" si="1959">G1122</f>
        <v>177</v>
      </c>
      <c r="H1121" s="9">
        <f t="shared" si="1959"/>
        <v>0</v>
      </c>
      <c r="I1121" s="9">
        <f t="shared" si="1959"/>
        <v>0</v>
      </c>
      <c r="J1121" s="9">
        <f t="shared" si="1959"/>
        <v>0</v>
      </c>
      <c r="K1121" s="9">
        <f t="shared" si="1959"/>
        <v>0</v>
      </c>
      <c r="L1121" s="9">
        <f t="shared" si="1959"/>
        <v>0</v>
      </c>
      <c r="M1121" s="9">
        <f t="shared" si="1959"/>
        <v>177</v>
      </c>
      <c r="N1121" s="9">
        <f t="shared" si="1959"/>
        <v>0</v>
      </c>
      <c r="O1121" s="9">
        <f t="shared" si="1959"/>
        <v>0</v>
      </c>
      <c r="P1121" s="9">
        <f t="shared" si="1959"/>
        <v>0</v>
      </c>
      <c r="Q1121" s="9">
        <f t="shared" si="1959"/>
        <v>0</v>
      </c>
      <c r="R1121" s="9">
        <f t="shared" si="1959"/>
        <v>0</v>
      </c>
      <c r="S1121" s="9">
        <f t="shared" si="1959"/>
        <v>177</v>
      </c>
      <c r="T1121" s="9">
        <f t="shared" si="1959"/>
        <v>0</v>
      </c>
      <c r="U1121" s="9">
        <f t="shared" si="1959"/>
        <v>0</v>
      </c>
      <c r="V1121" s="9">
        <f t="shared" si="1959"/>
        <v>222</v>
      </c>
      <c r="W1121" s="9">
        <f t="shared" ref="U1121:AJ1122" si="1960">W1122</f>
        <v>0</v>
      </c>
      <c r="X1121" s="9">
        <f t="shared" si="1960"/>
        <v>1563</v>
      </c>
      <c r="Y1121" s="9">
        <f t="shared" si="1960"/>
        <v>1962</v>
      </c>
      <c r="Z1121" s="9">
        <f t="shared" si="1960"/>
        <v>1563</v>
      </c>
      <c r="AA1121" s="9">
        <f t="shared" si="1960"/>
        <v>0</v>
      </c>
      <c r="AB1121" s="9">
        <f t="shared" si="1960"/>
        <v>0</v>
      </c>
      <c r="AC1121" s="9">
        <f t="shared" si="1960"/>
        <v>0</v>
      </c>
      <c r="AD1121" s="9">
        <f t="shared" si="1960"/>
        <v>0</v>
      </c>
      <c r="AE1121" s="9">
        <f t="shared" si="1960"/>
        <v>1962</v>
      </c>
      <c r="AF1121" s="9">
        <f t="shared" si="1960"/>
        <v>1563</v>
      </c>
      <c r="AG1121" s="9">
        <f t="shared" si="1960"/>
        <v>0</v>
      </c>
      <c r="AH1121" s="9">
        <f t="shared" si="1960"/>
        <v>0</v>
      </c>
      <c r="AI1121" s="9">
        <f t="shared" si="1960"/>
        <v>0</v>
      </c>
      <c r="AJ1121" s="9">
        <f t="shared" si="1960"/>
        <v>0</v>
      </c>
      <c r="AK1121" s="9">
        <f t="shared" ref="AG1121:AV1122" si="1961">AK1122</f>
        <v>1962</v>
      </c>
      <c r="AL1121" s="9">
        <f t="shared" si="1961"/>
        <v>1563</v>
      </c>
      <c r="AM1121" s="9">
        <f t="shared" si="1961"/>
        <v>0</v>
      </c>
      <c r="AN1121" s="9">
        <f t="shared" si="1961"/>
        <v>0</v>
      </c>
      <c r="AO1121" s="9">
        <f t="shared" si="1961"/>
        <v>0</v>
      </c>
      <c r="AP1121" s="9">
        <f t="shared" si="1961"/>
        <v>0</v>
      </c>
      <c r="AQ1121" s="9">
        <f t="shared" si="1961"/>
        <v>1962</v>
      </c>
      <c r="AR1121" s="9">
        <f t="shared" si="1961"/>
        <v>1563</v>
      </c>
      <c r="AS1121" s="9">
        <f t="shared" si="1961"/>
        <v>0</v>
      </c>
      <c r="AT1121" s="9">
        <f t="shared" si="1961"/>
        <v>0</v>
      </c>
      <c r="AU1121" s="9">
        <f t="shared" si="1961"/>
        <v>0</v>
      </c>
      <c r="AV1121" s="9">
        <f t="shared" si="1961"/>
        <v>0</v>
      </c>
      <c r="AW1121" s="9">
        <f t="shared" ref="AS1121:AX1122" si="1962">AW1122</f>
        <v>1962</v>
      </c>
      <c r="AX1121" s="9">
        <f t="shared" si="1962"/>
        <v>1563</v>
      </c>
    </row>
    <row r="1122" spans="1:50" ht="33" hidden="1">
      <c r="A1122" s="25" t="s">
        <v>242</v>
      </c>
      <c r="B1122" s="26" t="s">
        <v>317</v>
      </c>
      <c r="C1122" s="26" t="s">
        <v>28</v>
      </c>
      <c r="D1122" s="26" t="s">
        <v>7</v>
      </c>
      <c r="E1122" s="26" t="s">
        <v>557</v>
      </c>
      <c r="F1122" s="26" t="s">
        <v>30</v>
      </c>
      <c r="G1122" s="9">
        <f t="shared" si="1959"/>
        <v>177</v>
      </c>
      <c r="H1122" s="9">
        <f t="shared" si="1959"/>
        <v>0</v>
      </c>
      <c r="I1122" s="9">
        <f t="shared" si="1959"/>
        <v>0</v>
      </c>
      <c r="J1122" s="9">
        <f t="shared" si="1959"/>
        <v>0</v>
      </c>
      <c r="K1122" s="9">
        <f t="shared" si="1959"/>
        <v>0</v>
      </c>
      <c r="L1122" s="9">
        <f t="shared" si="1959"/>
        <v>0</v>
      </c>
      <c r="M1122" s="9">
        <f t="shared" si="1959"/>
        <v>177</v>
      </c>
      <c r="N1122" s="9">
        <f t="shared" si="1959"/>
        <v>0</v>
      </c>
      <c r="O1122" s="9">
        <f t="shared" si="1959"/>
        <v>0</v>
      </c>
      <c r="P1122" s="9">
        <f t="shared" si="1959"/>
        <v>0</v>
      </c>
      <c r="Q1122" s="9">
        <f t="shared" si="1959"/>
        <v>0</v>
      </c>
      <c r="R1122" s="9">
        <f t="shared" si="1959"/>
        <v>0</v>
      </c>
      <c r="S1122" s="9">
        <f t="shared" si="1959"/>
        <v>177</v>
      </c>
      <c r="T1122" s="9">
        <f t="shared" si="1959"/>
        <v>0</v>
      </c>
      <c r="U1122" s="9">
        <f t="shared" si="1960"/>
        <v>0</v>
      </c>
      <c r="V1122" s="9">
        <f t="shared" si="1960"/>
        <v>222</v>
      </c>
      <c r="W1122" s="9">
        <f t="shared" si="1960"/>
        <v>0</v>
      </c>
      <c r="X1122" s="9">
        <f t="shared" si="1960"/>
        <v>1563</v>
      </c>
      <c r="Y1122" s="9">
        <f t="shared" si="1960"/>
        <v>1962</v>
      </c>
      <c r="Z1122" s="9">
        <f t="shared" si="1960"/>
        <v>1563</v>
      </c>
      <c r="AA1122" s="9">
        <f t="shared" si="1960"/>
        <v>0</v>
      </c>
      <c r="AB1122" s="9">
        <f t="shared" si="1960"/>
        <v>0</v>
      </c>
      <c r="AC1122" s="9">
        <f t="shared" si="1960"/>
        <v>0</v>
      </c>
      <c r="AD1122" s="9">
        <f t="shared" si="1960"/>
        <v>0</v>
      </c>
      <c r="AE1122" s="9">
        <f t="shared" si="1960"/>
        <v>1962</v>
      </c>
      <c r="AF1122" s="9">
        <f t="shared" si="1960"/>
        <v>1563</v>
      </c>
      <c r="AG1122" s="9">
        <f t="shared" si="1961"/>
        <v>0</v>
      </c>
      <c r="AH1122" s="9">
        <f t="shared" si="1961"/>
        <v>0</v>
      </c>
      <c r="AI1122" s="9">
        <f t="shared" si="1961"/>
        <v>0</v>
      </c>
      <c r="AJ1122" s="9">
        <f t="shared" si="1961"/>
        <v>0</v>
      </c>
      <c r="AK1122" s="9">
        <f t="shared" si="1961"/>
        <v>1962</v>
      </c>
      <c r="AL1122" s="9">
        <f t="shared" si="1961"/>
        <v>1563</v>
      </c>
      <c r="AM1122" s="9">
        <f t="shared" si="1961"/>
        <v>0</v>
      </c>
      <c r="AN1122" s="9">
        <f t="shared" si="1961"/>
        <v>0</v>
      </c>
      <c r="AO1122" s="9">
        <f t="shared" si="1961"/>
        <v>0</v>
      </c>
      <c r="AP1122" s="9">
        <f t="shared" si="1961"/>
        <v>0</v>
      </c>
      <c r="AQ1122" s="9">
        <f t="shared" si="1961"/>
        <v>1962</v>
      </c>
      <c r="AR1122" s="9">
        <f t="shared" si="1961"/>
        <v>1563</v>
      </c>
      <c r="AS1122" s="9">
        <f t="shared" si="1962"/>
        <v>0</v>
      </c>
      <c r="AT1122" s="9">
        <f t="shared" si="1962"/>
        <v>0</v>
      </c>
      <c r="AU1122" s="9">
        <f t="shared" si="1962"/>
        <v>0</v>
      </c>
      <c r="AV1122" s="9">
        <f t="shared" si="1962"/>
        <v>0</v>
      </c>
      <c r="AW1122" s="9">
        <f t="shared" si="1962"/>
        <v>1962</v>
      </c>
      <c r="AX1122" s="9">
        <f t="shared" si="1962"/>
        <v>1563</v>
      </c>
    </row>
    <row r="1123" spans="1:50" ht="33" hidden="1">
      <c r="A1123" s="25" t="s">
        <v>36</v>
      </c>
      <c r="B1123" s="26" t="s">
        <v>317</v>
      </c>
      <c r="C1123" s="26" t="s">
        <v>28</v>
      </c>
      <c r="D1123" s="26" t="s">
        <v>7</v>
      </c>
      <c r="E1123" s="26" t="s">
        <v>557</v>
      </c>
      <c r="F1123" s="26" t="s">
        <v>37</v>
      </c>
      <c r="G1123" s="9">
        <v>177</v>
      </c>
      <c r="H1123" s="9"/>
      <c r="I1123" s="84"/>
      <c r="J1123" s="84"/>
      <c r="K1123" s="84"/>
      <c r="L1123" s="84"/>
      <c r="M1123" s="9">
        <f>G1123+I1123+J1123+K1123+L1123</f>
        <v>177</v>
      </c>
      <c r="N1123" s="9">
        <f>H1123+L1123</f>
        <v>0</v>
      </c>
      <c r="O1123" s="85"/>
      <c r="P1123" s="85"/>
      <c r="Q1123" s="85"/>
      <c r="R1123" s="85"/>
      <c r="S1123" s="9">
        <f>M1123+O1123+P1123+Q1123+R1123</f>
        <v>177</v>
      </c>
      <c r="T1123" s="9">
        <f>N1123+R1123</f>
        <v>0</v>
      </c>
      <c r="U1123" s="85"/>
      <c r="V1123" s="9">
        <v>222</v>
      </c>
      <c r="W1123" s="9"/>
      <c r="X1123" s="9">
        <v>1563</v>
      </c>
      <c r="Y1123" s="9">
        <f>S1123+U1123+V1123+W1123+X1123</f>
        <v>1962</v>
      </c>
      <c r="Z1123" s="9">
        <f>T1123+X1123</f>
        <v>1563</v>
      </c>
      <c r="AA1123" s="85"/>
      <c r="AB1123" s="9"/>
      <c r="AC1123" s="9"/>
      <c r="AD1123" s="9"/>
      <c r="AE1123" s="9">
        <f>Y1123+AA1123+AB1123+AC1123+AD1123</f>
        <v>1962</v>
      </c>
      <c r="AF1123" s="9">
        <f>Z1123+AD1123</f>
        <v>1563</v>
      </c>
      <c r="AG1123" s="85"/>
      <c r="AH1123" s="9"/>
      <c r="AI1123" s="9"/>
      <c r="AJ1123" s="9"/>
      <c r="AK1123" s="9">
        <f>AE1123+AG1123+AH1123+AI1123+AJ1123</f>
        <v>1962</v>
      </c>
      <c r="AL1123" s="9">
        <f>AF1123+AJ1123</f>
        <v>1563</v>
      </c>
      <c r="AM1123" s="85"/>
      <c r="AN1123" s="9"/>
      <c r="AO1123" s="9"/>
      <c r="AP1123" s="9"/>
      <c r="AQ1123" s="9">
        <f>AK1123+AM1123+AN1123+AO1123+AP1123</f>
        <v>1962</v>
      </c>
      <c r="AR1123" s="9">
        <f>AL1123+AP1123</f>
        <v>1563</v>
      </c>
      <c r="AS1123" s="85"/>
      <c r="AT1123" s="9"/>
      <c r="AU1123" s="9"/>
      <c r="AV1123" s="9"/>
      <c r="AW1123" s="9">
        <f>AQ1123+AS1123+AT1123+AU1123+AV1123</f>
        <v>1962</v>
      </c>
      <c r="AX1123" s="9">
        <f>AR1123+AV1123</f>
        <v>1563</v>
      </c>
    </row>
    <row r="1124" spans="1:50" ht="55.5" hidden="1" customHeight="1">
      <c r="A1124" s="25" t="s">
        <v>766</v>
      </c>
      <c r="B1124" s="81" t="s">
        <v>317</v>
      </c>
      <c r="C1124" s="81" t="s">
        <v>28</v>
      </c>
      <c r="D1124" s="81" t="s">
        <v>7</v>
      </c>
      <c r="E1124" s="82" t="s">
        <v>712</v>
      </c>
      <c r="F1124" s="82"/>
      <c r="G1124" s="83">
        <f t="shared" ref="G1124:V1125" si="1963">G1125</f>
        <v>219</v>
      </c>
      <c r="H1124" s="83">
        <f t="shared" si="1963"/>
        <v>0</v>
      </c>
      <c r="I1124" s="83">
        <f t="shared" si="1963"/>
        <v>0</v>
      </c>
      <c r="J1124" s="83">
        <f t="shared" si="1963"/>
        <v>0</v>
      </c>
      <c r="K1124" s="83">
        <f t="shared" si="1963"/>
        <v>0</v>
      </c>
      <c r="L1124" s="83">
        <f t="shared" si="1963"/>
        <v>0</v>
      </c>
      <c r="M1124" s="83">
        <f t="shared" si="1963"/>
        <v>219</v>
      </c>
      <c r="N1124" s="83">
        <f t="shared" si="1963"/>
        <v>0</v>
      </c>
      <c r="O1124" s="83">
        <f t="shared" si="1963"/>
        <v>0</v>
      </c>
      <c r="P1124" s="83">
        <f t="shared" si="1963"/>
        <v>0</v>
      </c>
      <c r="Q1124" s="83">
        <f t="shared" si="1963"/>
        <v>0</v>
      </c>
      <c r="R1124" s="83">
        <f t="shared" si="1963"/>
        <v>0</v>
      </c>
      <c r="S1124" s="83">
        <f t="shared" si="1963"/>
        <v>219</v>
      </c>
      <c r="T1124" s="83">
        <f t="shared" si="1963"/>
        <v>0</v>
      </c>
      <c r="U1124" s="83">
        <f t="shared" si="1963"/>
        <v>0</v>
      </c>
      <c r="V1124" s="9">
        <f t="shared" si="1963"/>
        <v>31</v>
      </c>
      <c r="W1124" s="9">
        <f t="shared" ref="U1124:AJ1125" si="1964">W1125</f>
        <v>0</v>
      </c>
      <c r="X1124" s="9">
        <f t="shared" si="1964"/>
        <v>980</v>
      </c>
      <c r="Y1124" s="83">
        <f t="shared" si="1964"/>
        <v>1230</v>
      </c>
      <c r="Z1124" s="9">
        <f t="shared" si="1964"/>
        <v>980</v>
      </c>
      <c r="AA1124" s="83">
        <f t="shared" si="1964"/>
        <v>0</v>
      </c>
      <c r="AB1124" s="9">
        <f t="shared" si="1964"/>
        <v>0</v>
      </c>
      <c r="AC1124" s="9">
        <f t="shared" si="1964"/>
        <v>0</v>
      </c>
      <c r="AD1124" s="9">
        <f t="shared" si="1964"/>
        <v>0</v>
      </c>
      <c r="AE1124" s="83">
        <f t="shared" si="1964"/>
        <v>1230</v>
      </c>
      <c r="AF1124" s="9">
        <f t="shared" si="1964"/>
        <v>980</v>
      </c>
      <c r="AG1124" s="83">
        <f t="shared" si="1964"/>
        <v>0</v>
      </c>
      <c r="AH1124" s="9">
        <f t="shared" si="1964"/>
        <v>0</v>
      </c>
      <c r="AI1124" s="9">
        <f t="shared" si="1964"/>
        <v>0</v>
      </c>
      <c r="AJ1124" s="9">
        <f t="shared" si="1964"/>
        <v>0</v>
      </c>
      <c r="AK1124" s="83">
        <f t="shared" ref="AG1124:AV1125" si="1965">AK1125</f>
        <v>1230</v>
      </c>
      <c r="AL1124" s="9">
        <f t="shared" si="1965"/>
        <v>980</v>
      </c>
      <c r="AM1124" s="83">
        <f t="shared" si="1965"/>
        <v>0</v>
      </c>
      <c r="AN1124" s="9">
        <f t="shared" si="1965"/>
        <v>0</v>
      </c>
      <c r="AO1124" s="9">
        <f t="shared" si="1965"/>
        <v>0</v>
      </c>
      <c r="AP1124" s="9">
        <f t="shared" si="1965"/>
        <v>0</v>
      </c>
      <c r="AQ1124" s="83">
        <f t="shared" si="1965"/>
        <v>1230</v>
      </c>
      <c r="AR1124" s="9">
        <f t="shared" si="1965"/>
        <v>980</v>
      </c>
      <c r="AS1124" s="83">
        <f t="shared" si="1965"/>
        <v>0</v>
      </c>
      <c r="AT1124" s="9">
        <f t="shared" si="1965"/>
        <v>0</v>
      </c>
      <c r="AU1124" s="9">
        <f t="shared" si="1965"/>
        <v>0</v>
      </c>
      <c r="AV1124" s="9">
        <f t="shared" si="1965"/>
        <v>0</v>
      </c>
      <c r="AW1124" s="83">
        <f t="shared" ref="AS1124:AX1125" si="1966">AW1125</f>
        <v>1230</v>
      </c>
      <c r="AX1124" s="9">
        <f t="shared" si="1966"/>
        <v>980</v>
      </c>
    </row>
    <row r="1125" spans="1:50" ht="41.25" hidden="1" customHeight="1">
      <c r="A1125" s="25" t="s">
        <v>242</v>
      </c>
      <c r="B1125" s="81" t="s">
        <v>317</v>
      </c>
      <c r="C1125" s="81" t="s">
        <v>28</v>
      </c>
      <c r="D1125" s="81" t="s">
        <v>7</v>
      </c>
      <c r="E1125" s="82" t="s">
        <v>712</v>
      </c>
      <c r="F1125" s="83">
        <v>200</v>
      </c>
      <c r="G1125" s="83">
        <f t="shared" si="1963"/>
        <v>219</v>
      </c>
      <c r="H1125" s="83">
        <f t="shared" si="1963"/>
        <v>0</v>
      </c>
      <c r="I1125" s="83">
        <f t="shared" si="1963"/>
        <v>0</v>
      </c>
      <c r="J1125" s="83">
        <f t="shared" si="1963"/>
        <v>0</v>
      </c>
      <c r="K1125" s="83">
        <f t="shared" si="1963"/>
        <v>0</v>
      </c>
      <c r="L1125" s="83">
        <f t="shared" si="1963"/>
        <v>0</v>
      </c>
      <c r="M1125" s="83">
        <f t="shared" si="1963"/>
        <v>219</v>
      </c>
      <c r="N1125" s="83">
        <f t="shared" si="1963"/>
        <v>0</v>
      </c>
      <c r="O1125" s="83">
        <f t="shared" si="1963"/>
        <v>0</v>
      </c>
      <c r="P1125" s="83">
        <f t="shared" si="1963"/>
        <v>0</v>
      </c>
      <c r="Q1125" s="83">
        <f t="shared" si="1963"/>
        <v>0</v>
      </c>
      <c r="R1125" s="83">
        <f t="shared" si="1963"/>
        <v>0</v>
      </c>
      <c r="S1125" s="83">
        <f t="shared" si="1963"/>
        <v>219</v>
      </c>
      <c r="T1125" s="83">
        <f t="shared" si="1963"/>
        <v>0</v>
      </c>
      <c r="U1125" s="83">
        <f t="shared" si="1964"/>
        <v>0</v>
      </c>
      <c r="V1125" s="9">
        <f t="shared" si="1964"/>
        <v>31</v>
      </c>
      <c r="W1125" s="9">
        <f t="shared" si="1964"/>
        <v>0</v>
      </c>
      <c r="X1125" s="9">
        <f t="shared" si="1964"/>
        <v>980</v>
      </c>
      <c r="Y1125" s="83">
        <f t="shared" si="1964"/>
        <v>1230</v>
      </c>
      <c r="Z1125" s="9">
        <f t="shared" si="1964"/>
        <v>980</v>
      </c>
      <c r="AA1125" s="83">
        <f t="shared" si="1964"/>
        <v>0</v>
      </c>
      <c r="AB1125" s="9">
        <f t="shared" si="1964"/>
        <v>0</v>
      </c>
      <c r="AC1125" s="9">
        <f t="shared" si="1964"/>
        <v>0</v>
      </c>
      <c r="AD1125" s="9">
        <f t="shared" si="1964"/>
        <v>0</v>
      </c>
      <c r="AE1125" s="83">
        <f t="shared" si="1964"/>
        <v>1230</v>
      </c>
      <c r="AF1125" s="9">
        <f t="shared" si="1964"/>
        <v>980</v>
      </c>
      <c r="AG1125" s="83">
        <f t="shared" si="1965"/>
        <v>0</v>
      </c>
      <c r="AH1125" s="9">
        <f t="shared" si="1965"/>
        <v>0</v>
      </c>
      <c r="AI1125" s="9">
        <f t="shared" si="1965"/>
        <v>0</v>
      </c>
      <c r="AJ1125" s="9">
        <f t="shared" si="1965"/>
        <v>0</v>
      </c>
      <c r="AK1125" s="83">
        <f t="shared" si="1965"/>
        <v>1230</v>
      </c>
      <c r="AL1125" s="9">
        <f t="shared" si="1965"/>
        <v>980</v>
      </c>
      <c r="AM1125" s="83">
        <f t="shared" si="1965"/>
        <v>0</v>
      </c>
      <c r="AN1125" s="9">
        <f t="shared" si="1965"/>
        <v>0</v>
      </c>
      <c r="AO1125" s="9">
        <f t="shared" si="1965"/>
        <v>0</v>
      </c>
      <c r="AP1125" s="9">
        <f t="shared" si="1965"/>
        <v>0</v>
      </c>
      <c r="AQ1125" s="83">
        <f t="shared" si="1965"/>
        <v>1230</v>
      </c>
      <c r="AR1125" s="9">
        <f t="shared" si="1965"/>
        <v>980</v>
      </c>
      <c r="AS1125" s="83">
        <f t="shared" si="1966"/>
        <v>0</v>
      </c>
      <c r="AT1125" s="9">
        <f t="shared" si="1966"/>
        <v>0</v>
      </c>
      <c r="AU1125" s="9">
        <f t="shared" si="1966"/>
        <v>0</v>
      </c>
      <c r="AV1125" s="9">
        <f t="shared" si="1966"/>
        <v>0</v>
      </c>
      <c r="AW1125" s="83">
        <f t="shared" si="1966"/>
        <v>1230</v>
      </c>
      <c r="AX1125" s="9">
        <f t="shared" si="1966"/>
        <v>980</v>
      </c>
    </row>
    <row r="1126" spans="1:50" ht="46.5" hidden="1" customHeight="1">
      <c r="A1126" s="25" t="s">
        <v>36</v>
      </c>
      <c r="B1126" s="81" t="s">
        <v>317</v>
      </c>
      <c r="C1126" s="81" t="s">
        <v>28</v>
      </c>
      <c r="D1126" s="81" t="s">
        <v>7</v>
      </c>
      <c r="E1126" s="82" t="s">
        <v>712</v>
      </c>
      <c r="F1126" s="81" t="s">
        <v>37</v>
      </c>
      <c r="G1126" s="83">
        <v>219</v>
      </c>
      <c r="H1126" s="9"/>
      <c r="I1126" s="84"/>
      <c r="J1126" s="84"/>
      <c r="K1126" s="84"/>
      <c r="L1126" s="84"/>
      <c r="M1126" s="9">
        <f>G1126+I1126+J1126+K1126+L1126</f>
        <v>219</v>
      </c>
      <c r="N1126" s="9">
        <f>H1126+L1126</f>
        <v>0</v>
      </c>
      <c r="O1126" s="85"/>
      <c r="P1126" s="85"/>
      <c r="Q1126" s="85"/>
      <c r="R1126" s="85"/>
      <c r="S1126" s="9">
        <f>M1126+O1126+P1126+Q1126+R1126</f>
        <v>219</v>
      </c>
      <c r="T1126" s="9">
        <f>N1126+R1126</f>
        <v>0</v>
      </c>
      <c r="U1126" s="85"/>
      <c r="V1126" s="9">
        <v>31</v>
      </c>
      <c r="W1126" s="9"/>
      <c r="X1126" s="9">
        <v>980</v>
      </c>
      <c r="Y1126" s="9">
        <f>S1126+U1126+V1126+W1126+X1126</f>
        <v>1230</v>
      </c>
      <c r="Z1126" s="9">
        <f>T1126+X1126</f>
        <v>980</v>
      </c>
      <c r="AA1126" s="85"/>
      <c r="AB1126" s="9"/>
      <c r="AC1126" s="9"/>
      <c r="AD1126" s="9"/>
      <c r="AE1126" s="9">
        <f>Y1126+AA1126+AB1126+AC1126+AD1126</f>
        <v>1230</v>
      </c>
      <c r="AF1126" s="9">
        <f>Z1126+AD1126</f>
        <v>980</v>
      </c>
      <c r="AG1126" s="85"/>
      <c r="AH1126" s="9"/>
      <c r="AI1126" s="9"/>
      <c r="AJ1126" s="9"/>
      <c r="AK1126" s="9">
        <f>AE1126+AG1126+AH1126+AI1126+AJ1126</f>
        <v>1230</v>
      </c>
      <c r="AL1126" s="9">
        <f>AF1126+AJ1126</f>
        <v>980</v>
      </c>
      <c r="AM1126" s="85"/>
      <c r="AN1126" s="9"/>
      <c r="AO1126" s="9"/>
      <c r="AP1126" s="9"/>
      <c r="AQ1126" s="9">
        <f>AK1126+AM1126+AN1126+AO1126+AP1126</f>
        <v>1230</v>
      </c>
      <c r="AR1126" s="9">
        <f>AL1126+AP1126</f>
        <v>980</v>
      </c>
      <c r="AS1126" s="85"/>
      <c r="AT1126" s="9"/>
      <c r="AU1126" s="9"/>
      <c r="AV1126" s="9"/>
      <c r="AW1126" s="9">
        <f>AQ1126+AS1126+AT1126+AU1126+AV1126</f>
        <v>1230</v>
      </c>
      <c r="AX1126" s="9">
        <f>AR1126+AV1126</f>
        <v>980</v>
      </c>
    </row>
    <row r="1127" spans="1:50" ht="49.5" hidden="1">
      <c r="A1127" s="25" t="s">
        <v>763</v>
      </c>
      <c r="B1127" s="26" t="s">
        <v>317</v>
      </c>
      <c r="C1127" s="26" t="s">
        <v>28</v>
      </c>
      <c r="D1127" s="26" t="s">
        <v>7</v>
      </c>
      <c r="E1127" s="26" t="s">
        <v>558</v>
      </c>
      <c r="F1127" s="26"/>
      <c r="G1127" s="9">
        <f t="shared" ref="G1127:V1128" si="1967">G1128</f>
        <v>107</v>
      </c>
      <c r="H1127" s="9">
        <f t="shared" si="1967"/>
        <v>0</v>
      </c>
      <c r="I1127" s="9">
        <f t="shared" si="1967"/>
        <v>0</v>
      </c>
      <c r="J1127" s="9">
        <f t="shared" si="1967"/>
        <v>0</v>
      </c>
      <c r="K1127" s="9">
        <f t="shared" si="1967"/>
        <v>0</v>
      </c>
      <c r="L1127" s="9">
        <f t="shared" si="1967"/>
        <v>0</v>
      </c>
      <c r="M1127" s="9">
        <f t="shared" si="1967"/>
        <v>107</v>
      </c>
      <c r="N1127" s="9">
        <f t="shared" si="1967"/>
        <v>0</v>
      </c>
      <c r="O1127" s="9">
        <f t="shared" si="1967"/>
        <v>0</v>
      </c>
      <c r="P1127" s="9">
        <f t="shared" si="1967"/>
        <v>0</v>
      </c>
      <c r="Q1127" s="9">
        <f t="shared" si="1967"/>
        <v>0</v>
      </c>
      <c r="R1127" s="9">
        <f t="shared" si="1967"/>
        <v>0</v>
      </c>
      <c r="S1127" s="9">
        <f t="shared" si="1967"/>
        <v>107</v>
      </c>
      <c r="T1127" s="9">
        <f t="shared" si="1967"/>
        <v>0</v>
      </c>
      <c r="U1127" s="9">
        <f t="shared" si="1967"/>
        <v>0</v>
      </c>
      <c r="V1127" s="9">
        <f t="shared" si="1967"/>
        <v>405</v>
      </c>
      <c r="W1127" s="9">
        <f t="shared" ref="U1127:AJ1128" si="1968">W1128</f>
        <v>0</v>
      </c>
      <c r="X1127" s="9">
        <f t="shared" si="1968"/>
        <v>788</v>
      </c>
      <c r="Y1127" s="9">
        <f t="shared" si="1968"/>
        <v>1300</v>
      </c>
      <c r="Z1127" s="9">
        <f t="shared" si="1968"/>
        <v>788</v>
      </c>
      <c r="AA1127" s="9">
        <f t="shared" si="1968"/>
        <v>0</v>
      </c>
      <c r="AB1127" s="9">
        <f t="shared" si="1968"/>
        <v>0</v>
      </c>
      <c r="AC1127" s="9">
        <f t="shared" si="1968"/>
        <v>0</v>
      </c>
      <c r="AD1127" s="9">
        <f t="shared" si="1968"/>
        <v>0</v>
      </c>
      <c r="AE1127" s="9">
        <f t="shared" si="1968"/>
        <v>1300</v>
      </c>
      <c r="AF1127" s="9">
        <f t="shared" si="1968"/>
        <v>788</v>
      </c>
      <c r="AG1127" s="9">
        <f t="shared" si="1968"/>
        <v>0</v>
      </c>
      <c r="AH1127" s="9">
        <f t="shared" si="1968"/>
        <v>144</v>
      </c>
      <c r="AI1127" s="9">
        <f t="shared" si="1968"/>
        <v>0</v>
      </c>
      <c r="AJ1127" s="9">
        <f t="shared" si="1968"/>
        <v>1050</v>
      </c>
      <c r="AK1127" s="9">
        <f t="shared" ref="AG1127:AV1128" si="1969">AK1128</f>
        <v>2494</v>
      </c>
      <c r="AL1127" s="9">
        <f t="shared" si="1969"/>
        <v>1838</v>
      </c>
      <c r="AM1127" s="9">
        <f t="shared" si="1969"/>
        <v>0</v>
      </c>
      <c r="AN1127" s="9">
        <f t="shared" si="1969"/>
        <v>0</v>
      </c>
      <c r="AO1127" s="9">
        <f t="shared" si="1969"/>
        <v>0</v>
      </c>
      <c r="AP1127" s="9">
        <f t="shared" si="1969"/>
        <v>0</v>
      </c>
      <c r="AQ1127" s="9">
        <f t="shared" si="1969"/>
        <v>2494</v>
      </c>
      <c r="AR1127" s="9">
        <f t="shared" si="1969"/>
        <v>1838</v>
      </c>
      <c r="AS1127" s="9">
        <f t="shared" si="1969"/>
        <v>0</v>
      </c>
      <c r="AT1127" s="9">
        <f t="shared" si="1969"/>
        <v>0</v>
      </c>
      <c r="AU1127" s="9">
        <f t="shared" si="1969"/>
        <v>0</v>
      </c>
      <c r="AV1127" s="9">
        <f t="shared" si="1969"/>
        <v>0</v>
      </c>
      <c r="AW1127" s="9">
        <f t="shared" ref="AS1127:AX1128" si="1970">AW1128</f>
        <v>2494</v>
      </c>
      <c r="AX1127" s="9">
        <f t="shared" si="1970"/>
        <v>1838</v>
      </c>
    </row>
    <row r="1128" spans="1:50" ht="33" hidden="1">
      <c r="A1128" s="25" t="s">
        <v>242</v>
      </c>
      <c r="B1128" s="26" t="s">
        <v>317</v>
      </c>
      <c r="C1128" s="26" t="s">
        <v>28</v>
      </c>
      <c r="D1128" s="26" t="s">
        <v>7</v>
      </c>
      <c r="E1128" s="26" t="s">
        <v>558</v>
      </c>
      <c r="F1128" s="26" t="s">
        <v>30</v>
      </c>
      <c r="G1128" s="9">
        <f t="shared" si="1967"/>
        <v>107</v>
      </c>
      <c r="H1128" s="9">
        <f t="shared" si="1967"/>
        <v>0</v>
      </c>
      <c r="I1128" s="9">
        <f t="shared" si="1967"/>
        <v>0</v>
      </c>
      <c r="J1128" s="9">
        <f t="shared" si="1967"/>
        <v>0</v>
      </c>
      <c r="K1128" s="9">
        <f t="shared" si="1967"/>
        <v>0</v>
      </c>
      <c r="L1128" s="9">
        <f t="shared" si="1967"/>
        <v>0</v>
      </c>
      <c r="M1128" s="9">
        <f t="shared" si="1967"/>
        <v>107</v>
      </c>
      <c r="N1128" s="9">
        <f t="shared" si="1967"/>
        <v>0</v>
      </c>
      <c r="O1128" s="9">
        <f t="shared" si="1967"/>
        <v>0</v>
      </c>
      <c r="P1128" s="9">
        <f t="shared" si="1967"/>
        <v>0</v>
      </c>
      <c r="Q1128" s="9">
        <f t="shared" si="1967"/>
        <v>0</v>
      </c>
      <c r="R1128" s="9">
        <f t="shared" si="1967"/>
        <v>0</v>
      </c>
      <c r="S1128" s="9">
        <f t="shared" si="1967"/>
        <v>107</v>
      </c>
      <c r="T1128" s="9">
        <f t="shared" si="1967"/>
        <v>0</v>
      </c>
      <c r="U1128" s="9">
        <f t="shared" si="1968"/>
        <v>0</v>
      </c>
      <c r="V1128" s="9">
        <f t="shared" si="1968"/>
        <v>405</v>
      </c>
      <c r="W1128" s="9">
        <f t="shared" si="1968"/>
        <v>0</v>
      </c>
      <c r="X1128" s="9">
        <f t="shared" si="1968"/>
        <v>788</v>
      </c>
      <c r="Y1128" s="9">
        <f t="shared" si="1968"/>
        <v>1300</v>
      </c>
      <c r="Z1128" s="9">
        <f t="shared" si="1968"/>
        <v>788</v>
      </c>
      <c r="AA1128" s="9">
        <f t="shared" si="1968"/>
        <v>0</v>
      </c>
      <c r="AB1128" s="9">
        <f t="shared" si="1968"/>
        <v>0</v>
      </c>
      <c r="AC1128" s="9">
        <f t="shared" si="1968"/>
        <v>0</v>
      </c>
      <c r="AD1128" s="9">
        <f t="shared" si="1968"/>
        <v>0</v>
      </c>
      <c r="AE1128" s="9">
        <f t="shared" si="1968"/>
        <v>1300</v>
      </c>
      <c r="AF1128" s="9">
        <f t="shared" si="1968"/>
        <v>788</v>
      </c>
      <c r="AG1128" s="9">
        <f t="shared" si="1969"/>
        <v>0</v>
      </c>
      <c r="AH1128" s="9">
        <f t="shared" si="1969"/>
        <v>144</v>
      </c>
      <c r="AI1128" s="9">
        <f t="shared" si="1969"/>
        <v>0</v>
      </c>
      <c r="AJ1128" s="9">
        <f t="shared" si="1969"/>
        <v>1050</v>
      </c>
      <c r="AK1128" s="9">
        <f t="shared" si="1969"/>
        <v>2494</v>
      </c>
      <c r="AL1128" s="9">
        <f t="shared" si="1969"/>
        <v>1838</v>
      </c>
      <c r="AM1128" s="9">
        <f t="shared" si="1969"/>
        <v>0</v>
      </c>
      <c r="AN1128" s="9">
        <f t="shared" si="1969"/>
        <v>0</v>
      </c>
      <c r="AO1128" s="9">
        <f t="shared" si="1969"/>
        <v>0</v>
      </c>
      <c r="AP1128" s="9">
        <f t="shared" si="1969"/>
        <v>0</v>
      </c>
      <c r="AQ1128" s="9">
        <f t="shared" si="1969"/>
        <v>2494</v>
      </c>
      <c r="AR1128" s="9">
        <f t="shared" si="1969"/>
        <v>1838</v>
      </c>
      <c r="AS1128" s="9">
        <f t="shared" si="1970"/>
        <v>0</v>
      </c>
      <c r="AT1128" s="9">
        <f t="shared" si="1970"/>
        <v>0</v>
      </c>
      <c r="AU1128" s="9">
        <f t="shared" si="1970"/>
        <v>0</v>
      </c>
      <c r="AV1128" s="9">
        <f t="shared" si="1970"/>
        <v>0</v>
      </c>
      <c r="AW1128" s="9">
        <f t="shared" si="1970"/>
        <v>2494</v>
      </c>
      <c r="AX1128" s="9">
        <f t="shared" si="1970"/>
        <v>1838</v>
      </c>
    </row>
    <row r="1129" spans="1:50" ht="33" hidden="1">
      <c r="A1129" s="25" t="s">
        <v>36</v>
      </c>
      <c r="B1129" s="26" t="s">
        <v>317</v>
      </c>
      <c r="C1129" s="26" t="s">
        <v>28</v>
      </c>
      <c r="D1129" s="26" t="s">
        <v>7</v>
      </c>
      <c r="E1129" s="26" t="s">
        <v>558</v>
      </c>
      <c r="F1129" s="26" t="s">
        <v>37</v>
      </c>
      <c r="G1129" s="9">
        <v>107</v>
      </c>
      <c r="H1129" s="9"/>
      <c r="I1129" s="84"/>
      <c r="J1129" s="84"/>
      <c r="K1129" s="84"/>
      <c r="L1129" s="84"/>
      <c r="M1129" s="9">
        <f>G1129+I1129+J1129+K1129+L1129</f>
        <v>107</v>
      </c>
      <c r="N1129" s="9">
        <f>H1129+L1129</f>
        <v>0</v>
      </c>
      <c r="O1129" s="85"/>
      <c r="P1129" s="85"/>
      <c r="Q1129" s="85"/>
      <c r="R1129" s="85"/>
      <c r="S1129" s="9">
        <f>M1129+O1129+P1129+Q1129+R1129</f>
        <v>107</v>
      </c>
      <c r="T1129" s="9">
        <f>N1129+R1129</f>
        <v>0</v>
      </c>
      <c r="U1129" s="85"/>
      <c r="V1129" s="9">
        <v>405</v>
      </c>
      <c r="W1129" s="9"/>
      <c r="X1129" s="9">
        <v>788</v>
      </c>
      <c r="Y1129" s="9">
        <f>S1129+U1129+V1129+W1129+X1129</f>
        <v>1300</v>
      </c>
      <c r="Z1129" s="9">
        <f>T1129+X1129</f>
        <v>788</v>
      </c>
      <c r="AA1129" s="85"/>
      <c r="AB1129" s="9"/>
      <c r="AC1129" s="9"/>
      <c r="AD1129" s="9"/>
      <c r="AE1129" s="9">
        <f>Y1129+AA1129+AB1129+AC1129+AD1129</f>
        <v>1300</v>
      </c>
      <c r="AF1129" s="9">
        <f>Z1129+AD1129</f>
        <v>788</v>
      </c>
      <c r="AG1129" s="85"/>
      <c r="AH1129" s="9">
        <v>144</v>
      </c>
      <c r="AI1129" s="9"/>
      <c r="AJ1129" s="9">
        <v>1050</v>
      </c>
      <c r="AK1129" s="9">
        <f>AE1129+AG1129+AH1129+AI1129+AJ1129</f>
        <v>2494</v>
      </c>
      <c r="AL1129" s="9">
        <f>AF1129+AJ1129</f>
        <v>1838</v>
      </c>
      <c r="AM1129" s="85"/>
      <c r="AN1129" s="9"/>
      <c r="AO1129" s="9"/>
      <c r="AP1129" s="9"/>
      <c r="AQ1129" s="9">
        <f>AK1129+AM1129+AN1129+AO1129+AP1129</f>
        <v>2494</v>
      </c>
      <c r="AR1129" s="9">
        <f>AL1129+AP1129</f>
        <v>1838</v>
      </c>
      <c r="AS1129" s="85"/>
      <c r="AT1129" s="9"/>
      <c r="AU1129" s="9"/>
      <c r="AV1129" s="9"/>
      <c r="AW1129" s="9">
        <f>AQ1129+AS1129+AT1129+AU1129+AV1129</f>
        <v>2494</v>
      </c>
      <c r="AX1129" s="9">
        <f>AR1129+AV1129</f>
        <v>1838</v>
      </c>
    </row>
    <row r="1130" spans="1:50" ht="56.25" hidden="1" customHeight="1">
      <c r="A1130" s="25" t="s">
        <v>764</v>
      </c>
      <c r="B1130" s="26" t="s">
        <v>317</v>
      </c>
      <c r="C1130" s="26" t="s">
        <v>28</v>
      </c>
      <c r="D1130" s="26" t="s">
        <v>7</v>
      </c>
      <c r="E1130" s="26" t="s">
        <v>559</v>
      </c>
      <c r="F1130" s="26"/>
      <c r="G1130" s="9">
        <f t="shared" ref="G1130:V1131" si="1971">G1131</f>
        <v>16</v>
      </c>
      <c r="H1130" s="9">
        <f t="shared" si="1971"/>
        <v>0</v>
      </c>
      <c r="I1130" s="9">
        <f t="shared" si="1971"/>
        <v>0</v>
      </c>
      <c r="J1130" s="9">
        <f t="shared" si="1971"/>
        <v>0</v>
      </c>
      <c r="K1130" s="9">
        <f t="shared" si="1971"/>
        <v>0</v>
      </c>
      <c r="L1130" s="9">
        <f t="shared" si="1971"/>
        <v>0</v>
      </c>
      <c r="M1130" s="9">
        <f t="shared" si="1971"/>
        <v>16</v>
      </c>
      <c r="N1130" s="9">
        <f t="shared" si="1971"/>
        <v>0</v>
      </c>
      <c r="O1130" s="9">
        <f t="shared" si="1971"/>
        <v>0</v>
      </c>
      <c r="P1130" s="9">
        <f t="shared" si="1971"/>
        <v>0</v>
      </c>
      <c r="Q1130" s="9">
        <f t="shared" si="1971"/>
        <v>0</v>
      </c>
      <c r="R1130" s="9">
        <f t="shared" si="1971"/>
        <v>0</v>
      </c>
      <c r="S1130" s="9">
        <f t="shared" si="1971"/>
        <v>16</v>
      </c>
      <c r="T1130" s="9">
        <f t="shared" si="1971"/>
        <v>0</v>
      </c>
      <c r="U1130" s="9">
        <f t="shared" si="1971"/>
        <v>0</v>
      </c>
      <c r="V1130" s="9">
        <f t="shared" si="1971"/>
        <v>21</v>
      </c>
      <c r="W1130" s="9">
        <f t="shared" ref="U1130:AJ1131" si="1972">W1131</f>
        <v>0</v>
      </c>
      <c r="X1130" s="9">
        <f t="shared" si="1972"/>
        <v>147</v>
      </c>
      <c r="Y1130" s="9">
        <f t="shared" si="1972"/>
        <v>184</v>
      </c>
      <c r="Z1130" s="9">
        <f t="shared" si="1972"/>
        <v>147</v>
      </c>
      <c r="AA1130" s="9">
        <f t="shared" si="1972"/>
        <v>0</v>
      </c>
      <c r="AB1130" s="9">
        <f t="shared" si="1972"/>
        <v>0</v>
      </c>
      <c r="AC1130" s="9">
        <f t="shared" si="1972"/>
        <v>0</v>
      </c>
      <c r="AD1130" s="9">
        <f t="shared" si="1972"/>
        <v>0</v>
      </c>
      <c r="AE1130" s="9">
        <f t="shared" si="1972"/>
        <v>184</v>
      </c>
      <c r="AF1130" s="9">
        <f t="shared" si="1972"/>
        <v>147</v>
      </c>
      <c r="AG1130" s="9">
        <f t="shared" si="1972"/>
        <v>0</v>
      </c>
      <c r="AH1130" s="9">
        <f t="shared" si="1972"/>
        <v>0</v>
      </c>
      <c r="AI1130" s="9">
        <f t="shared" si="1972"/>
        <v>0</v>
      </c>
      <c r="AJ1130" s="9">
        <f t="shared" si="1972"/>
        <v>0</v>
      </c>
      <c r="AK1130" s="9">
        <f t="shared" ref="AG1130:AV1131" si="1973">AK1131</f>
        <v>184</v>
      </c>
      <c r="AL1130" s="9">
        <f t="shared" si="1973"/>
        <v>147</v>
      </c>
      <c r="AM1130" s="9">
        <f t="shared" si="1973"/>
        <v>0</v>
      </c>
      <c r="AN1130" s="9">
        <f t="shared" si="1973"/>
        <v>0</v>
      </c>
      <c r="AO1130" s="9">
        <f t="shared" si="1973"/>
        <v>0</v>
      </c>
      <c r="AP1130" s="9">
        <f t="shared" si="1973"/>
        <v>0</v>
      </c>
      <c r="AQ1130" s="9">
        <f t="shared" si="1973"/>
        <v>184</v>
      </c>
      <c r="AR1130" s="9">
        <f t="shared" si="1973"/>
        <v>147</v>
      </c>
      <c r="AS1130" s="9">
        <f t="shared" si="1973"/>
        <v>0</v>
      </c>
      <c r="AT1130" s="9">
        <f t="shared" si="1973"/>
        <v>0</v>
      </c>
      <c r="AU1130" s="9">
        <f t="shared" si="1973"/>
        <v>0</v>
      </c>
      <c r="AV1130" s="9">
        <f t="shared" si="1973"/>
        <v>0</v>
      </c>
      <c r="AW1130" s="9">
        <f t="shared" ref="AS1130:AX1131" si="1974">AW1131</f>
        <v>184</v>
      </c>
      <c r="AX1130" s="9">
        <f t="shared" si="1974"/>
        <v>147</v>
      </c>
    </row>
    <row r="1131" spans="1:50" ht="33" hidden="1">
      <c r="A1131" s="25" t="s">
        <v>242</v>
      </c>
      <c r="B1131" s="26" t="s">
        <v>317</v>
      </c>
      <c r="C1131" s="26" t="s">
        <v>28</v>
      </c>
      <c r="D1131" s="26" t="s">
        <v>7</v>
      </c>
      <c r="E1131" s="26" t="s">
        <v>559</v>
      </c>
      <c r="F1131" s="26" t="s">
        <v>30</v>
      </c>
      <c r="G1131" s="9">
        <f t="shared" si="1971"/>
        <v>16</v>
      </c>
      <c r="H1131" s="9">
        <f t="shared" si="1971"/>
        <v>0</v>
      </c>
      <c r="I1131" s="9">
        <f t="shared" si="1971"/>
        <v>0</v>
      </c>
      <c r="J1131" s="9">
        <f t="shared" si="1971"/>
        <v>0</v>
      </c>
      <c r="K1131" s="9">
        <f t="shared" si="1971"/>
        <v>0</v>
      </c>
      <c r="L1131" s="9">
        <f t="shared" si="1971"/>
        <v>0</v>
      </c>
      <c r="M1131" s="9">
        <f t="shared" si="1971"/>
        <v>16</v>
      </c>
      <c r="N1131" s="9">
        <f t="shared" si="1971"/>
        <v>0</v>
      </c>
      <c r="O1131" s="9">
        <f t="shared" si="1971"/>
        <v>0</v>
      </c>
      <c r="P1131" s="9">
        <f t="shared" si="1971"/>
        <v>0</v>
      </c>
      <c r="Q1131" s="9">
        <f t="shared" si="1971"/>
        <v>0</v>
      </c>
      <c r="R1131" s="9">
        <f t="shared" si="1971"/>
        <v>0</v>
      </c>
      <c r="S1131" s="9">
        <f t="shared" si="1971"/>
        <v>16</v>
      </c>
      <c r="T1131" s="9">
        <f t="shared" si="1971"/>
        <v>0</v>
      </c>
      <c r="U1131" s="9">
        <f t="shared" si="1972"/>
        <v>0</v>
      </c>
      <c r="V1131" s="9">
        <f t="shared" si="1972"/>
        <v>21</v>
      </c>
      <c r="W1131" s="9">
        <f t="shared" si="1972"/>
        <v>0</v>
      </c>
      <c r="X1131" s="9">
        <f t="shared" si="1972"/>
        <v>147</v>
      </c>
      <c r="Y1131" s="9">
        <f t="shared" si="1972"/>
        <v>184</v>
      </c>
      <c r="Z1131" s="9">
        <f t="shared" si="1972"/>
        <v>147</v>
      </c>
      <c r="AA1131" s="9">
        <f t="shared" si="1972"/>
        <v>0</v>
      </c>
      <c r="AB1131" s="9">
        <f t="shared" si="1972"/>
        <v>0</v>
      </c>
      <c r="AC1131" s="9">
        <f t="shared" si="1972"/>
        <v>0</v>
      </c>
      <c r="AD1131" s="9">
        <f t="shared" si="1972"/>
        <v>0</v>
      </c>
      <c r="AE1131" s="9">
        <f t="shared" si="1972"/>
        <v>184</v>
      </c>
      <c r="AF1131" s="9">
        <f t="shared" si="1972"/>
        <v>147</v>
      </c>
      <c r="AG1131" s="9">
        <f t="shared" si="1973"/>
        <v>0</v>
      </c>
      <c r="AH1131" s="9">
        <f t="shared" si="1973"/>
        <v>0</v>
      </c>
      <c r="AI1131" s="9">
        <f t="shared" si="1973"/>
        <v>0</v>
      </c>
      <c r="AJ1131" s="9">
        <f t="shared" si="1973"/>
        <v>0</v>
      </c>
      <c r="AK1131" s="9">
        <f t="shared" si="1973"/>
        <v>184</v>
      </c>
      <c r="AL1131" s="9">
        <f t="shared" si="1973"/>
        <v>147</v>
      </c>
      <c r="AM1131" s="9">
        <f t="shared" si="1973"/>
        <v>0</v>
      </c>
      <c r="AN1131" s="9">
        <f t="shared" si="1973"/>
        <v>0</v>
      </c>
      <c r="AO1131" s="9">
        <f t="shared" si="1973"/>
        <v>0</v>
      </c>
      <c r="AP1131" s="9">
        <f t="shared" si="1973"/>
        <v>0</v>
      </c>
      <c r="AQ1131" s="9">
        <f t="shared" si="1973"/>
        <v>184</v>
      </c>
      <c r="AR1131" s="9">
        <f t="shared" si="1973"/>
        <v>147</v>
      </c>
      <c r="AS1131" s="9">
        <f t="shared" si="1974"/>
        <v>0</v>
      </c>
      <c r="AT1131" s="9">
        <f t="shared" si="1974"/>
        <v>0</v>
      </c>
      <c r="AU1131" s="9">
        <f t="shared" si="1974"/>
        <v>0</v>
      </c>
      <c r="AV1131" s="9">
        <f t="shared" si="1974"/>
        <v>0</v>
      </c>
      <c r="AW1131" s="9">
        <f t="shared" si="1974"/>
        <v>184</v>
      </c>
      <c r="AX1131" s="9">
        <f t="shared" si="1974"/>
        <v>147</v>
      </c>
    </row>
    <row r="1132" spans="1:50" ht="33" hidden="1">
      <c r="A1132" s="25" t="s">
        <v>36</v>
      </c>
      <c r="B1132" s="26" t="s">
        <v>317</v>
      </c>
      <c r="C1132" s="26" t="s">
        <v>28</v>
      </c>
      <c r="D1132" s="26" t="s">
        <v>7</v>
      </c>
      <c r="E1132" s="26" t="s">
        <v>559</v>
      </c>
      <c r="F1132" s="26" t="s">
        <v>37</v>
      </c>
      <c r="G1132" s="9">
        <v>16</v>
      </c>
      <c r="H1132" s="9"/>
      <c r="I1132" s="84"/>
      <c r="J1132" s="84"/>
      <c r="K1132" s="84"/>
      <c r="L1132" s="84"/>
      <c r="M1132" s="9">
        <f>G1132+I1132+J1132+K1132+L1132</f>
        <v>16</v>
      </c>
      <c r="N1132" s="9">
        <f>H1132+L1132</f>
        <v>0</v>
      </c>
      <c r="O1132" s="85"/>
      <c r="P1132" s="85"/>
      <c r="Q1132" s="85"/>
      <c r="R1132" s="85"/>
      <c r="S1132" s="9">
        <f>M1132+O1132+P1132+Q1132+R1132</f>
        <v>16</v>
      </c>
      <c r="T1132" s="9">
        <f>N1132+R1132</f>
        <v>0</v>
      </c>
      <c r="U1132" s="85"/>
      <c r="V1132" s="9">
        <v>21</v>
      </c>
      <c r="W1132" s="9"/>
      <c r="X1132" s="9">
        <v>147</v>
      </c>
      <c r="Y1132" s="9">
        <f>S1132+U1132+V1132+W1132+X1132</f>
        <v>184</v>
      </c>
      <c r="Z1132" s="9">
        <f>T1132+X1132</f>
        <v>147</v>
      </c>
      <c r="AA1132" s="85"/>
      <c r="AB1132" s="9"/>
      <c r="AC1132" s="9"/>
      <c r="AD1132" s="9"/>
      <c r="AE1132" s="9">
        <f>Y1132+AA1132+AB1132+AC1132+AD1132</f>
        <v>184</v>
      </c>
      <c r="AF1132" s="9">
        <f>Z1132+AD1132</f>
        <v>147</v>
      </c>
      <c r="AG1132" s="85"/>
      <c r="AH1132" s="9"/>
      <c r="AI1132" s="9"/>
      <c r="AJ1132" s="9"/>
      <c r="AK1132" s="9">
        <f>AE1132+AG1132+AH1132+AI1132+AJ1132</f>
        <v>184</v>
      </c>
      <c r="AL1132" s="9">
        <f>AF1132+AJ1132</f>
        <v>147</v>
      </c>
      <c r="AM1132" s="85"/>
      <c r="AN1132" s="9"/>
      <c r="AO1132" s="9"/>
      <c r="AP1132" s="9"/>
      <c r="AQ1132" s="9">
        <f>AK1132+AM1132+AN1132+AO1132+AP1132</f>
        <v>184</v>
      </c>
      <c r="AR1132" s="9">
        <f>AL1132+AP1132</f>
        <v>147</v>
      </c>
      <c r="AS1132" s="85"/>
      <c r="AT1132" s="9"/>
      <c r="AU1132" s="9"/>
      <c r="AV1132" s="9"/>
      <c r="AW1132" s="9">
        <f>AQ1132+AS1132+AT1132+AU1132+AV1132</f>
        <v>184</v>
      </c>
      <c r="AX1132" s="9">
        <f>AR1132+AV1132</f>
        <v>147</v>
      </c>
    </row>
    <row r="1133" spans="1:50" hidden="1">
      <c r="A1133" s="25"/>
      <c r="B1133" s="26"/>
      <c r="C1133" s="26"/>
      <c r="D1133" s="26"/>
      <c r="E1133" s="26"/>
      <c r="F1133" s="26"/>
      <c r="G1133" s="9"/>
      <c r="H1133" s="9"/>
      <c r="I1133" s="84"/>
      <c r="J1133" s="84"/>
      <c r="K1133" s="84"/>
      <c r="L1133" s="84"/>
      <c r="M1133" s="84"/>
      <c r="N1133" s="84"/>
      <c r="O1133" s="85"/>
      <c r="P1133" s="85"/>
      <c r="Q1133" s="85"/>
      <c r="R1133" s="85"/>
      <c r="S1133" s="85"/>
      <c r="T1133" s="85"/>
      <c r="U1133" s="85"/>
      <c r="V1133" s="85"/>
      <c r="W1133" s="85"/>
      <c r="X1133" s="85"/>
      <c r="Y1133" s="85"/>
      <c r="Z1133" s="85"/>
      <c r="AA1133" s="85"/>
      <c r="AB1133" s="85"/>
      <c r="AC1133" s="85"/>
      <c r="AD1133" s="85"/>
      <c r="AE1133" s="85"/>
      <c r="AF1133" s="85"/>
      <c r="AG1133" s="85"/>
      <c r="AH1133" s="85"/>
      <c r="AI1133" s="85"/>
      <c r="AJ1133" s="85"/>
      <c r="AK1133" s="85"/>
      <c r="AL1133" s="85"/>
      <c r="AM1133" s="85"/>
      <c r="AN1133" s="85"/>
      <c r="AO1133" s="85"/>
      <c r="AP1133" s="85"/>
      <c r="AQ1133" s="85"/>
      <c r="AR1133" s="85"/>
      <c r="AS1133" s="85"/>
      <c r="AT1133" s="85"/>
      <c r="AU1133" s="85"/>
      <c r="AV1133" s="85"/>
      <c r="AW1133" s="85"/>
      <c r="AX1133" s="85"/>
    </row>
    <row r="1134" spans="1:50" ht="18.75" hidden="1">
      <c r="A1134" s="23" t="s">
        <v>260</v>
      </c>
      <c r="B1134" s="24" t="s">
        <v>317</v>
      </c>
      <c r="C1134" s="24" t="s">
        <v>28</v>
      </c>
      <c r="D1134" s="24" t="s">
        <v>32</v>
      </c>
      <c r="E1134" s="24"/>
      <c r="F1134" s="24"/>
      <c r="G1134" s="15">
        <f t="shared" ref="G1134:H1134" si="1975">G1135</f>
        <v>0</v>
      </c>
      <c r="H1134" s="15">
        <f t="shared" si="1975"/>
        <v>0</v>
      </c>
      <c r="I1134" s="84"/>
      <c r="J1134" s="84"/>
      <c r="K1134" s="84"/>
      <c r="L1134" s="84"/>
      <c r="M1134" s="84"/>
      <c r="N1134" s="84"/>
      <c r="O1134" s="85"/>
      <c r="P1134" s="85"/>
      <c r="Q1134" s="85"/>
      <c r="R1134" s="85"/>
      <c r="S1134" s="85"/>
      <c r="T1134" s="85"/>
      <c r="U1134" s="85"/>
      <c r="V1134" s="85"/>
      <c r="W1134" s="85"/>
      <c r="X1134" s="85"/>
      <c r="Y1134" s="85"/>
      <c r="Z1134" s="85"/>
      <c r="AA1134" s="85"/>
      <c r="AB1134" s="85"/>
      <c r="AC1134" s="85"/>
      <c r="AD1134" s="85"/>
      <c r="AE1134" s="85"/>
      <c r="AF1134" s="85"/>
      <c r="AG1134" s="85"/>
      <c r="AH1134" s="85"/>
      <c r="AI1134" s="85"/>
      <c r="AJ1134" s="85"/>
      <c r="AK1134" s="85"/>
      <c r="AL1134" s="85"/>
      <c r="AM1134" s="85"/>
      <c r="AN1134" s="85"/>
      <c r="AO1134" s="85"/>
      <c r="AP1134" s="85"/>
      <c r="AQ1134" s="85"/>
      <c r="AR1134" s="85"/>
      <c r="AS1134" s="85"/>
      <c r="AT1134" s="85"/>
      <c r="AU1134" s="85"/>
      <c r="AV1134" s="85"/>
      <c r="AW1134" s="85"/>
      <c r="AX1134" s="85"/>
    </row>
    <row r="1135" spans="1:50" ht="49.5" hidden="1">
      <c r="A1135" s="28" t="s">
        <v>565</v>
      </c>
      <c r="B1135" s="26" t="s">
        <v>317</v>
      </c>
      <c r="C1135" s="26" t="s">
        <v>28</v>
      </c>
      <c r="D1135" s="26" t="s">
        <v>32</v>
      </c>
      <c r="E1135" s="26" t="s">
        <v>69</v>
      </c>
      <c r="F1135" s="26"/>
      <c r="G1135" s="9">
        <f t="shared" ref="G1135:H1135" si="1976">G1136+G1140</f>
        <v>0</v>
      </c>
      <c r="H1135" s="9">
        <f t="shared" si="1976"/>
        <v>0</v>
      </c>
      <c r="I1135" s="84"/>
      <c r="J1135" s="84"/>
      <c r="K1135" s="84"/>
      <c r="L1135" s="84"/>
      <c r="M1135" s="84"/>
      <c r="N1135" s="84"/>
      <c r="O1135" s="85"/>
      <c r="P1135" s="85"/>
      <c r="Q1135" s="85"/>
      <c r="R1135" s="85"/>
      <c r="S1135" s="85"/>
      <c r="T1135" s="85"/>
      <c r="U1135" s="85"/>
      <c r="V1135" s="85"/>
      <c r="W1135" s="85"/>
      <c r="X1135" s="85"/>
      <c r="Y1135" s="85"/>
      <c r="Z1135" s="85"/>
      <c r="AA1135" s="85"/>
      <c r="AB1135" s="85"/>
      <c r="AC1135" s="85"/>
      <c r="AD1135" s="85"/>
      <c r="AE1135" s="85"/>
      <c r="AF1135" s="85"/>
      <c r="AG1135" s="85"/>
      <c r="AH1135" s="85"/>
      <c r="AI1135" s="85"/>
      <c r="AJ1135" s="85"/>
      <c r="AK1135" s="85"/>
      <c r="AL1135" s="85"/>
      <c r="AM1135" s="85"/>
      <c r="AN1135" s="85"/>
      <c r="AO1135" s="85"/>
      <c r="AP1135" s="85"/>
      <c r="AQ1135" s="85"/>
      <c r="AR1135" s="85"/>
      <c r="AS1135" s="85"/>
      <c r="AT1135" s="85"/>
      <c r="AU1135" s="85"/>
      <c r="AV1135" s="85"/>
      <c r="AW1135" s="85"/>
      <c r="AX1135" s="85"/>
    </row>
    <row r="1136" spans="1:50" ht="20.100000000000001" hidden="1" customHeight="1">
      <c r="A1136" s="38" t="s">
        <v>14</v>
      </c>
      <c r="B1136" s="59" t="s">
        <v>317</v>
      </c>
      <c r="C1136" s="59" t="s">
        <v>28</v>
      </c>
      <c r="D1136" s="59" t="s">
        <v>32</v>
      </c>
      <c r="E1136" s="59" t="s">
        <v>70</v>
      </c>
      <c r="F1136" s="59"/>
      <c r="G1136" s="17">
        <f t="shared" ref="G1136:H1138" si="1977">G1137</f>
        <v>0</v>
      </c>
      <c r="H1136" s="17">
        <f t="shared" si="1977"/>
        <v>0</v>
      </c>
      <c r="I1136" s="84"/>
      <c r="J1136" s="84"/>
      <c r="K1136" s="84"/>
      <c r="L1136" s="84"/>
      <c r="M1136" s="84"/>
      <c r="N1136" s="84"/>
      <c r="O1136" s="85"/>
      <c r="P1136" s="85"/>
      <c r="Q1136" s="85"/>
      <c r="R1136" s="85"/>
      <c r="S1136" s="85"/>
      <c r="T1136" s="85"/>
      <c r="U1136" s="85"/>
      <c r="V1136" s="85"/>
      <c r="W1136" s="85"/>
      <c r="X1136" s="85"/>
      <c r="Y1136" s="85"/>
      <c r="Z1136" s="85"/>
      <c r="AA1136" s="85"/>
      <c r="AB1136" s="85"/>
      <c r="AC1136" s="85"/>
      <c r="AD1136" s="85"/>
      <c r="AE1136" s="85"/>
      <c r="AF1136" s="85"/>
      <c r="AG1136" s="85"/>
      <c r="AH1136" s="85"/>
      <c r="AI1136" s="85"/>
      <c r="AJ1136" s="85"/>
      <c r="AK1136" s="85"/>
      <c r="AL1136" s="85"/>
      <c r="AM1136" s="85"/>
      <c r="AN1136" s="85"/>
      <c r="AO1136" s="85"/>
      <c r="AP1136" s="85"/>
      <c r="AQ1136" s="85"/>
      <c r="AR1136" s="85"/>
      <c r="AS1136" s="85"/>
      <c r="AT1136" s="85"/>
      <c r="AU1136" s="85"/>
      <c r="AV1136" s="85"/>
      <c r="AW1136" s="85"/>
      <c r="AX1136" s="85"/>
    </row>
    <row r="1137" spans="1:50" ht="33" hidden="1">
      <c r="A1137" s="47" t="s">
        <v>71</v>
      </c>
      <c r="B1137" s="26" t="s">
        <v>317</v>
      </c>
      <c r="C1137" s="26" t="s">
        <v>28</v>
      </c>
      <c r="D1137" s="26" t="s">
        <v>32</v>
      </c>
      <c r="E1137" s="26" t="s">
        <v>72</v>
      </c>
      <c r="F1137" s="26"/>
      <c r="G1137" s="9">
        <f t="shared" si="1977"/>
        <v>0</v>
      </c>
      <c r="H1137" s="9">
        <f t="shared" si="1977"/>
        <v>0</v>
      </c>
      <c r="I1137" s="84"/>
      <c r="J1137" s="84"/>
      <c r="K1137" s="84"/>
      <c r="L1137" s="84"/>
      <c r="M1137" s="84"/>
      <c r="N1137" s="84"/>
      <c r="O1137" s="85"/>
      <c r="P1137" s="85"/>
      <c r="Q1137" s="85"/>
      <c r="R1137" s="85"/>
      <c r="S1137" s="85"/>
      <c r="T1137" s="85"/>
      <c r="U1137" s="85"/>
      <c r="V1137" s="85"/>
      <c r="W1137" s="85"/>
      <c r="X1137" s="85"/>
      <c r="Y1137" s="85"/>
      <c r="Z1137" s="85"/>
      <c r="AA1137" s="85"/>
      <c r="AB1137" s="85"/>
      <c r="AC1137" s="85"/>
      <c r="AD1137" s="85"/>
      <c r="AE1137" s="85"/>
      <c r="AF1137" s="85"/>
      <c r="AG1137" s="85"/>
      <c r="AH1137" s="85"/>
      <c r="AI1137" s="85"/>
      <c r="AJ1137" s="85"/>
      <c r="AK1137" s="85"/>
      <c r="AL1137" s="85"/>
      <c r="AM1137" s="85"/>
      <c r="AN1137" s="85"/>
      <c r="AO1137" s="85"/>
      <c r="AP1137" s="85"/>
      <c r="AQ1137" s="85"/>
      <c r="AR1137" s="85"/>
      <c r="AS1137" s="85"/>
      <c r="AT1137" s="85"/>
      <c r="AU1137" s="85"/>
      <c r="AV1137" s="85"/>
      <c r="AW1137" s="85"/>
      <c r="AX1137" s="85"/>
    </row>
    <row r="1138" spans="1:50" ht="33" hidden="1">
      <c r="A1138" s="25" t="s">
        <v>242</v>
      </c>
      <c r="B1138" s="26" t="s">
        <v>317</v>
      </c>
      <c r="C1138" s="26" t="s">
        <v>28</v>
      </c>
      <c r="D1138" s="26" t="s">
        <v>32</v>
      </c>
      <c r="E1138" s="26" t="s">
        <v>72</v>
      </c>
      <c r="F1138" s="26" t="s">
        <v>30</v>
      </c>
      <c r="G1138" s="9">
        <f t="shared" si="1977"/>
        <v>0</v>
      </c>
      <c r="H1138" s="9">
        <f t="shared" si="1977"/>
        <v>0</v>
      </c>
      <c r="I1138" s="84"/>
      <c r="J1138" s="84"/>
      <c r="K1138" s="84"/>
      <c r="L1138" s="84"/>
      <c r="M1138" s="84"/>
      <c r="N1138" s="84"/>
      <c r="O1138" s="85"/>
      <c r="P1138" s="85"/>
      <c r="Q1138" s="85"/>
      <c r="R1138" s="85"/>
      <c r="S1138" s="85"/>
      <c r="T1138" s="85"/>
      <c r="U1138" s="85"/>
      <c r="V1138" s="85"/>
      <c r="W1138" s="85"/>
      <c r="X1138" s="85"/>
      <c r="Y1138" s="85"/>
      <c r="Z1138" s="85"/>
      <c r="AA1138" s="85"/>
      <c r="AB1138" s="85"/>
      <c r="AC1138" s="85"/>
      <c r="AD1138" s="85"/>
      <c r="AE1138" s="85"/>
      <c r="AF1138" s="85"/>
      <c r="AG1138" s="85"/>
      <c r="AH1138" s="85"/>
      <c r="AI1138" s="85"/>
      <c r="AJ1138" s="85"/>
      <c r="AK1138" s="85"/>
      <c r="AL1138" s="85"/>
      <c r="AM1138" s="85"/>
      <c r="AN1138" s="85"/>
      <c r="AO1138" s="85"/>
      <c r="AP1138" s="85"/>
      <c r="AQ1138" s="85"/>
      <c r="AR1138" s="85"/>
      <c r="AS1138" s="85"/>
      <c r="AT1138" s="85"/>
      <c r="AU1138" s="85"/>
      <c r="AV1138" s="85"/>
      <c r="AW1138" s="85"/>
      <c r="AX1138" s="85"/>
    </row>
    <row r="1139" spans="1:50" ht="33" hidden="1">
      <c r="A1139" s="25" t="s">
        <v>36</v>
      </c>
      <c r="B1139" s="26" t="s">
        <v>317</v>
      </c>
      <c r="C1139" s="26" t="s">
        <v>28</v>
      </c>
      <c r="D1139" s="26" t="s">
        <v>32</v>
      </c>
      <c r="E1139" s="26" t="s">
        <v>72</v>
      </c>
      <c r="F1139" s="26" t="s">
        <v>37</v>
      </c>
      <c r="G1139" s="9"/>
      <c r="H1139" s="9"/>
      <c r="I1139" s="84"/>
      <c r="J1139" s="84"/>
      <c r="K1139" s="84"/>
      <c r="L1139" s="84"/>
      <c r="M1139" s="84"/>
      <c r="N1139" s="84"/>
      <c r="O1139" s="85"/>
      <c r="P1139" s="85"/>
      <c r="Q1139" s="85"/>
      <c r="R1139" s="85"/>
      <c r="S1139" s="85"/>
      <c r="T1139" s="85"/>
      <c r="U1139" s="85"/>
      <c r="V1139" s="85"/>
      <c r="W1139" s="85"/>
      <c r="X1139" s="85"/>
      <c r="Y1139" s="85"/>
      <c r="Z1139" s="85"/>
      <c r="AA1139" s="85"/>
      <c r="AB1139" s="85"/>
      <c r="AC1139" s="85"/>
      <c r="AD1139" s="85"/>
      <c r="AE1139" s="85"/>
      <c r="AF1139" s="85"/>
      <c r="AG1139" s="85"/>
      <c r="AH1139" s="85"/>
      <c r="AI1139" s="85"/>
      <c r="AJ1139" s="85"/>
      <c r="AK1139" s="85"/>
      <c r="AL1139" s="85"/>
      <c r="AM1139" s="85"/>
      <c r="AN1139" s="85"/>
      <c r="AO1139" s="85"/>
      <c r="AP1139" s="85"/>
      <c r="AQ1139" s="85"/>
      <c r="AR1139" s="85"/>
      <c r="AS1139" s="85"/>
      <c r="AT1139" s="85"/>
      <c r="AU1139" s="85"/>
      <c r="AV1139" s="85"/>
      <c r="AW1139" s="85"/>
      <c r="AX1139" s="85"/>
    </row>
    <row r="1140" spans="1:50" ht="66" hidden="1">
      <c r="A1140" s="28" t="s">
        <v>560</v>
      </c>
      <c r="B1140" s="26" t="s">
        <v>317</v>
      </c>
      <c r="C1140" s="26" t="s">
        <v>28</v>
      </c>
      <c r="D1140" s="26" t="s">
        <v>32</v>
      </c>
      <c r="E1140" s="26" t="s">
        <v>563</v>
      </c>
      <c r="F1140" s="26"/>
      <c r="G1140" s="9">
        <f>G1141</f>
        <v>0</v>
      </c>
      <c r="H1140" s="9">
        <f>H1141</f>
        <v>0</v>
      </c>
      <c r="I1140" s="84"/>
      <c r="J1140" s="84"/>
      <c r="K1140" s="84"/>
      <c r="L1140" s="84"/>
      <c r="M1140" s="84"/>
      <c r="N1140" s="84"/>
      <c r="O1140" s="85"/>
      <c r="P1140" s="85"/>
      <c r="Q1140" s="85"/>
      <c r="R1140" s="85"/>
      <c r="S1140" s="85"/>
      <c r="T1140" s="85"/>
      <c r="U1140" s="85"/>
      <c r="V1140" s="85"/>
      <c r="W1140" s="85"/>
      <c r="X1140" s="85"/>
      <c r="Y1140" s="85"/>
      <c r="Z1140" s="85"/>
      <c r="AA1140" s="85"/>
      <c r="AB1140" s="85"/>
      <c r="AC1140" s="85"/>
      <c r="AD1140" s="85"/>
      <c r="AE1140" s="85"/>
      <c r="AF1140" s="85"/>
      <c r="AG1140" s="85"/>
      <c r="AH1140" s="85"/>
      <c r="AI1140" s="85"/>
      <c r="AJ1140" s="85"/>
      <c r="AK1140" s="85"/>
      <c r="AL1140" s="85"/>
      <c r="AM1140" s="85"/>
      <c r="AN1140" s="85"/>
      <c r="AO1140" s="85"/>
      <c r="AP1140" s="85"/>
      <c r="AQ1140" s="85"/>
      <c r="AR1140" s="85"/>
      <c r="AS1140" s="85"/>
      <c r="AT1140" s="85"/>
      <c r="AU1140" s="85"/>
      <c r="AV1140" s="85"/>
      <c r="AW1140" s="85"/>
      <c r="AX1140" s="85"/>
    </row>
    <row r="1141" spans="1:50" ht="33" hidden="1">
      <c r="A1141" s="25" t="s">
        <v>242</v>
      </c>
      <c r="B1141" s="26" t="s">
        <v>317</v>
      </c>
      <c r="C1141" s="26" t="s">
        <v>28</v>
      </c>
      <c r="D1141" s="26" t="s">
        <v>32</v>
      </c>
      <c r="E1141" s="26" t="s">
        <v>563</v>
      </c>
      <c r="F1141" s="26" t="s">
        <v>30</v>
      </c>
      <c r="G1141" s="9">
        <f>G1142</f>
        <v>0</v>
      </c>
      <c r="H1141" s="9">
        <f>H1142</f>
        <v>0</v>
      </c>
      <c r="I1141" s="84"/>
      <c r="J1141" s="84"/>
      <c r="K1141" s="84"/>
      <c r="L1141" s="84"/>
      <c r="M1141" s="84"/>
      <c r="N1141" s="84"/>
      <c r="O1141" s="85"/>
      <c r="P1141" s="85"/>
      <c r="Q1141" s="85"/>
      <c r="R1141" s="85"/>
      <c r="S1141" s="85"/>
      <c r="T1141" s="85"/>
      <c r="U1141" s="85"/>
      <c r="V1141" s="85"/>
      <c r="W1141" s="85"/>
      <c r="X1141" s="85"/>
      <c r="Y1141" s="85"/>
      <c r="Z1141" s="85"/>
      <c r="AA1141" s="85"/>
      <c r="AB1141" s="85"/>
      <c r="AC1141" s="85"/>
      <c r="AD1141" s="85"/>
      <c r="AE1141" s="85"/>
      <c r="AF1141" s="85"/>
      <c r="AG1141" s="85"/>
      <c r="AH1141" s="85"/>
      <c r="AI1141" s="85"/>
      <c r="AJ1141" s="85"/>
      <c r="AK1141" s="85"/>
      <c r="AL1141" s="85"/>
      <c r="AM1141" s="85"/>
      <c r="AN1141" s="85"/>
      <c r="AO1141" s="85"/>
      <c r="AP1141" s="85"/>
      <c r="AQ1141" s="85"/>
      <c r="AR1141" s="85"/>
      <c r="AS1141" s="85"/>
      <c r="AT1141" s="85"/>
      <c r="AU1141" s="85"/>
      <c r="AV1141" s="85"/>
      <c r="AW1141" s="85"/>
      <c r="AX1141" s="85"/>
    </row>
    <row r="1142" spans="1:50" ht="33" hidden="1">
      <c r="A1142" s="25" t="s">
        <v>36</v>
      </c>
      <c r="B1142" s="26" t="s">
        <v>317</v>
      </c>
      <c r="C1142" s="26" t="s">
        <v>28</v>
      </c>
      <c r="D1142" s="26" t="s">
        <v>32</v>
      </c>
      <c r="E1142" s="26" t="s">
        <v>563</v>
      </c>
      <c r="F1142" s="26" t="s">
        <v>37</v>
      </c>
      <c r="G1142" s="9"/>
      <c r="H1142" s="9"/>
      <c r="I1142" s="84"/>
      <c r="J1142" s="84"/>
      <c r="K1142" s="84"/>
      <c r="L1142" s="84"/>
      <c r="M1142" s="84"/>
      <c r="N1142" s="84"/>
      <c r="O1142" s="85"/>
      <c r="P1142" s="85"/>
      <c r="Q1142" s="85"/>
      <c r="R1142" s="85"/>
      <c r="S1142" s="85"/>
      <c r="T1142" s="85"/>
      <c r="U1142" s="85"/>
      <c r="V1142" s="85"/>
      <c r="W1142" s="85"/>
      <c r="X1142" s="85"/>
      <c r="Y1142" s="85"/>
      <c r="Z1142" s="85"/>
      <c r="AA1142" s="85"/>
      <c r="AB1142" s="85"/>
      <c r="AC1142" s="85"/>
      <c r="AD1142" s="85"/>
      <c r="AE1142" s="85"/>
      <c r="AF1142" s="85"/>
      <c r="AG1142" s="85"/>
      <c r="AH1142" s="85"/>
      <c r="AI1142" s="85"/>
      <c r="AJ1142" s="85"/>
      <c r="AK1142" s="85"/>
      <c r="AL1142" s="85"/>
      <c r="AM1142" s="85"/>
      <c r="AN1142" s="85"/>
      <c r="AO1142" s="85"/>
      <c r="AP1142" s="85"/>
      <c r="AQ1142" s="85"/>
      <c r="AR1142" s="85"/>
      <c r="AS1142" s="85"/>
      <c r="AT1142" s="85"/>
      <c r="AU1142" s="85"/>
      <c r="AV1142" s="85"/>
      <c r="AW1142" s="85"/>
      <c r="AX1142" s="85"/>
    </row>
    <row r="1143" spans="1:50" hidden="1">
      <c r="A1143" s="25"/>
      <c r="B1143" s="26"/>
      <c r="C1143" s="26"/>
      <c r="D1143" s="26"/>
      <c r="E1143" s="26"/>
      <c r="F1143" s="26"/>
      <c r="G1143" s="9"/>
      <c r="H1143" s="9"/>
      <c r="I1143" s="84"/>
      <c r="J1143" s="84"/>
      <c r="K1143" s="84"/>
      <c r="L1143" s="84"/>
      <c r="M1143" s="84"/>
      <c r="N1143" s="84"/>
      <c r="O1143" s="85"/>
      <c r="P1143" s="85"/>
      <c r="Q1143" s="85"/>
      <c r="R1143" s="85"/>
      <c r="S1143" s="85"/>
      <c r="T1143" s="85"/>
      <c r="U1143" s="85"/>
      <c r="V1143" s="85"/>
      <c r="W1143" s="85"/>
      <c r="X1143" s="85"/>
      <c r="Y1143" s="85"/>
      <c r="Z1143" s="85"/>
      <c r="AA1143" s="85"/>
      <c r="AB1143" s="85"/>
      <c r="AC1143" s="85"/>
      <c r="AD1143" s="85"/>
      <c r="AE1143" s="85"/>
      <c r="AF1143" s="85"/>
      <c r="AG1143" s="85"/>
      <c r="AH1143" s="85"/>
      <c r="AI1143" s="85"/>
      <c r="AJ1143" s="85"/>
      <c r="AK1143" s="85"/>
      <c r="AL1143" s="85"/>
      <c r="AM1143" s="85"/>
      <c r="AN1143" s="85"/>
      <c r="AO1143" s="85"/>
      <c r="AP1143" s="85"/>
      <c r="AQ1143" s="85"/>
      <c r="AR1143" s="85"/>
      <c r="AS1143" s="85"/>
      <c r="AT1143" s="85"/>
      <c r="AU1143" s="85"/>
      <c r="AV1143" s="85"/>
      <c r="AW1143" s="85"/>
      <c r="AX1143" s="85"/>
    </row>
    <row r="1144" spans="1:50" ht="18.75" hidden="1">
      <c r="A1144" s="23" t="s">
        <v>164</v>
      </c>
      <c r="B1144" s="24" t="s">
        <v>317</v>
      </c>
      <c r="C1144" s="24" t="s">
        <v>145</v>
      </c>
      <c r="D1144" s="24" t="s">
        <v>21</v>
      </c>
      <c r="E1144" s="24" t="s">
        <v>322</v>
      </c>
      <c r="F1144" s="24" t="s">
        <v>322</v>
      </c>
      <c r="G1144" s="15">
        <f t="shared" ref="G1144" si="1978">G1145+G1150+G1155+G1160</f>
        <v>20616</v>
      </c>
      <c r="H1144" s="15">
        <f t="shared" ref="H1144:N1144" si="1979">H1145+H1150+H1155+H1160</f>
        <v>0</v>
      </c>
      <c r="I1144" s="15">
        <f t="shared" si="1979"/>
        <v>0</v>
      </c>
      <c r="J1144" s="15">
        <f t="shared" si="1979"/>
        <v>0</v>
      </c>
      <c r="K1144" s="15">
        <f t="shared" si="1979"/>
        <v>0</v>
      </c>
      <c r="L1144" s="15">
        <f t="shared" si="1979"/>
        <v>0</v>
      </c>
      <c r="M1144" s="15">
        <f t="shared" si="1979"/>
        <v>20616</v>
      </c>
      <c r="N1144" s="15">
        <f t="shared" si="1979"/>
        <v>0</v>
      </c>
      <c r="O1144" s="15">
        <f t="shared" ref="O1144:T1144" si="1980">O1145+O1150+O1155+O1160</f>
        <v>0</v>
      </c>
      <c r="P1144" s="15">
        <f t="shared" si="1980"/>
        <v>0</v>
      </c>
      <c r="Q1144" s="15">
        <f t="shared" si="1980"/>
        <v>0</v>
      </c>
      <c r="R1144" s="15">
        <f t="shared" si="1980"/>
        <v>0</v>
      </c>
      <c r="S1144" s="15">
        <f t="shared" si="1980"/>
        <v>20616</v>
      </c>
      <c r="T1144" s="15">
        <f t="shared" si="1980"/>
        <v>0</v>
      </c>
      <c r="U1144" s="15">
        <f t="shared" ref="U1144:Z1144" si="1981">U1145+U1150+U1155+U1160</f>
        <v>0</v>
      </c>
      <c r="V1144" s="15">
        <f t="shared" si="1981"/>
        <v>0</v>
      </c>
      <c r="W1144" s="15">
        <f t="shared" si="1981"/>
        <v>0</v>
      </c>
      <c r="X1144" s="15">
        <f t="shared" si="1981"/>
        <v>0</v>
      </c>
      <c r="Y1144" s="15">
        <f t="shared" si="1981"/>
        <v>20616</v>
      </c>
      <c r="Z1144" s="15">
        <f t="shared" si="1981"/>
        <v>0</v>
      </c>
      <c r="AA1144" s="15">
        <f t="shared" ref="AA1144:AF1144" si="1982">AA1145+AA1150+AA1155+AA1160</f>
        <v>0</v>
      </c>
      <c r="AB1144" s="15">
        <f t="shared" si="1982"/>
        <v>0</v>
      </c>
      <c r="AC1144" s="15">
        <f t="shared" si="1982"/>
        <v>0</v>
      </c>
      <c r="AD1144" s="15">
        <f t="shared" si="1982"/>
        <v>0</v>
      </c>
      <c r="AE1144" s="15">
        <f t="shared" si="1982"/>
        <v>20616</v>
      </c>
      <c r="AF1144" s="15">
        <f t="shared" si="1982"/>
        <v>0</v>
      </c>
      <c r="AG1144" s="15">
        <f t="shared" ref="AG1144:AL1144" si="1983">AG1145+AG1150+AG1155+AG1160</f>
        <v>0</v>
      </c>
      <c r="AH1144" s="15">
        <f t="shared" si="1983"/>
        <v>0</v>
      </c>
      <c r="AI1144" s="15">
        <f t="shared" si="1983"/>
        <v>0</v>
      </c>
      <c r="AJ1144" s="15">
        <f t="shared" si="1983"/>
        <v>0</v>
      </c>
      <c r="AK1144" s="15">
        <f t="shared" si="1983"/>
        <v>20616</v>
      </c>
      <c r="AL1144" s="15">
        <f t="shared" si="1983"/>
        <v>0</v>
      </c>
      <c r="AM1144" s="15">
        <f t="shared" ref="AM1144:AR1144" si="1984">AM1145+AM1150+AM1155+AM1160</f>
        <v>0</v>
      </c>
      <c r="AN1144" s="15">
        <f t="shared" si="1984"/>
        <v>0</v>
      </c>
      <c r="AO1144" s="15">
        <f t="shared" si="1984"/>
        <v>0</v>
      </c>
      <c r="AP1144" s="15">
        <f t="shared" si="1984"/>
        <v>0</v>
      </c>
      <c r="AQ1144" s="15">
        <f t="shared" si="1984"/>
        <v>20616</v>
      </c>
      <c r="AR1144" s="15">
        <f t="shared" si="1984"/>
        <v>0</v>
      </c>
      <c r="AS1144" s="15">
        <f t="shared" ref="AS1144:AX1144" si="1985">AS1145+AS1150+AS1155+AS1160</f>
        <v>0</v>
      </c>
      <c r="AT1144" s="15">
        <f t="shared" si="1985"/>
        <v>0</v>
      </c>
      <c r="AU1144" s="15">
        <f t="shared" si="1985"/>
        <v>0</v>
      </c>
      <c r="AV1144" s="15">
        <f t="shared" si="1985"/>
        <v>0</v>
      </c>
      <c r="AW1144" s="15">
        <f t="shared" si="1985"/>
        <v>20616</v>
      </c>
      <c r="AX1144" s="15">
        <f t="shared" si="1985"/>
        <v>0</v>
      </c>
    </row>
    <row r="1145" spans="1:50" ht="82.5" hidden="1">
      <c r="A1145" s="25" t="s">
        <v>33</v>
      </c>
      <c r="B1145" s="26" t="s">
        <v>317</v>
      </c>
      <c r="C1145" s="26" t="s">
        <v>145</v>
      </c>
      <c r="D1145" s="26" t="s">
        <v>21</v>
      </c>
      <c r="E1145" s="26" t="s">
        <v>54</v>
      </c>
      <c r="F1145" s="26"/>
      <c r="G1145" s="9">
        <f t="shared" ref="G1145:V1148" si="1986">G1146</f>
        <v>328</v>
      </c>
      <c r="H1145" s="9">
        <f t="shared" si="1986"/>
        <v>0</v>
      </c>
      <c r="I1145" s="9">
        <f t="shared" si="1986"/>
        <v>0</v>
      </c>
      <c r="J1145" s="9">
        <f t="shared" si="1986"/>
        <v>0</v>
      </c>
      <c r="K1145" s="9">
        <f t="shared" si="1986"/>
        <v>0</v>
      </c>
      <c r="L1145" s="9">
        <f t="shared" si="1986"/>
        <v>0</v>
      </c>
      <c r="M1145" s="9">
        <f t="shared" si="1986"/>
        <v>328</v>
      </c>
      <c r="N1145" s="9">
        <f t="shared" si="1986"/>
        <v>0</v>
      </c>
      <c r="O1145" s="9">
        <f t="shared" si="1986"/>
        <v>0</v>
      </c>
      <c r="P1145" s="9">
        <f t="shared" si="1986"/>
        <v>0</v>
      </c>
      <c r="Q1145" s="9">
        <f t="shared" si="1986"/>
        <v>0</v>
      </c>
      <c r="R1145" s="9">
        <f t="shared" si="1986"/>
        <v>0</v>
      </c>
      <c r="S1145" s="9">
        <f t="shared" si="1986"/>
        <v>328</v>
      </c>
      <c r="T1145" s="9">
        <f t="shared" si="1986"/>
        <v>0</v>
      </c>
      <c r="U1145" s="9">
        <f t="shared" si="1986"/>
        <v>0</v>
      </c>
      <c r="V1145" s="9">
        <f t="shared" si="1986"/>
        <v>0</v>
      </c>
      <c r="W1145" s="9">
        <f t="shared" ref="U1145:AJ1148" si="1987">W1146</f>
        <v>0</v>
      </c>
      <c r="X1145" s="9">
        <f t="shared" si="1987"/>
        <v>0</v>
      </c>
      <c r="Y1145" s="9">
        <f t="shared" si="1987"/>
        <v>328</v>
      </c>
      <c r="Z1145" s="9">
        <f t="shared" si="1987"/>
        <v>0</v>
      </c>
      <c r="AA1145" s="9">
        <f t="shared" si="1987"/>
        <v>0</v>
      </c>
      <c r="AB1145" s="9">
        <f t="shared" si="1987"/>
        <v>0</v>
      </c>
      <c r="AC1145" s="9">
        <f t="shared" si="1987"/>
        <v>0</v>
      </c>
      <c r="AD1145" s="9">
        <f t="shared" si="1987"/>
        <v>0</v>
      </c>
      <c r="AE1145" s="9">
        <f t="shared" si="1987"/>
        <v>328</v>
      </c>
      <c r="AF1145" s="9">
        <f t="shared" si="1987"/>
        <v>0</v>
      </c>
      <c r="AG1145" s="9">
        <f t="shared" si="1987"/>
        <v>0</v>
      </c>
      <c r="AH1145" s="9">
        <f t="shared" si="1987"/>
        <v>0</v>
      </c>
      <c r="AI1145" s="9">
        <f t="shared" si="1987"/>
        <v>0</v>
      </c>
      <c r="AJ1145" s="9">
        <f t="shared" si="1987"/>
        <v>0</v>
      </c>
      <c r="AK1145" s="9">
        <f t="shared" ref="AG1145:AV1148" si="1988">AK1146</f>
        <v>328</v>
      </c>
      <c r="AL1145" s="9">
        <f t="shared" si="1988"/>
        <v>0</v>
      </c>
      <c r="AM1145" s="9">
        <f t="shared" si="1988"/>
        <v>0</v>
      </c>
      <c r="AN1145" s="9">
        <f t="shared" si="1988"/>
        <v>0</v>
      </c>
      <c r="AO1145" s="9">
        <f t="shared" si="1988"/>
        <v>0</v>
      </c>
      <c r="AP1145" s="9">
        <f t="shared" si="1988"/>
        <v>0</v>
      </c>
      <c r="AQ1145" s="9">
        <f t="shared" si="1988"/>
        <v>328</v>
      </c>
      <c r="AR1145" s="9">
        <f t="shared" si="1988"/>
        <v>0</v>
      </c>
      <c r="AS1145" s="9">
        <f t="shared" si="1988"/>
        <v>0</v>
      </c>
      <c r="AT1145" s="9">
        <f t="shared" si="1988"/>
        <v>0</v>
      </c>
      <c r="AU1145" s="9">
        <f t="shared" si="1988"/>
        <v>0</v>
      </c>
      <c r="AV1145" s="9">
        <f t="shared" si="1988"/>
        <v>0</v>
      </c>
      <c r="AW1145" s="9">
        <f t="shared" ref="AS1145:AX1148" si="1989">AW1146</f>
        <v>328</v>
      </c>
      <c r="AX1145" s="9">
        <f t="shared" si="1989"/>
        <v>0</v>
      </c>
    </row>
    <row r="1146" spans="1:50" ht="20.100000000000001" hidden="1" customHeight="1">
      <c r="A1146" s="38" t="s">
        <v>14</v>
      </c>
      <c r="B1146" s="59" t="s">
        <v>317</v>
      </c>
      <c r="C1146" s="59" t="s">
        <v>145</v>
      </c>
      <c r="D1146" s="59" t="s">
        <v>21</v>
      </c>
      <c r="E1146" s="59" t="s">
        <v>55</v>
      </c>
      <c r="F1146" s="59"/>
      <c r="G1146" s="17">
        <f t="shared" si="1986"/>
        <v>328</v>
      </c>
      <c r="H1146" s="17">
        <f t="shared" si="1986"/>
        <v>0</v>
      </c>
      <c r="I1146" s="17">
        <f t="shared" si="1986"/>
        <v>0</v>
      </c>
      <c r="J1146" s="17">
        <f t="shared" si="1986"/>
        <v>0</v>
      </c>
      <c r="K1146" s="17">
        <f t="shared" si="1986"/>
        <v>0</v>
      </c>
      <c r="L1146" s="17">
        <f t="shared" si="1986"/>
        <v>0</v>
      </c>
      <c r="M1146" s="17">
        <f t="shared" si="1986"/>
        <v>328</v>
      </c>
      <c r="N1146" s="17">
        <f t="shared" si="1986"/>
        <v>0</v>
      </c>
      <c r="O1146" s="17">
        <f t="shared" si="1986"/>
        <v>0</v>
      </c>
      <c r="P1146" s="17">
        <f t="shared" si="1986"/>
        <v>0</v>
      </c>
      <c r="Q1146" s="17">
        <f t="shared" si="1986"/>
        <v>0</v>
      </c>
      <c r="R1146" s="17">
        <f t="shared" si="1986"/>
        <v>0</v>
      </c>
      <c r="S1146" s="17">
        <f t="shared" si="1986"/>
        <v>328</v>
      </c>
      <c r="T1146" s="17">
        <f t="shared" si="1986"/>
        <v>0</v>
      </c>
      <c r="U1146" s="17">
        <f t="shared" si="1987"/>
        <v>0</v>
      </c>
      <c r="V1146" s="17">
        <f t="shared" si="1987"/>
        <v>0</v>
      </c>
      <c r="W1146" s="17">
        <f t="shared" si="1987"/>
        <v>0</v>
      </c>
      <c r="X1146" s="17">
        <f t="shared" si="1987"/>
        <v>0</v>
      </c>
      <c r="Y1146" s="17">
        <f t="shared" si="1987"/>
        <v>328</v>
      </c>
      <c r="Z1146" s="17">
        <f t="shared" si="1987"/>
        <v>0</v>
      </c>
      <c r="AA1146" s="17">
        <f t="shared" si="1987"/>
        <v>0</v>
      </c>
      <c r="AB1146" s="17">
        <f t="shared" si="1987"/>
        <v>0</v>
      </c>
      <c r="AC1146" s="17">
        <f t="shared" si="1987"/>
        <v>0</v>
      </c>
      <c r="AD1146" s="17">
        <f t="shared" si="1987"/>
        <v>0</v>
      </c>
      <c r="AE1146" s="17">
        <f t="shared" si="1987"/>
        <v>328</v>
      </c>
      <c r="AF1146" s="17">
        <f t="shared" si="1987"/>
        <v>0</v>
      </c>
      <c r="AG1146" s="17">
        <f t="shared" si="1988"/>
        <v>0</v>
      </c>
      <c r="AH1146" s="17">
        <f t="shared" si="1988"/>
        <v>0</v>
      </c>
      <c r="AI1146" s="17">
        <f t="shared" si="1988"/>
        <v>0</v>
      </c>
      <c r="AJ1146" s="17">
        <f t="shared" si="1988"/>
        <v>0</v>
      </c>
      <c r="AK1146" s="17">
        <f t="shared" si="1988"/>
        <v>328</v>
      </c>
      <c r="AL1146" s="17">
        <f t="shared" si="1988"/>
        <v>0</v>
      </c>
      <c r="AM1146" s="17">
        <f t="shared" si="1988"/>
        <v>0</v>
      </c>
      <c r="AN1146" s="17">
        <f t="shared" si="1988"/>
        <v>0</v>
      </c>
      <c r="AO1146" s="17">
        <f t="shared" si="1988"/>
        <v>0</v>
      </c>
      <c r="AP1146" s="17">
        <f t="shared" si="1988"/>
        <v>0</v>
      </c>
      <c r="AQ1146" s="17">
        <f t="shared" si="1988"/>
        <v>328</v>
      </c>
      <c r="AR1146" s="17">
        <f t="shared" si="1988"/>
        <v>0</v>
      </c>
      <c r="AS1146" s="17">
        <f t="shared" si="1989"/>
        <v>0</v>
      </c>
      <c r="AT1146" s="17">
        <f t="shared" si="1989"/>
        <v>0</v>
      </c>
      <c r="AU1146" s="17">
        <f t="shared" si="1989"/>
        <v>0</v>
      </c>
      <c r="AV1146" s="17">
        <f t="shared" si="1989"/>
        <v>0</v>
      </c>
      <c r="AW1146" s="17">
        <f t="shared" si="1989"/>
        <v>328</v>
      </c>
      <c r="AX1146" s="17">
        <f t="shared" si="1989"/>
        <v>0</v>
      </c>
    </row>
    <row r="1147" spans="1:50" ht="20.100000000000001" hidden="1" customHeight="1">
      <c r="A1147" s="38" t="s">
        <v>165</v>
      </c>
      <c r="B1147" s="59" t="s">
        <v>317</v>
      </c>
      <c r="C1147" s="59" t="s">
        <v>145</v>
      </c>
      <c r="D1147" s="59" t="s">
        <v>21</v>
      </c>
      <c r="E1147" s="59" t="s">
        <v>346</v>
      </c>
      <c r="F1147" s="59"/>
      <c r="G1147" s="17">
        <f t="shared" si="1986"/>
        <v>328</v>
      </c>
      <c r="H1147" s="17">
        <f t="shared" si="1986"/>
        <v>0</v>
      </c>
      <c r="I1147" s="17">
        <f t="shared" si="1986"/>
        <v>0</v>
      </c>
      <c r="J1147" s="17">
        <f t="shared" si="1986"/>
        <v>0</v>
      </c>
      <c r="K1147" s="17">
        <f t="shared" si="1986"/>
        <v>0</v>
      </c>
      <c r="L1147" s="17">
        <f t="shared" si="1986"/>
        <v>0</v>
      </c>
      <c r="M1147" s="17">
        <f t="shared" si="1986"/>
        <v>328</v>
      </c>
      <c r="N1147" s="17">
        <f t="shared" si="1986"/>
        <v>0</v>
      </c>
      <c r="O1147" s="17">
        <f t="shared" si="1986"/>
        <v>0</v>
      </c>
      <c r="P1147" s="17">
        <f t="shared" si="1986"/>
        <v>0</v>
      </c>
      <c r="Q1147" s="17">
        <f t="shared" si="1986"/>
        <v>0</v>
      </c>
      <c r="R1147" s="17">
        <f t="shared" si="1986"/>
        <v>0</v>
      </c>
      <c r="S1147" s="17">
        <f t="shared" si="1986"/>
        <v>328</v>
      </c>
      <c r="T1147" s="17">
        <f t="shared" si="1986"/>
        <v>0</v>
      </c>
      <c r="U1147" s="17">
        <f t="shared" si="1987"/>
        <v>0</v>
      </c>
      <c r="V1147" s="17">
        <f t="shared" si="1987"/>
        <v>0</v>
      </c>
      <c r="W1147" s="17">
        <f t="shared" si="1987"/>
        <v>0</v>
      </c>
      <c r="X1147" s="17">
        <f t="shared" si="1987"/>
        <v>0</v>
      </c>
      <c r="Y1147" s="17">
        <f t="shared" si="1987"/>
        <v>328</v>
      </c>
      <c r="Z1147" s="17">
        <f t="shared" si="1987"/>
        <v>0</v>
      </c>
      <c r="AA1147" s="17">
        <f t="shared" si="1987"/>
        <v>0</v>
      </c>
      <c r="AB1147" s="17">
        <f t="shared" si="1987"/>
        <v>0</v>
      </c>
      <c r="AC1147" s="17">
        <f t="shared" si="1987"/>
        <v>0</v>
      </c>
      <c r="AD1147" s="17">
        <f t="shared" si="1987"/>
        <v>0</v>
      </c>
      <c r="AE1147" s="17">
        <f t="shared" si="1987"/>
        <v>328</v>
      </c>
      <c r="AF1147" s="17">
        <f t="shared" si="1987"/>
        <v>0</v>
      </c>
      <c r="AG1147" s="17">
        <f t="shared" si="1988"/>
        <v>0</v>
      </c>
      <c r="AH1147" s="17">
        <f t="shared" si="1988"/>
        <v>0</v>
      </c>
      <c r="AI1147" s="17">
        <f t="shared" si="1988"/>
        <v>0</v>
      </c>
      <c r="AJ1147" s="17">
        <f t="shared" si="1988"/>
        <v>0</v>
      </c>
      <c r="AK1147" s="17">
        <f t="shared" si="1988"/>
        <v>328</v>
      </c>
      <c r="AL1147" s="17">
        <f t="shared" si="1988"/>
        <v>0</v>
      </c>
      <c r="AM1147" s="17">
        <f t="shared" si="1988"/>
        <v>0</v>
      </c>
      <c r="AN1147" s="17">
        <f t="shared" si="1988"/>
        <v>0</v>
      </c>
      <c r="AO1147" s="17">
        <f t="shared" si="1988"/>
        <v>0</v>
      </c>
      <c r="AP1147" s="17">
        <f t="shared" si="1988"/>
        <v>0</v>
      </c>
      <c r="AQ1147" s="17">
        <f t="shared" si="1988"/>
        <v>328</v>
      </c>
      <c r="AR1147" s="17">
        <f t="shared" si="1988"/>
        <v>0</v>
      </c>
      <c r="AS1147" s="17">
        <f t="shared" si="1989"/>
        <v>0</v>
      </c>
      <c r="AT1147" s="17">
        <f t="shared" si="1989"/>
        <v>0</v>
      </c>
      <c r="AU1147" s="17">
        <f t="shared" si="1989"/>
        <v>0</v>
      </c>
      <c r="AV1147" s="17">
        <f t="shared" si="1989"/>
        <v>0</v>
      </c>
      <c r="AW1147" s="17">
        <f t="shared" si="1989"/>
        <v>328</v>
      </c>
      <c r="AX1147" s="17">
        <f t="shared" si="1989"/>
        <v>0</v>
      </c>
    </row>
    <row r="1148" spans="1:50" ht="20.100000000000001" hidden="1" customHeight="1">
      <c r="A1148" s="38" t="s">
        <v>65</v>
      </c>
      <c r="B1148" s="59" t="s">
        <v>317</v>
      </c>
      <c r="C1148" s="59" t="s">
        <v>145</v>
      </c>
      <c r="D1148" s="59" t="s">
        <v>21</v>
      </c>
      <c r="E1148" s="59" t="s">
        <v>346</v>
      </c>
      <c r="F1148" s="59" t="s">
        <v>66</v>
      </c>
      <c r="G1148" s="17">
        <f t="shared" si="1986"/>
        <v>328</v>
      </c>
      <c r="H1148" s="17">
        <f t="shared" si="1986"/>
        <v>0</v>
      </c>
      <c r="I1148" s="17">
        <f t="shared" si="1986"/>
        <v>0</v>
      </c>
      <c r="J1148" s="17">
        <f t="shared" si="1986"/>
        <v>0</v>
      </c>
      <c r="K1148" s="17">
        <f t="shared" si="1986"/>
        <v>0</v>
      </c>
      <c r="L1148" s="17">
        <f t="shared" si="1986"/>
        <v>0</v>
      </c>
      <c r="M1148" s="17">
        <f t="shared" si="1986"/>
        <v>328</v>
      </c>
      <c r="N1148" s="17">
        <f t="shared" si="1986"/>
        <v>0</v>
      </c>
      <c r="O1148" s="17">
        <f t="shared" si="1986"/>
        <v>0</v>
      </c>
      <c r="P1148" s="17">
        <f t="shared" si="1986"/>
        <v>0</v>
      </c>
      <c r="Q1148" s="17">
        <f t="shared" si="1986"/>
        <v>0</v>
      </c>
      <c r="R1148" s="17">
        <f t="shared" si="1986"/>
        <v>0</v>
      </c>
      <c r="S1148" s="17">
        <f t="shared" si="1986"/>
        <v>328</v>
      </c>
      <c r="T1148" s="17">
        <f t="shared" si="1986"/>
        <v>0</v>
      </c>
      <c r="U1148" s="17">
        <f t="shared" si="1987"/>
        <v>0</v>
      </c>
      <c r="V1148" s="17">
        <f t="shared" si="1987"/>
        <v>0</v>
      </c>
      <c r="W1148" s="17">
        <f t="shared" si="1987"/>
        <v>0</v>
      </c>
      <c r="X1148" s="17">
        <f t="shared" si="1987"/>
        <v>0</v>
      </c>
      <c r="Y1148" s="17">
        <f t="shared" si="1987"/>
        <v>328</v>
      </c>
      <c r="Z1148" s="17">
        <f t="shared" si="1987"/>
        <v>0</v>
      </c>
      <c r="AA1148" s="17">
        <f t="shared" si="1987"/>
        <v>0</v>
      </c>
      <c r="AB1148" s="17">
        <f t="shared" si="1987"/>
        <v>0</v>
      </c>
      <c r="AC1148" s="17">
        <f t="shared" si="1987"/>
        <v>0</v>
      </c>
      <c r="AD1148" s="17">
        <f t="shared" si="1987"/>
        <v>0</v>
      </c>
      <c r="AE1148" s="17">
        <f t="shared" si="1987"/>
        <v>328</v>
      </c>
      <c r="AF1148" s="17">
        <f t="shared" si="1987"/>
        <v>0</v>
      </c>
      <c r="AG1148" s="17">
        <f t="shared" si="1988"/>
        <v>0</v>
      </c>
      <c r="AH1148" s="17">
        <f t="shared" si="1988"/>
        <v>0</v>
      </c>
      <c r="AI1148" s="17">
        <f t="shared" si="1988"/>
        <v>0</v>
      </c>
      <c r="AJ1148" s="17">
        <f t="shared" si="1988"/>
        <v>0</v>
      </c>
      <c r="AK1148" s="17">
        <f t="shared" si="1988"/>
        <v>328</v>
      </c>
      <c r="AL1148" s="17">
        <f t="shared" si="1988"/>
        <v>0</v>
      </c>
      <c r="AM1148" s="17">
        <f t="shared" si="1988"/>
        <v>0</v>
      </c>
      <c r="AN1148" s="17">
        <f t="shared" si="1988"/>
        <v>0</v>
      </c>
      <c r="AO1148" s="17">
        <f t="shared" si="1988"/>
        <v>0</v>
      </c>
      <c r="AP1148" s="17">
        <f t="shared" si="1988"/>
        <v>0</v>
      </c>
      <c r="AQ1148" s="17">
        <f t="shared" si="1988"/>
        <v>328</v>
      </c>
      <c r="AR1148" s="17">
        <f t="shared" si="1988"/>
        <v>0</v>
      </c>
      <c r="AS1148" s="17">
        <f t="shared" si="1989"/>
        <v>0</v>
      </c>
      <c r="AT1148" s="17">
        <f t="shared" si="1989"/>
        <v>0</v>
      </c>
      <c r="AU1148" s="17">
        <f t="shared" si="1989"/>
        <v>0</v>
      </c>
      <c r="AV1148" s="17">
        <f t="shared" si="1989"/>
        <v>0</v>
      </c>
      <c r="AW1148" s="17">
        <f t="shared" si="1989"/>
        <v>328</v>
      </c>
      <c r="AX1148" s="17">
        <f t="shared" si="1989"/>
        <v>0</v>
      </c>
    </row>
    <row r="1149" spans="1:50" ht="49.5" hidden="1">
      <c r="A1149" s="25" t="s">
        <v>407</v>
      </c>
      <c r="B1149" s="26" t="s">
        <v>317</v>
      </c>
      <c r="C1149" s="26" t="s">
        <v>145</v>
      </c>
      <c r="D1149" s="26" t="s">
        <v>21</v>
      </c>
      <c r="E1149" s="26" t="s">
        <v>346</v>
      </c>
      <c r="F1149" s="26" t="s">
        <v>252</v>
      </c>
      <c r="G1149" s="9">
        <v>328</v>
      </c>
      <c r="H1149" s="9"/>
      <c r="I1149" s="84"/>
      <c r="J1149" s="84"/>
      <c r="K1149" s="84"/>
      <c r="L1149" s="84"/>
      <c r="M1149" s="9">
        <f>G1149+I1149+J1149+K1149+L1149</f>
        <v>328</v>
      </c>
      <c r="N1149" s="9">
        <f>H1149+L1149</f>
        <v>0</v>
      </c>
      <c r="O1149" s="85"/>
      <c r="P1149" s="85"/>
      <c r="Q1149" s="85"/>
      <c r="R1149" s="85"/>
      <c r="S1149" s="9">
        <f>M1149+O1149+P1149+Q1149+R1149</f>
        <v>328</v>
      </c>
      <c r="T1149" s="9">
        <f>N1149+R1149</f>
        <v>0</v>
      </c>
      <c r="U1149" s="85"/>
      <c r="V1149" s="85"/>
      <c r="W1149" s="85"/>
      <c r="X1149" s="85"/>
      <c r="Y1149" s="9">
        <f>S1149+U1149+V1149+W1149+X1149</f>
        <v>328</v>
      </c>
      <c r="Z1149" s="9">
        <f>T1149+X1149</f>
        <v>0</v>
      </c>
      <c r="AA1149" s="85"/>
      <c r="AB1149" s="85"/>
      <c r="AC1149" s="85"/>
      <c r="AD1149" s="85"/>
      <c r="AE1149" s="9">
        <f>Y1149+AA1149+AB1149+AC1149+AD1149</f>
        <v>328</v>
      </c>
      <c r="AF1149" s="9">
        <f>Z1149+AD1149</f>
        <v>0</v>
      </c>
      <c r="AG1149" s="85"/>
      <c r="AH1149" s="85"/>
      <c r="AI1149" s="85"/>
      <c r="AJ1149" s="85"/>
      <c r="AK1149" s="9">
        <f>AE1149+AG1149+AH1149+AI1149+AJ1149</f>
        <v>328</v>
      </c>
      <c r="AL1149" s="9">
        <f>AF1149+AJ1149</f>
        <v>0</v>
      </c>
      <c r="AM1149" s="85"/>
      <c r="AN1149" s="85"/>
      <c r="AO1149" s="85"/>
      <c r="AP1149" s="85"/>
      <c r="AQ1149" s="9">
        <f>AK1149+AM1149+AN1149+AO1149+AP1149</f>
        <v>328</v>
      </c>
      <c r="AR1149" s="9">
        <f>AL1149+AP1149</f>
        <v>0</v>
      </c>
      <c r="AS1149" s="85"/>
      <c r="AT1149" s="85"/>
      <c r="AU1149" s="85"/>
      <c r="AV1149" s="85"/>
      <c r="AW1149" s="9">
        <f>AQ1149+AS1149+AT1149+AU1149+AV1149</f>
        <v>328</v>
      </c>
      <c r="AX1149" s="9">
        <f>AR1149+AV1149</f>
        <v>0</v>
      </c>
    </row>
    <row r="1150" spans="1:50" ht="49.5" hidden="1">
      <c r="A1150" s="25" t="s">
        <v>714</v>
      </c>
      <c r="B1150" s="26" t="s">
        <v>317</v>
      </c>
      <c r="C1150" s="26" t="s">
        <v>145</v>
      </c>
      <c r="D1150" s="26" t="s">
        <v>21</v>
      </c>
      <c r="E1150" s="26" t="s">
        <v>347</v>
      </c>
      <c r="F1150" s="26"/>
      <c r="G1150" s="9">
        <f t="shared" ref="G1150:V1153" si="1990">G1151</f>
        <v>5613</v>
      </c>
      <c r="H1150" s="9">
        <f t="shared" si="1990"/>
        <v>0</v>
      </c>
      <c r="I1150" s="9">
        <f t="shared" si="1990"/>
        <v>0</v>
      </c>
      <c r="J1150" s="9">
        <f t="shared" si="1990"/>
        <v>0</v>
      </c>
      <c r="K1150" s="9">
        <f t="shared" si="1990"/>
        <v>0</v>
      </c>
      <c r="L1150" s="9">
        <f t="shared" si="1990"/>
        <v>0</v>
      </c>
      <c r="M1150" s="9">
        <f t="shared" si="1990"/>
        <v>5613</v>
      </c>
      <c r="N1150" s="9">
        <f t="shared" si="1990"/>
        <v>0</v>
      </c>
      <c r="O1150" s="9">
        <f t="shared" si="1990"/>
        <v>0</v>
      </c>
      <c r="P1150" s="9">
        <f t="shared" si="1990"/>
        <v>0</v>
      </c>
      <c r="Q1150" s="9">
        <f t="shared" si="1990"/>
        <v>0</v>
      </c>
      <c r="R1150" s="9">
        <f t="shared" si="1990"/>
        <v>0</v>
      </c>
      <c r="S1150" s="9">
        <f t="shared" si="1990"/>
        <v>5613</v>
      </c>
      <c r="T1150" s="9">
        <f t="shared" si="1990"/>
        <v>0</v>
      </c>
      <c r="U1150" s="9">
        <f t="shared" si="1990"/>
        <v>0</v>
      </c>
      <c r="V1150" s="9">
        <f t="shared" si="1990"/>
        <v>0</v>
      </c>
      <c r="W1150" s="9">
        <f t="shared" ref="U1150:AJ1153" si="1991">W1151</f>
        <v>0</v>
      </c>
      <c r="X1150" s="9">
        <f t="shared" si="1991"/>
        <v>0</v>
      </c>
      <c r="Y1150" s="9">
        <f t="shared" si="1991"/>
        <v>5613</v>
      </c>
      <c r="Z1150" s="9">
        <f t="shared" si="1991"/>
        <v>0</v>
      </c>
      <c r="AA1150" s="9">
        <f t="shared" si="1991"/>
        <v>0</v>
      </c>
      <c r="AB1150" s="9">
        <f t="shared" si="1991"/>
        <v>0</v>
      </c>
      <c r="AC1150" s="9">
        <f t="shared" si="1991"/>
        <v>0</v>
      </c>
      <c r="AD1150" s="9">
        <f t="shared" si="1991"/>
        <v>0</v>
      </c>
      <c r="AE1150" s="9">
        <f t="shared" si="1991"/>
        <v>5613</v>
      </c>
      <c r="AF1150" s="9">
        <f t="shared" si="1991"/>
        <v>0</v>
      </c>
      <c r="AG1150" s="9">
        <f t="shared" si="1991"/>
        <v>0</v>
      </c>
      <c r="AH1150" s="9">
        <f t="shared" si="1991"/>
        <v>0</v>
      </c>
      <c r="AI1150" s="9">
        <f t="shared" si="1991"/>
        <v>0</v>
      </c>
      <c r="AJ1150" s="9">
        <f t="shared" si="1991"/>
        <v>0</v>
      </c>
      <c r="AK1150" s="9">
        <f t="shared" ref="AG1150:AV1153" si="1992">AK1151</f>
        <v>5613</v>
      </c>
      <c r="AL1150" s="9">
        <f t="shared" si="1992"/>
        <v>0</v>
      </c>
      <c r="AM1150" s="9">
        <f t="shared" si="1992"/>
        <v>0</v>
      </c>
      <c r="AN1150" s="9">
        <f t="shared" si="1992"/>
        <v>0</v>
      </c>
      <c r="AO1150" s="9">
        <f t="shared" si="1992"/>
        <v>0</v>
      </c>
      <c r="AP1150" s="9">
        <f t="shared" si="1992"/>
        <v>0</v>
      </c>
      <c r="AQ1150" s="9">
        <f t="shared" si="1992"/>
        <v>5613</v>
      </c>
      <c r="AR1150" s="9">
        <f t="shared" si="1992"/>
        <v>0</v>
      </c>
      <c r="AS1150" s="9">
        <f t="shared" si="1992"/>
        <v>0</v>
      </c>
      <c r="AT1150" s="9">
        <f t="shared" si="1992"/>
        <v>0</v>
      </c>
      <c r="AU1150" s="9">
        <f t="shared" si="1992"/>
        <v>0</v>
      </c>
      <c r="AV1150" s="9">
        <f t="shared" si="1992"/>
        <v>0</v>
      </c>
      <c r="AW1150" s="9">
        <f t="shared" ref="AS1150:AX1153" si="1993">AW1151</f>
        <v>5613</v>
      </c>
      <c r="AX1150" s="9">
        <f t="shared" si="1993"/>
        <v>0</v>
      </c>
    </row>
    <row r="1151" spans="1:50" ht="20.100000000000001" hidden="1" customHeight="1">
      <c r="A1151" s="38" t="s">
        <v>14</v>
      </c>
      <c r="B1151" s="59" t="s">
        <v>317</v>
      </c>
      <c r="C1151" s="59" t="s">
        <v>145</v>
      </c>
      <c r="D1151" s="59" t="s">
        <v>21</v>
      </c>
      <c r="E1151" s="59" t="s">
        <v>348</v>
      </c>
      <c r="F1151" s="59"/>
      <c r="G1151" s="17">
        <f t="shared" si="1990"/>
        <v>5613</v>
      </c>
      <c r="H1151" s="17">
        <f t="shared" si="1990"/>
        <v>0</v>
      </c>
      <c r="I1151" s="17">
        <f t="shared" si="1990"/>
        <v>0</v>
      </c>
      <c r="J1151" s="17">
        <f t="shared" si="1990"/>
        <v>0</v>
      </c>
      <c r="K1151" s="17">
        <f t="shared" si="1990"/>
        <v>0</v>
      </c>
      <c r="L1151" s="17">
        <f t="shared" si="1990"/>
        <v>0</v>
      </c>
      <c r="M1151" s="17">
        <f t="shared" si="1990"/>
        <v>5613</v>
      </c>
      <c r="N1151" s="17">
        <f t="shared" si="1990"/>
        <v>0</v>
      </c>
      <c r="O1151" s="17">
        <f t="shared" si="1990"/>
        <v>0</v>
      </c>
      <c r="P1151" s="17">
        <f t="shared" si="1990"/>
        <v>0</v>
      </c>
      <c r="Q1151" s="17">
        <f t="shared" si="1990"/>
        <v>0</v>
      </c>
      <c r="R1151" s="17">
        <f t="shared" si="1990"/>
        <v>0</v>
      </c>
      <c r="S1151" s="17">
        <f t="shared" si="1990"/>
        <v>5613</v>
      </c>
      <c r="T1151" s="17">
        <f t="shared" si="1990"/>
        <v>0</v>
      </c>
      <c r="U1151" s="17">
        <f t="shared" si="1991"/>
        <v>0</v>
      </c>
      <c r="V1151" s="17">
        <f t="shared" si="1991"/>
        <v>0</v>
      </c>
      <c r="W1151" s="17">
        <f t="shared" si="1991"/>
        <v>0</v>
      </c>
      <c r="X1151" s="17">
        <f t="shared" si="1991"/>
        <v>0</v>
      </c>
      <c r="Y1151" s="17">
        <f t="shared" si="1991"/>
        <v>5613</v>
      </c>
      <c r="Z1151" s="17">
        <f t="shared" si="1991"/>
        <v>0</v>
      </c>
      <c r="AA1151" s="17">
        <f t="shared" si="1991"/>
        <v>0</v>
      </c>
      <c r="AB1151" s="17">
        <f t="shared" si="1991"/>
        <v>0</v>
      </c>
      <c r="AC1151" s="17">
        <f t="shared" si="1991"/>
        <v>0</v>
      </c>
      <c r="AD1151" s="17">
        <f t="shared" si="1991"/>
        <v>0</v>
      </c>
      <c r="AE1151" s="17">
        <f t="shared" si="1991"/>
        <v>5613</v>
      </c>
      <c r="AF1151" s="17">
        <f t="shared" si="1991"/>
        <v>0</v>
      </c>
      <c r="AG1151" s="17">
        <f t="shared" si="1992"/>
        <v>0</v>
      </c>
      <c r="AH1151" s="17">
        <f t="shared" si="1992"/>
        <v>0</v>
      </c>
      <c r="AI1151" s="17">
        <f t="shared" si="1992"/>
        <v>0</v>
      </c>
      <c r="AJ1151" s="17">
        <f t="shared" si="1992"/>
        <v>0</v>
      </c>
      <c r="AK1151" s="17">
        <f t="shared" si="1992"/>
        <v>5613</v>
      </c>
      <c r="AL1151" s="17">
        <f t="shared" si="1992"/>
        <v>0</v>
      </c>
      <c r="AM1151" s="17">
        <f t="shared" si="1992"/>
        <v>0</v>
      </c>
      <c r="AN1151" s="17">
        <f t="shared" si="1992"/>
        <v>0</v>
      </c>
      <c r="AO1151" s="17">
        <f t="shared" si="1992"/>
        <v>0</v>
      </c>
      <c r="AP1151" s="17">
        <f t="shared" si="1992"/>
        <v>0</v>
      </c>
      <c r="AQ1151" s="17">
        <f t="shared" si="1992"/>
        <v>5613</v>
      </c>
      <c r="AR1151" s="17">
        <f t="shared" si="1992"/>
        <v>0</v>
      </c>
      <c r="AS1151" s="17">
        <f t="shared" si="1993"/>
        <v>0</v>
      </c>
      <c r="AT1151" s="17">
        <f t="shared" si="1993"/>
        <v>0</v>
      </c>
      <c r="AU1151" s="17">
        <f t="shared" si="1993"/>
        <v>0</v>
      </c>
      <c r="AV1151" s="17">
        <f t="shared" si="1993"/>
        <v>0</v>
      </c>
      <c r="AW1151" s="17">
        <f t="shared" si="1993"/>
        <v>5613</v>
      </c>
      <c r="AX1151" s="17">
        <f t="shared" si="1993"/>
        <v>0</v>
      </c>
    </row>
    <row r="1152" spans="1:50" ht="20.100000000000001" hidden="1" customHeight="1">
      <c r="A1152" s="38" t="s">
        <v>165</v>
      </c>
      <c r="B1152" s="59" t="s">
        <v>317</v>
      </c>
      <c r="C1152" s="59" t="s">
        <v>145</v>
      </c>
      <c r="D1152" s="59" t="s">
        <v>21</v>
      </c>
      <c r="E1152" s="59" t="s">
        <v>349</v>
      </c>
      <c r="F1152" s="59"/>
      <c r="G1152" s="17">
        <f t="shared" si="1990"/>
        <v>5613</v>
      </c>
      <c r="H1152" s="17">
        <f t="shared" si="1990"/>
        <v>0</v>
      </c>
      <c r="I1152" s="17">
        <f t="shared" si="1990"/>
        <v>0</v>
      </c>
      <c r="J1152" s="17">
        <f t="shared" si="1990"/>
        <v>0</v>
      </c>
      <c r="K1152" s="17">
        <f t="shared" si="1990"/>
        <v>0</v>
      </c>
      <c r="L1152" s="17">
        <f t="shared" si="1990"/>
        <v>0</v>
      </c>
      <c r="M1152" s="17">
        <f t="shared" si="1990"/>
        <v>5613</v>
      </c>
      <c r="N1152" s="17">
        <f t="shared" si="1990"/>
        <v>0</v>
      </c>
      <c r="O1152" s="17">
        <f t="shared" si="1990"/>
        <v>0</v>
      </c>
      <c r="P1152" s="17">
        <f t="shared" si="1990"/>
        <v>0</v>
      </c>
      <c r="Q1152" s="17">
        <f t="shared" si="1990"/>
        <v>0</v>
      </c>
      <c r="R1152" s="17">
        <f t="shared" si="1990"/>
        <v>0</v>
      </c>
      <c r="S1152" s="17">
        <f t="shared" si="1990"/>
        <v>5613</v>
      </c>
      <c r="T1152" s="17">
        <f t="shared" si="1990"/>
        <v>0</v>
      </c>
      <c r="U1152" s="17">
        <f t="shared" si="1991"/>
        <v>0</v>
      </c>
      <c r="V1152" s="17">
        <f t="shared" si="1991"/>
        <v>0</v>
      </c>
      <c r="W1152" s="17">
        <f t="shared" si="1991"/>
        <v>0</v>
      </c>
      <c r="X1152" s="17">
        <f t="shared" si="1991"/>
        <v>0</v>
      </c>
      <c r="Y1152" s="17">
        <f t="shared" si="1991"/>
        <v>5613</v>
      </c>
      <c r="Z1152" s="17">
        <f t="shared" si="1991"/>
        <v>0</v>
      </c>
      <c r="AA1152" s="17">
        <f t="shared" si="1991"/>
        <v>0</v>
      </c>
      <c r="AB1152" s="17">
        <f t="shared" si="1991"/>
        <v>0</v>
      </c>
      <c r="AC1152" s="17">
        <f t="shared" si="1991"/>
        <v>0</v>
      </c>
      <c r="AD1152" s="17">
        <f t="shared" si="1991"/>
        <v>0</v>
      </c>
      <c r="AE1152" s="17">
        <f t="shared" si="1991"/>
        <v>5613</v>
      </c>
      <c r="AF1152" s="17">
        <f t="shared" si="1991"/>
        <v>0</v>
      </c>
      <c r="AG1152" s="17">
        <f t="shared" si="1992"/>
        <v>0</v>
      </c>
      <c r="AH1152" s="17">
        <f t="shared" si="1992"/>
        <v>0</v>
      </c>
      <c r="AI1152" s="17">
        <f t="shared" si="1992"/>
        <v>0</v>
      </c>
      <c r="AJ1152" s="17">
        <f t="shared" si="1992"/>
        <v>0</v>
      </c>
      <c r="AK1152" s="17">
        <f t="shared" si="1992"/>
        <v>5613</v>
      </c>
      <c r="AL1152" s="17">
        <f t="shared" si="1992"/>
        <v>0</v>
      </c>
      <c r="AM1152" s="17">
        <f t="shared" si="1992"/>
        <v>0</v>
      </c>
      <c r="AN1152" s="17">
        <f t="shared" si="1992"/>
        <v>0</v>
      </c>
      <c r="AO1152" s="17">
        <f t="shared" si="1992"/>
        <v>0</v>
      </c>
      <c r="AP1152" s="17">
        <f t="shared" si="1992"/>
        <v>0</v>
      </c>
      <c r="AQ1152" s="17">
        <f t="shared" si="1992"/>
        <v>5613</v>
      </c>
      <c r="AR1152" s="17">
        <f t="shared" si="1992"/>
        <v>0</v>
      </c>
      <c r="AS1152" s="17">
        <f t="shared" si="1993"/>
        <v>0</v>
      </c>
      <c r="AT1152" s="17">
        <f t="shared" si="1993"/>
        <v>0</v>
      </c>
      <c r="AU1152" s="17">
        <f t="shared" si="1993"/>
        <v>0</v>
      </c>
      <c r="AV1152" s="17">
        <f t="shared" si="1993"/>
        <v>0</v>
      </c>
      <c r="AW1152" s="17">
        <f t="shared" si="1993"/>
        <v>5613</v>
      </c>
      <c r="AX1152" s="17">
        <f t="shared" si="1993"/>
        <v>0</v>
      </c>
    </row>
    <row r="1153" spans="1:50" ht="20.100000000000001" hidden="1" customHeight="1">
      <c r="A1153" s="38" t="s">
        <v>65</v>
      </c>
      <c r="B1153" s="59" t="s">
        <v>317</v>
      </c>
      <c r="C1153" s="59" t="s">
        <v>145</v>
      </c>
      <c r="D1153" s="59" t="s">
        <v>21</v>
      </c>
      <c r="E1153" s="59" t="s">
        <v>349</v>
      </c>
      <c r="F1153" s="59" t="s">
        <v>66</v>
      </c>
      <c r="G1153" s="17">
        <f t="shared" si="1990"/>
        <v>5613</v>
      </c>
      <c r="H1153" s="17">
        <f t="shared" si="1990"/>
        <v>0</v>
      </c>
      <c r="I1153" s="17">
        <f t="shared" si="1990"/>
        <v>0</v>
      </c>
      <c r="J1153" s="17">
        <f t="shared" si="1990"/>
        <v>0</v>
      </c>
      <c r="K1153" s="17">
        <f t="shared" si="1990"/>
        <v>0</v>
      </c>
      <c r="L1153" s="17">
        <f t="shared" si="1990"/>
        <v>0</v>
      </c>
      <c r="M1153" s="17">
        <f t="shared" si="1990"/>
        <v>5613</v>
      </c>
      <c r="N1153" s="17">
        <f t="shared" si="1990"/>
        <v>0</v>
      </c>
      <c r="O1153" s="17">
        <f t="shared" si="1990"/>
        <v>0</v>
      </c>
      <c r="P1153" s="17">
        <f t="shared" si="1990"/>
        <v>0</v>
      </c>
      <c r="Q1153" s="17">
        <f t="shared" si="1990"/>
        <v>0</v>
      </c>
      <c r="R1153" s="17">
        <f t="shared" si="1990"/>
        <v>0</v>
      </c>
      <c r="S1153" s="17">
        <f t="shared" si="1990"/>
        <v>5613</v>
      </c>
      <c r="T1153" s="17">
        <f t="shared" si="1990"/>
        <v>0</v>
      </c>
      <c r="U1153" s="17">
        <f t="shared" si="1991"/>
        <v>0</v>
      </c>
      <c r="V1153" s="17">
        <f t="shared" si="1991"/>
        <v>0</v>
      </c>
      <c r="W1153" s="17">
        <f t="shared" si="1991"/>
        <v>0</v>
      </c>
      <c r="X1153" s="17">
        <f t="shared" si="1991"/>
        <v>0</v>
      </c>
      <c r="Y1153" s="17">
        <f t="shared" si="1991"/>
        <v>5613</v>
      </c>
      <c r="Z1153" s="17">
        <f t="shared" si="1991"/>
        <v>0</v>
      </c>
      <c r="AA1153" s="17">
        <f t="shared" si="1991"/>
        <v>0</v>
      </c>
      <c r="AB1153" s="17">
        <f t="shared" si="1991"/>
        <v>0</v>
      </c>
      <c r="AC1153" s="17">
        <f t="shared" si="1991"/>
        <v>0</v>
      </c>
      <c r="AD1153" s="17">
        <f t="shared" si="1991"/>
        <v>0</v>
      </c>
      <c r="AE1153" s="17">
        <f t="shared" si="1991"/>
        <v>5613</v>
      </c>
      <c r="AF1153" s="17">
        <f t="shared" si="1991"/>
        <v>0</v>
      </c>
      <c r="AG1153" s="17">
        <f t="shared" si="1992"/>
        <v>0</v>
      </c>
      <c r="AH1153" s="17">
        <f t="shared" si="1992"/>
        <v>0</v>
      </c>
      <c r="AI1153" s="17">
        <f t="shared" si="1992"/>
        <v>0</v>
      </c>
      <c r="AJ1153" s="17">
        <f t="shared" si="1992"/>
        <v>0</v>
      </c>
      <c r="AK1153" s="17">
        <f t="shared" si="1992"/>
        <v>5613</v>
      </c>
      <c r="AL1153" s="17">
        <f t="shared" si="1992"/>
        <v>0</v>
      </c>
      <c r="AM1153" s="17">
        <f t="shared" si="1992"/>
        <v>0</v>
      </c>
      <c r="AN1153" s="17">
        <f t="shared" si="1992"/>
        <v>0</v>
      </c>
      <c r="AO1153" s="17">
        <f t="shared" si="1992"/>
        <v>0</v>
      </c>
      <c r="AP1153" s="17">
        <f t="shared" si="1992"/>
        <v>0</v>
      </c>
      <c r="AQ1153" s="17">
        <f t="shared" si="1992"/>
        <v>5613</v>
      </c>
      <c r="AR1153" s="17">
        <f t="shared" si="1992"/>
        <v>0</v>
      </c>
      <c r="AS1153" s="17">
        <f t="shared" si="1993"/>
        <v>0</v>
      </c>
      <c r="AT1153" s="17">
        <f t="shared" si="1993"/>
        <v>0</v>
      </c>
      <c r="AU1153" s="17">
        <f t="shared" si="1993"/>
        <v>0</v>
      </c>
      <c r="AV1153" s="17">
        <f t="shared" si="1993"/>
        <v>0</v>
      </c>
      <c r="AW1153" s="17">
        <f t="shared" si="1993"/>
        <v>5613</v>
      </c>
      <c r="AX1153" s="17">
        <f t="shared" si="1993"/>
        <v>0</v>
      </c>
    </row>
    <row r="1154" spans="1:50" ht="49.5" hidden="1">
      <c r="A1154" s="25" t="s">
        <v>407</v>
      </c>
      <c r="B1154" s="26" t="s">
        <v>317</v>
      </c>
      <c r="C1154" s="26" t="s">
        <v>145</v>
      </c>
      <c r="D1154" s="26" t="s">
        <v>21</v>
      </c>
      <c r="E1154" s="26" t="s">
        <v>349</v>
      </c>
      <c r="F1154" s="26" t="s">
        <v>252</v>
      </c>
      <c r="G1154" s="9">
        <f>1643+3970</f>
        <v>5613</v>
      </c>
      <c r="H1154" s="9"/>
      <c r="I1154" s="84"/>
      <c r="J1154" s="84"/>
      <c r="K1154" s="84"/>
      <c r="L1154" s="84"/>
      <c r="M1154" s="9">
        <f>G1154+I1154+J1154+K1154+L1154</f>
        <v>5613</v>
      </c>
      <c r="N1154" s="9">
        <f>H1154+L1154</f>
        <v>0</v>
      </c>
      <c r="O1154" s="85"/>
      <c r="P1154" s="85"/>
      <c r="Q1154" s="85"/>
      <c r="R1154" s="85"/>
      <c r="S1154" s="9">
        <f>M1154+O1154+P1154+Q1154+R1154</f>
        <v>5613</v>
      </c>
      <c r="T1154" s="9">
        <f>N1154+R1154</f>
        <v>0</v>
      </c>
      <c r="U1154" s="85"/>
      <c r="V1154" s="85"/>
      <c r="W1154" s="85"/>
      <c r="X1154" s="85"/>
      <c r="Y1154" s="9">
        <f>S1154+U1154+V1154+W1154+X1154</f>
        <v>5613</v>
      </c>
      <c r="Z1154" s="9">
        <f>T1154+X1154</f>
        <v>0</v>
      </c>
      <c r="AA1154" s="85"/>
      <c r="AB1154" s="85"/>
      <c r="AC1154" s="85"/>
      <c r="AD1154" s="85"/>
      <c r="AE1154" s="9">
        <f>Y1154+AA1154+AB1154+AC1154+AD1154</f>
        <v>5613</v>
      </c>
      <c r="AF1154" s="9">
        <f>Z1154+AD1154</f>
        <v>0</v>
      </c>
      <c r="AG1154" s="85"/>
      <c r="AH1154" s="85"/>
      <c r="AI1154" s="85"/>
      <c r="AJ1154" s="85"/>
      <c r="AK1154" s="9">
        <f>AE1154+AG1154+AH1154+AI1154+AJ1154</f>
        <v>5613</v>
      </c>
      <c r="AL1154" s="9">
        <f>AF1154+AJ1154</f>
        <v>0</v>
      </c>
      <c r="AM1154" s="85"/>
      <c r="AN1154" s="85"/>
      <c r="AO1154" s="85"/>
      <c r="AP1154" s="85"/>
      <c r="AQ1154" s="9">
        <f>AK1154+AM1154+AN1154+AO1154+AP1154</f>
        <v>5613</v>
      </c>
      <c r="AR1154" s="9">
        <f>AL1154+AP1154</f>
        <v>0</v>
      </c>
      <c r="AS1154" s="85"/>
      <c r="AT1154" s="85"/>
      <c r="AU1154" s="85"/>
      <c r="AV1154" s="85"/>
      <c r="AW1154" s="9">
        <f>AQ1154+AS1154+AT1154+AU1154+AV1154</f>
        <v>5613</v>
      </c>
      <c r="AX1154" s="9">
        <f>AR1154+AV1154</f>
        <v>0</v>
      </c>
    </row>
    <row r="1155" spans="1:50" ht="49.5" hidden="1">
      <c r="A1155" s="25" t="s">
        <v>498</v>
      </c>
      <c r="B1155" s="26" t="s">
        <v>317</v>
      </c>
      <c r="C1155" s="26" t="s">
        <v>145</v>
      </c>
      <c r="D1155" s="26" t="s">
        <v>21</v>
      </c>
      <c r="E1155" s="26" t="s">
        <v>380</v>
      </c>
      <c r="F1155" s="26"/>
      <c r="G1155" s="9">
        <f t="shared" ref="G1155:V1158" si="1994">G1156</f>
        <v>12068</v>
      </c>
      <c r="H1155" s="9">
        <f t="shared" si="1994"/>
        <v>0</v>
      </c>
      <c r="I1155" s="9">
        <f t="shared" si="1994"/>
        <v>0</v>
      </c>
      <c r="J1155" s="9">
        <f t="shared" si="1994"/>
        <v>0</v>
      </c>
      <c r="K1155" s="9">
        <f t="shared" si="1994"/>
        <v>0</v>
      </c>
      <c r="L1155" s="9">
        <f t="shared" si="1994"/>
        <v>0</v>
      </c>
      <c r="M1155" s="9">
        <f t="shared" si="1994"/>
        <v>12068</v>
      </c>
      <c r="N1155" s="9">
        <f t="shared" si="1994"/>
        <v>0</v>
      </c>
      <c r="O1155" s="9">
        <f t="shared" si="1994"/>
        <v>0</v>
      </c>
      <c r="P1155" s="9">
        <f t="shared" si="1994"/>
        <v>0</v>
      </c>
      <c r="Q1155" s="9">
        <f t="shared" si="1994"/>
        <v>0</v>
      </c>
      <c r="R1155" s="9">
        <f t="shared" si="1994"/>
        <v>0</v>
      </c>
      <c r="S1155" s="9">
        <f t="shared" si="1994"/>
        <v>12068</v>
      </c>
      <c r="T1155" s="9">
        <f t="shared" si="1994"/>
        <v>0</v>
      </c>
      <c r="U1155" s="9">
        <f t="shared" si="1994"/>
        <v>0</v>
      </c>
      <c r="V1155" s="9">
        <f t="shared" si="1994"/>
        <v>0</v>
      </c>
      <c r="W1155" s="9">
        <f t="shared" ref="U1155:AJ1158" si="1995">W1156</f>
        <v>0</v>
      </c>
      <c r="X1155" s="9">
        <f t="shared" si="1995"/>
        <v>0</v>
      </c>
      <c r="Y1155" s="9">
        <f t="shared" si="1995"/>
        <v>12068</v>
      </c>
      <c r="Z1155" s="9">
        <f t="shared" si="1995"/>
        <v>0</v>
      </c>
      <c r="AA1155" s="9">
        <f t="shared" si="1995"/>
        <v>0</v>
      </c>
      <c r="AB1155" s="9">
        <f t="shared" si="1995"/>
        <v>0</v>
      </c>
      <c r="AC1155" s="9">
        <f t="shared" si="1995"/>
        <v>0</v>
      </c>
      <c r="AD1155" s="9">
        <f t="shared" si="1995"/>
        <v>0</v>
      </c>
      <c r="AE1155" s="9">
        <f t="shared" si="1995"/>
        <v>12068</v>
      </c>
      <c r="AF1155" s="9">
        <f t="shared" si="1995"/>
        <v>0</v>
      </c>
      <c r="AG1155" s="9">
        <f t="shared" si="1995"/>
        <v>0</v>
      </c>
      <c r="AH1155" s="9">
        <f t="shared" si="1995"/>
        <v>0</v>
      </c>
      <c r="AI1155" s="9">
        <f t="shared" si="1995"/>
        <v>0</v>
      </c>
      <c r="AJ1155" s="9">
        <f t="shared" si="1995"/>
        <v>0</v>
      </c>
      <c r="AK1155" s="9">
        <f t="shared" ref="AG1155:AV1158" si="1996">AK1156</f>
        <v>12068</v>
      </c>
      <c r="AL1155" s="9">
        <f t="shared" si="1996"/>
        <v>0</v>
      </c>
      <c r="AM1155" s="9">
        <f t="shared" si="1996"/>
        <v>0</v>
      </c>
      <c r="AN1155" s="9">
        <f t="shared" si="1996"/>
        <v>0</v>
      </c>
      <c r="AO1155" s="9">
        <f t="shared" si="1996"/>
        <v>0</v>
      </c>
      <c r="AP1155" s="9">
        <f t="shared" si="1996"/>
        <v>0</v>
      </c>
      <c r="AQ1155" s="9">
        <f t="shared" si="1996"/>
        <v>12068</v>
      </c>
      <c r="AR1155" s="9">
        <f t="shared" si="1996"/>
        <v>0</v>
      </c>
      <c r="AS1155" s="9">
        <f t="shared" si="1996"/>
        <v>0</v>
      </c>
      <c r="AT1155" s="9">
        <f t="shared" si="1996"/>
        <v>0</v>
      </c>
      <c r="AU1155" s="9">
        <f t="shared" si="1996"/>
        <v>0</v>
      </c>
      <c r="AV1155" s="9">
        <f t="shared" si="1996"/>
        <v>0</v>
      </c>
      <c r="AW1155" s="9">
        <f t="shared" ref="AS1155:AX1158" si="1997">AW1156</f>
        <v>12068</v>
      </c>
      <c r="AX1155" s="9">
        <f t="shared" si="1997"/>
        <v>0</v>
      </c>
    </row>
    <row r="1156" spans="1:50" ht="20.100000000000001" hidden="1" customHeight="1">
      <c r="A1156" s="38" t="s">
        <v>14</v>
      </c>
      <c r="B1156" s="59" t="s">
        <v>317</v>
      </c>
      <c r="C1156" s="59" t="s">
        <v>145</v>
      </c>
      <c r="D1156" s="59" t="s">
        <v>21</v>
      </c>
      <c r="E1156" s="59" t="s">
        <v>381</v>
      </c>
      <c r="F1156" s="59"/>
      <c r="G1156" s="17">
        <f t="shared" si="1994"/>
        <v>12068</v>
      </c>
      <c r="H1156" s="17">
        <f t="shared" si="1994"/>
        <v>0</v>
      </c>
      <c r="I1156" s="17">
        <f t="shared" si="1994"/>
        <v>0</v>
      </c>
      <c r="J1156" s="17">
        <f t="shared" si="1994"/>
        <v>0</v>
      </c>
      <c r="K1156" s="17">
        <f t="shared" si="1994"/>
        <v>0</v>
      </c>
      <c r="L1156" s="17">
        <f t="shared" si="1994"/>
        <v>0</v>
      </c>
      <c r="M1156" s="17">
        <f t="shared" si="1994"/>
        <v>12068</v>
      </c>
      <c r="N1156" s="17">
        <f t="shared" si="1994"/>
        <v>0</v>
      </c>
      <c r="O1156" s="17">
        <f t="shared" si="1994"/>
        <v>0</v>
      </c>
      <c r="P1156" s="17">
        <f t="shared" si="1994"/>
        <v>0</v>
      </c>
      <c r="Q1156" s="17">
        <f t="shared" si="1994"/>
        <v>0</v>
      </c>
      <c r="R1156" s="17">
        <f t="shared" si="1994"/>
        <v>0</v>
      </c>
      <c r="S1156" s="17">
        <f t="shared" si="1994"/>
        <v>12068</v>
      </c>
      <c r="T1156" s="17">
        <f t="shared" si="1994"/>
        <v>0</v>
      </c>
      <c r="U1156" s="17">
        <f t="shared" si="1995"/>
        <v>0</v>
      </c>
      <c r="V1156" s="17">
        <f t="shared" si="1995"/>
        <v>0</v>
      </c>
      <c r="W1156" s="17">
        <f t="shared" si="1995"/>
        <v>0</v>
      </c>
      <c r="X1156" s="17">
        <f t="shared" si="1995"/>
        <v>0</v>
      </c>
      <c r="Y1156" s="17">
        <f t="shared" si="1995"/>
        <v>12068</v>
      </c>
      <c r="Z1156" s="17">
        <f t="shared" si="1995"/>
        <v>0</v>
      </c>
      <c r="AA1156" s="17">
        <f t="shared" si="1995"/>
        <v>0</v>
      </c>
      <c r="AB1156" s="17">
        <f t="shared" si="1995"/>
        <v>0</v>
      </c>
      <c r="AC1156" s="17">
        <f t="shared" si="1995"/>
        <v>0</v>
      </c>
      <c r="AD1156" s="17">
        <f t="shared" si="1995"/>
        <v>0</v>
      </c>
      <c r="AE1156" s="17">
        <f t="shared" si="1995"/>
        <v>12068</v>
      </c>
      <c r="AF1156" s="17">
        <f t="shared" si="1995"/>
        <v>0</v>
      </c>
      <c r="AG1156" s="17">
        <f t="shared" si="1996"/>
        <v>0</v>
      </c>
      <c r="AH1156" s="17">
        <f t="shared" si="1996"/>
        <v>0</v>
      </c>
      <c r="AI1156" s="17">
        <f t="shared" si="1996"/>
        <v>0</v>
      </c>
      <c r="AJ1156" s="17">
        <f t="shared" si="1996"/>
        <v>0</v>
      </c>
      <c r="AK1156" s="17">
        <f t="shared" si="1996"/>
        <v>12068</v>
      </c>
      <c r="AL1156" s="17">
        <f t="shared" si="1996"/>
        <v>0</v>
      </c>
      <c r="AM1156" s="17">
        <f t="shared" si="1996"/>
        <v>0</v>
      </c>
      <c r="AN1156" s="17">
        <f t="shared" si="1996"/>
        <v>0</v>
      </c>
      <c r="AO1156" s="17">
        <f t="shared" si="1996"/>
        <v>0</v>
      </c>
      <c r="AP1156" s="17">
        <f t="shared" si="1996"/>
        <v>0</v>
      </c>
      <c r="AQ1156" s="17">
        <f t="shared" si="1996"/>
        <v>12068</v>
      </c>
      <c r="AR1156" s="17">
        <f t="shared" si="1996"/>
        <v>0</v>
      </c>
      <c r="AS1156" s="17">
        <f t="shared" si="1997"/>
        <v>0</v>
      </c>
      <c r="AT1156" s="17">
        <f t="shared" si="1997"/>
        <v>0</v>
      </c>
      <c r="AU1156" s="17">
        <f t="shared" si="1997"/>
        <v>0</v>
      </c>
      <c r="AV1156" s="17">
        <f t="shared" si="1997"/>
        <v>0</v>
      </c>
      <c r="AW1156" s="17">
        <f t="shared" si="1997"/>
        <v>12068</v>
      </c>
      <c r="AX1156" s="17">
        <f t="shared" si="1997"/>
        <v>0</v>
      </c>
    </row>
    <row r="1157" spans="1:50" ht="20.100000000000001" hidden="1" customHeight="1">
      <c r="A1157" s="38" t="s">
        <v>165</v>
      </c>
      <c r="B1157" s="59" t="s">
        <v>317</v>
      </c>
      <c r="C1157" s="59" t="s">
        <v>145</v>
      </c>
      <c r="D1157" s="59" t="s">
        <v>21</v>
      </c>
      <c r="E1157" s="59" t="s">
        <v>382</v>
      </c>
      <c r="F1157" s="59"/>
      <c r="G1157" s="17">
        <f t="shared" si="1994"/>
        <v>12068</v>
      </c>
      <c r="H1157" s="17">
        <f t="shared" si="1994"/>
        <v>0</v>
      </c>
      <c r="I1157" s="17">
        <f t="shared" si="1994"/>
        <v>0</v>
      </c>
      <c r="J1157" s="17">
        <f t="shared" si="1994"/>
        <v>0</v>
      </c>
      <c r="K1157" s="17">
        <f t="shared" si="1994"/>
        <v>0</v>
      </c>
      <c r="L1157" s="17">
        <f t="shared" si="1994"/>
        <v>0</v>
      </c>
      <c r="M1157" s="17">
        <f t="shared" si="1994"/>
        <v>12068</v>
      </c>
      <c r="N1157" s="17">
        <f t="shared" si="1994"/>
        <v>0</v>
      </c>
      <c r="O1157" s="17">
        <f t="shared" si="1994"/>
        <v>0</v>
      </c>
      <c r="P1157" s="17">
        <f t="shared" si="1994"/>
        <v>0</v>
      </c>
      <c r="Q1157" s="17">
        <f t="shared" si="1994"/>
        <v>0</v>
      </c>
      <c r="R1157" s="17">
        <f t="shared" si="1994"/>
        <v>0</v>
      </c>
      <c r="S1157" s="17">
        <f t="shared" si="1994"/>
        <v>12068</v>
      </c>
      <c r="T1157" s="17">
        <f t="shared" si="1994"/>
        <v>0</v>
      </c>
      <c r="U1157" s="17">
        <f t="shared" si="1995"/>
        <v>0</v>
      </c>
      <c r="V1157" s="17">
        <f t="shared" si="1995"/>
        <v>0</v>
      </c>
      <c r="W1157" s="17">
        <f t="shared" si="1995"/>
        <v>0</v>
      </c>
      <c r="X1157" s="17">
        <f t="shared" si="1995"/>
        <v>0</v>
      </c>
      <c r="Y1157" s="17">
        <f t="shared" si="1995"/>
        <v>12068</v>
      </c>
      <c r="Z1157" s="17">
        <f t="shared" si="1995"/>
        <v>0</v>
      </c>
      <c r="AA1157" s="17">
        <f t="shared" si="1995"/>
        <v>0</v>
      </c>
      <c r="AB1157" s="17">
        <f t="shared" si="1995"/>
        <v>0</v>
      </c>
      <c r="AC1157" s="17">
        <f t="shared" si="1995"/>
        <v>0</v>
      </c>
      <c r="AD1157" s="17">
        <f t="shared" si="1995"/>
        <v>0</v>
      </c>
      <c r="AE1157" s="17">
        <f t="shared" si="1995"/>
        <v>12068</v>
      </c>
      <c r="AF1157" s="17">
        <f t="shared" si="1995"/>
        <v>0</v>
      </c>
      <c r="AG1157" s="17">
        <f t="shared" si="1996"/>
        <v>0</v>
      </c>
      <c r="AH1157" s="17">
        <f t="shared" si="1996"/>
        <v>0</v>
      </c>
      <c r="AI1157" s="17">
        <f t="shared" si="1996"/>
        <v>0</v>
      </c>
      <c r="AJ1157" s="17">
        <f t="shared" si="1996"/>
        <v>0</v>
      </c>
      <c r="AK1157" s="17">
        <f t="shared" si="1996"/>
        <v>12068</v>
      </c>
      <c r="AL1157" s="17">
        <f t="shared" si="1996"/>
        <v>0</v>
      </c>
      <c r="AM1157" s="17">
        <f t="shared" si="1996"/>
        <v>0</v>
      </c>
      <c r="AN1157" s="17">
        <f t="shared" si="1996"/>
        <v>0</v>
      </c>
      <c r="AO1157" s="17">
        <f t="shared" si="1996"/>
        <v>0</v>
      </c>
      <c r="AP1157" s="17">
        <f t="shared" si="1996"/>
        <v>0</v>
      </c>
      <c r="AQ1157" s="17">
        <f t="shared" si="1996"/>
        <v>12068</v>
      </c>
      <c r="AR1157" s="17">
        <f t="shared" si="1996"/>
        <v>0</v>
      </c>
      <c r="AS1157" s="17">
        <f t="shared" si="1997"/>
        <v>0</v>
      </c>
      <c r="AT1157" s="17">
        <f t="shared" si="1997"/>
        <v>0</v>
      </c>
      <c r="AU1157" s="17">
        <f t="shared" si="1997"/>
        <v>0</v>
      </c>
      <c r="AV1157" s="17">
        <f t="shared" si="1997"/>
        <v>0</v>
      </c>
      <c r="AW1157" s="17">
        <f t="shared" si="1997"/>
        <v>12068</v>
      </c>
      <c r="AX1157" s="17">
        <f t="shared" si="1997"/>
        <v>0</v>
      </c>
    </row>
    <row r="1158" spans="1:50" ht="33" hidden="1">
      <c r="A1158" s="25" t="s">
        <v>242</v>
      </c>
      <c r="B1158" s="26" t="s">
        <v>317</v>
      </c>
      <c r="C1158" s="26" t="s">
        <v>145</v>
      </c>
      <c r="D1158" s="26" t="s">
        <v>21</v>
      </c>
      <c r="E1158" s="26" t="s">
        <v>382</v>
      </c>
      <c r="F1158" s="26" t="s">
        <v>30</v>
      </c>
      <c r="G1158" s="9">
        <f t="shared" si="1994"/>
        <v>12068</v>
      </c>
      <c r="H1158" s="9">
        <f t="shared" si="1994"/>
        <v>0</v>
      </c>
      <c r="I1158" s="9">
        <f t="shared" si="1994"/>
        <v>0</v>
      </c>
      <c r="J1158" s="9">
        <f t="shared" si="1994"/>
        <v>0</v>
      </c>
      <c r="K1158" s="9">
        <f t="shared" si="1994"/>
        <v>0</v>
      </c>
      <c r="L1158" s="9">
        <f t="shared" si="1994"/>
        <v>0</v>
      </c>
      <c r="M1158" s="9">
        <f t="shared" si="1994"/>
        <v>12068</v>
      </c>
      <c r="N1158" s="9">
        <f t="shared" si="1994"/>
        <v>0</v>
      </c>
      <c r="O1158" s="9">
        <f t="shared" si="1994"/>
        <v>0</v>
      </c>
      <c r="P1158" s="9">
        <f t="shared" si="1994"/>
        <v>0</v>
      </c>
      <c r="Q1158" s="9">
        <f t="shared" si="1994"/>
        <v>0</v>
      </c>
      <c r="R1158" s="9">
        <f t="shared" si="1994"/>
        <v>0</v>
      </c>
      <c r="S1158" s="9">
        <f t="shared" si="1994"/>
        <v>12068</v>
      </c>
      <c r="T1158" s="9">
        <f t="shared" si="1994"/>
        <v>0</v>
      </c>
      <c r="U1158" s="9">
        <f t="shared" si="1995"/>
        <v>0</v>
      </c>
      <c r="V1158" s="9">
        <f t="shared" si="1995"/>
        <v>0</v>
      </c>
      <c r="W1158" s="9">
        <f t="shared" si="1995"/>
        <v>0</v>
      </c>
      <c r="X1158" s="9">
        <f t="shared" si="1995"/>
        <v>0</v>
      </c>
      <c r="Y1158" s="9">
        <f t="shared" si="1995"/>
        <v>12068</v>
      </c>
      <c r="Z1158" s="9">
        <f t="shared" si="1995"/>
        <v>0</v>
      </c>
      <c r="AA1158" s="9">
        <f t="shared" si="1995"/>
        <v>0</v>
      </c>
      <c r="AB1158" s="9">
        <f t="shared" si="1995"/>
        <v>0</v>
      </c>
      <c r="AC1158" s="9">
        <f t="shared" si="1995"/>
        <v>0</v>
      </c>
      <c r="AD1158" s="9">
        <f t="shared" si="1995"/>
        <v>0</v>
      </c>
      <c r="AE1158" s="9">
        <f t="shared" si="1995"/>
        <v>12068</v>
      </c>
      <c r="AF1158" s="9">
        <f t="shared" si="1995"/>
        <v>0</v>
      </c>
      <c r="AG1158" s="9">
        <f t="shared" si="1996"/>
        <v>0</v>
      </c>
      <c r="AH1158" s="9">
        <f t="shared" si="1996"/>
        <v>0</v>
      </c>
      <c r="AI1158" s="9">
        <f t="shared" si="1996"/>
        <v>0</v>
      </c>
      <c r="AJ1158" s="9">
        <f t="shared" si="1996"/>
        <v>0</v>
      </c>
      <c r="AK1158" s="9">
        <f t="shared" si="1996"/>
        <v>12068</v>
      </c>
      <c r="AL1158" s="9">
        <f t="shared" si="1996"/>
        <v>0</v>
      </c>
      <c r="AM1158" s="9">
        <f t="shared" si="1996"/>
        <v>0</v>
      </c>
      <c r="AN1158" s="9">
        <f t="shared" si="1996"/>
        <v>0</v>
      </c>
      <c r="AO1158" s="9">
        <f t="shared" si="1996"/>
        <v>0</v>
      </c>
      <c r="AP1158" s="9">
        <f t="shared" si="1996"/>
        <v>0</v>
      </c>
      <c r="AQ1158" s="9">
        <f t="shared" si="1996"/>
        <v>12068</v>
      </c>
      <c r="AR1158" s="9">
        <f t="shared" si="1996"/>
        <v>0</v>
      </c>
      <c r="AS1158" s="9">
        <f t="shared" si="1997"/>
        <v>0</v>
      </c>
      <c r="AT1158" s="9">
        <f t="shared" si="1997"/>
        <v>0</v>
      </c>
      <c r="AU1158" s="9">
        <f t="shared" si="1997"/>
        <v>0</v>
      </c>
      <c r="AV1158" s="9">
        <f t="shared" si="1997"/>
        <v>0</v>
      </c>
      <c r="AW1158" s="9">
        <f t="shared" si="1997"/>
        <v>12068</v>
      </c>
      <c r="AX1158" s="9">
        <f t="shared" si="1997"/>
        <v>0</v>
      </c>
    </row>
    <row r="1159" spans="1:50" ht="33" hidden="1">
      <c r="A1159" s="25" t="s">
        <v>36</v>
      </c>
      <c r="B1159" s="26" t="s">
        <v>317</v>
      </c>
      <c r="C1159" s="26" t="s">
        <v>145</v>
      </c>
      <c r="D1159" s="26" t="s">
        <v>21</v>
      </c>
      <c r="E1159" s="26" t="s">
        <v>382</v>
      </c>
      <c r="F1159" s="26" t="s">
        <v>37</v>
      </c>
      <c r="G1159" s="9">
        <v>12068</v>
      </c>
      <c r="H1159" s="9"/>
      <c r="I1159" s="84"/>
      <c r="J1159" s="84"/>
      <c r="K1159" s="84"/>
      <c r="L1159" s="84"/>
      <c r="M1159" s="9">
        <f>G1159+I1159+J1159+K1159+L1159</f>
        <v>12068</v>
      </c>
      <c r="N1159" s="9">
        <f>H1159+L1159</f>
        <v>0</v>
      </c>
      <c r="O1159" s="85"/>
      <c r="P1159" s="85"/>
      <c r="Q1159" s="85"/>
      <c r="R1159" s="85"/>
      <c r="S1159" s="9">
        <f>M1159+O1159+P1159+Q1159+R1159</f>
        <v>12068</v>
      </c>
      <c r="T1159" s="9">
        <f>N1159+R1159</f>
        <v>0</v>
      </c>
      <c r="U1159" s="85"/>
      <c r="V1159" s="85"/>
      <c r="W1159" s="85"/>
      <c r="X1159" s="85"/>
      <c r="Y1159" s="9">
        <f>S1159+U1159+V1159+W1159+X1159</f>
        <v>12068</v>
      </c>
      <c r="Z1159" s="9">
        <f>T1159+X1159</f>
        <v>0</v>
      </c>
      <c r="AA1159" s="85"/>
      <c r="AB1159" s="85"/>
      <c r="AC1159" s="85"/>
      <c r="AD1159" s="85"/>
      <c r="AE1159" s="9">
        <f>Y1159+AA1159+AB1159+AC1159+AD1159</f>
        <v>12068</v>
      </c>
      <c r="AF1159" s="9">
        <f>Z1159+AD1159</f>
        <v>0</v>
      </c>
      <c r="AG1159" s="85"/>
      <c r="AH1159" s="85"/>
      <c r="AI1159" s="85"/>
      <c r="AJ1159" s="85"/>
      <c r="AK1159" s="9">
        <f>AE1159+AG1159+AH1159+AI1159+AJ1159</f>
        <v>12068</v>
      </c>
      <c r="AL1159" s="9">
        <f>AF1159+AJ1159</f>
        <v>0</v>
      </c>
      <c r="AM1159" s="85"/>
      <c r="AN1159" s="85"/>
      <c r="AO1159" s="85"/>
      <c r="AP1159" s="85"/>
      <c r="AQ1159" s="9">
        <f>AK1159+AM1159+AN1159+AO1159+AP1159</f>
        <v>12068</v>
      </c>
      <c r="AR1159" s="9">
        <f>AL1159+AP1159</f>
        <v>0</v>
      </c>
      <c r="AS1159" s="85"/>
      <c r="AT1159" s="85"/>
      <c r="AU1159" s="85"/>
      <c r="AV1159" s="85"/>
      <c r="AW1159" s="9">
        <f>AQ1159+AS1159+AT1159+AU1159+AV1159</f>
        <v>12068</v>
      </c>
      <c r="AX1159" s="9">
        <f>AR1159+AV1159</f>
        <v>0</v>
      </c>
    </row>
    <row r="1160" spans="1:50" ht="20.100000000000001" hidden="1" customHeight="1">
      <c r="A1160" s="38" t="s">
        <v>61</v>
      </c>
      <c r="B1160" s="59" t="s">
        <v>317</v>
      </c>
      <c r="C1160" s="59" t="s">
        <v>145</v>
      </c>
      <c r="D1160" s="59" t="s">
        <v>21</v>
      </c>
      <c r="E1160" s="59" t="s">
        <v>62</v>
      </c>
      <c r="F1160" s="59"/>
      <c r="G1160" s="17">
        <f t="shared" ref="G1160:V1163" si="1998">G1161</f>
        <v>2607</v>
      </c>
      <c r="H1160" s="17">
        <f t="shared" si="1998"/>
        <v>0</v>
      </c>
      <c r="I1160" s="17">
        <f t="shared" si="1998"/>
        <v>0</v>
      </c>
      <c r="J1160" s="17">
        <f t="shared" si="1998"/>
        <v>0</v>
      </c>
      <c r="K1160" s="17">
        <f t="shared" si="1998"/>
        <v>0</v>
      </c>
      <c r="L1160" s="17">
        <f t="shared" si="1998"/>
        <v>0</v>
      </c>
      <c r="M1160" s="17">
        <f t="shared" si="1998"/>
        <v>2607</v>
      </c>
      <c r="N1160" s="17">
        <f t="shared" si="1998"/>
        <v>0</v>
      </c>
      <c r="O1160" s="17">
        <f t="shared" si="1998"/>
        <v>0</v>
      </c>
      <c r="P1160" s="17">
        <f t="shared" si="1998"/>
        <v>0</v>
      </c>
      <c r="Q1160" s="17">
        <f t="shared" si="1998"/>
        <v>0</v>
      </c>
      <c r="R1160" s="17">
        <f t="shared" si="1998"/>
        <v>0</v>
      </c>
      <c r="S1160" s="17">
        <f t="shared" si="1998"/>
        <v>2607</v>
      </c>
      <c r="T1160" s="17">
        <f t="shared" si="1998"/>
        <v>0</v>
      </c>
      <c r="U1160" s="17">
        <f t="shared" si="1998"/>
        <v>0</v>
      </c>
      <c r="V1160" s="17">
        <f t="shared" si="1998"/>
        <v>0</v>
      </c>
      <c r="W1160" s="17">
        <f t="shared" ref="U1160:AJ1163" si="1999">W1161</f>
        <v>0</v>
      </c>
      <c r="X1160" s="17">
        <f t="shared" si="1999"/>
        <v>0</v>
      </c>
      <c r="Y1160" s="17">
        <f t="shared" si="1999"/>
        <v>2607</v>
      </c>
      <c r="Z1160" s="17">
        <f t="shared" si="1999"/>
        <v>0</v>
      </c>
      <c r="AA1160" s="17">
        <f t="shared" si="1999"/>
        <v>0</v>
      </c>
      <c r="AB1160" s="17">
        <f t="shared" si="1999"/>
        <v>0</v>
      </c>
      <c r="AC1160" s="17">
        <f t="shared" si="1999"/>
        <v>0</v>
      </c>
      <c r="AD1160" s="17">
        <f t="shared" si="1999"/>
        <v>0</v>
      </c>
      <c r="AE1160" s="17">
        <f t="shared" si="1999"/>
        <v>2607</v>
      </c>
      <c r="AF1160" s="17">
        <f t="shared" si="1999"/>
        <v>0</v>
      </c>
      <c r="AG1160" s="17">
        <f t="shared" si="1999"/>
        <v>0</v>
      </c>
      <c r="AH1160" s="17">
        <f t="shared" si="1999"/>
        <v>0</v>
      </c>
      <c r="AI1160" s="17">
        <f t="shared" si="1999"/>
        <v>0</v>
      </c>
      <c r="AJ1160" s="17">
        <f t="shared" si="1999"/>
        <v>0</v>
      </c>
      <c r="AK1160" s="17">
        <f t="shared" ref="AG1160:AV1163" si="2000">AK1161</f>
        <v>2607</v>
      </c>
      <c r="AL1160" s="17">
        <f t="shared" si="2000"/>
        <v>0</v>
      </c>
      <c r="AM1160" s="17">
        <f t="shared" si="2000"/>
        <v>0</v>
      </c>
      <c r="AN1160" s="17">
        <f t="shared" si="2000"/>
        <v>0</v>
      </c>
      <c r="AO1160" s="17">
        <f t="shared" si="2000"/>
        <v>0</v>
      </c>
      <c r="AP1160" s="17">
        <f t="shared" si="2000"/>
        <v>0</v>
      </c>
      <c r="AQ1160" s="17">
        <f t="shared" si="2000"/>
        <v>2607</v>
      </c>
      <c r="AR1160" s="17">
        <f t="shared" si="2000"/>
        <v>0</v>
      </c>
      <c r="AS1160" s="17">
        <f t="shared" si="2000"/>
        <v>0</v>
      </c>
      <c r="AT1160" s="17">
        <f t="shared" si="2000"/>
        <v>0</v>
      </c>
      <c r="AU1160" s="17">
        <f t="shared" si="2000"/>
        <v>0</v>
      </c>
      <c r="AV1160" s="17">
        <f t="shared" si="2000"/>
        <v>0</v>
      </c>
      <c r="AW1160" s="17">
        <f t="shared" ref="AS1160:AX1163" si="2001">AW1161</f>
        <v>2607</v>
      </c>
      <c r="AX1160" s="17">
        <f t="shared" si="2001"/>
        <v>0</v>
      </c>
    </row>
    <row r="1161" spans="1:50" ht="20.100000000000001" hidden="1" customHeight="1">
      <c r="A1161" s="38" t="s">
        <v>14</v>
      </c>
      <c r="B1161" s="59" t="s">
        <v>317</v>
      </c>
      <c r="C1161" s="59" t="s">
        <v>145</v>
      </c>
      <c r="D1161" s="59" t="s">
        <v>21</v>
      </c>
      <c r="E1161" s="59" t="s">
        <v>63</v>
      </c>
      <c r="F1161" s="59"/>
      <c r="G1161" s="17">
        <f t="shared" si="1998"/>
        <v>2607</v>
      </c>
      <c r="H1161" s="17">
        <f t="shared" si="1998"/>
        <v>0</v>
      </c>
      <c r="I1161" s="17">
        <f t="shared" si="1998"/>
        <v>0</v>
      </c>
      <c r="J1161" s="17">
        <f t="shared" si="1998"/>
        <v>0</v>
      </c>
      <c r="K1161" s="17">
        <f t="shared" si="1998"/>
        <v>0</v>
      </c>
      <c r="L1161" s="17">
        <f t="shared" si="1998"/>
        <v>0</v>
      </c>
      <c r="M1161" s="17">
        <f t="shared" si="1998"/>
        <v>2607</v>
      </c>
      <c r="N1161" s="17">
        <f t="shared" si="1998"/>
        <v>0</v>
      </c>
      <c r="O1161" s="17">
        <f t="shared" si="1998"/>
        <v>0</v>
      </c>
      <c r="P1161" s="17">
        <f t="shared" si="1998"/>
        <v>0</v>
      </c>
      <c r="Q1161" s="17">
        <f t="shared" si="1998"/>
        <v>0</v>
      </c>
      <c r="R1161" s="17">
        <f t="shared" si="1998"/>
        <v>0</v>
      </c>
      <c r="S1161" s="17">
        <f t="shared" si="1998"/>
        <v>2607</v>
      </c>
      <c r="T1161" s="17">
        <f t="shared" si="1998"/>
        <v>0</v>
      </c>
      <c r="U1161" s="17">
        <f t="shared" si="1999"/>
        <v>0</v>
      </c>
      <c r="V1161" s="17">
        <f t="shared" si="1999"/>
        <v>0</v>
      </c>
      <c r="W1161" s="17">
        <f t="shared" si="1999"/>
        <v>0</v>
      </c>
      <c r="X1161" s="17">
        <f t="shared" si="1999"/>
        <v>0</v>
      </c>
      <c r="Y1161" s="17">
        <f t="shared" si="1999"/>
        <v>2607</v>
      </c>
      <c r="Z1161" s="17">
        <f t="shared" si="1999"/>
        <v>0</v>
      </c>
      <c r="AA1161" s="17">
        <f t="shared" si="1999"/>
        <v>0</v>
      </c>
      <c r="AB1161" s="17">
        <f t="shared" si="1999"/>
        <v>0</v>
      </c>
      <c r="AC1161" s="17">
        <f t="shared" si="1999"/>
        <v>0</v>
      </c>
      <c r="AD1161" s="17">
        <f t="shared" si="1999"/>
        <v>0</v>
      </c>
      <c r="AE1161" s="17">
        <f t="shared" si="1999"/>
        <v>2607</v>
      </c>
      <c r="AF1161" s="17">
        <f t="shared" si="1999"/>
        <v>0</v>
      </c>
      <c r="AG1161" s="17">
        <f t="shared" si="2000"/>
        <v>0</v>
      </c>
      <c r="AH1161" s="17">
        <f t="shared" si="2000"/>
        <v>0</v>
      </c>
      <c r="AI1161" s="17">
        <f t="shared" si="2000"/>
        <v>0</v>
      </c>
      <c r="AJ1161" s="17">
        <f t="shared" si="2000"/>
        <v>0</v>
      </c>
      <c r="AK1161" s="17">
        <f t="shared" si="2000"/>
        <v>2607</v>
      </c>
      <c r="AL1161" s="17">
        <f t="shared" si="2000"/>
        <v>0</v>
      </c>
      <c r="AM1161" s="17">
        <f t="shared" si="2000"/>
        <v>0</v>
      </c>
      <c r="AN1161" s="17">
        <f t="shared" si="2000"/>
        <v>0</v>
      </c>
      <c r="AO1161" s="17">
        <f t="shared" si="2000"/>
        <v>0</v>
      </c>
      <c r="AP1161" s="17">
        <f t="shared" si="2000"/>
        <v>0</v>
      </c>
      <c r="AQ1161" s="17">
        <f t="shared" si="2000"/>
        <v>2607</v>
      </c>
      <c r="AR1161" s="17">
        <f t="shared" si="2000"/>
        <v>0</v>
      </c>
      <c r="AS1161" s="17">
        <f t="shared" si="2001"/>
        <v>0</v>
      </c>
      <c r="AT1161" s="17">
        <f t="shared" si="2001"/>
        <v>0</v>
      </c>
      <c r="AU1161" s="17">
        <f t="shared" si="2001"/>
        <v>0</v>
      </c>
      <c r="AV1161" s="17">
        <f t="shared" si="2001"/>
        <v>0</v>
      </c>
      <c r="AW1161" s="17">
        <f t="shared" si="2001"/>
        <v>2607</v>
      </c>
      <c r="AX1161" s="17">
        <f t="shared" si="2001"/>
        <v>0</v>
      </c>
    </row>
    <row r="1162" spans="1:50" ht="20.100000000000001" hidden="1" customHeight="1">
      <c r="A1162" s="38" t="s">
        <v>165</v>
      </c>
      <c r="B1162" s="59" t="s">
        <v>317</v>
      </c>
      <c r="C1162" s="59" t="s">
        <v>145</v>
      </c>
      <c r="D1162" s="59" t="s">
        <v>21</v>
      </c>
      <c r="E1162" s="59" t="s">
        <v>182</v>
      </c>
      <c r="F1162" s="59"/>
      <c r="G1162" s="17">
        <f t="shared" si="1998"/>
        <v>2607</v>
      </c>
      <c r="H1162" s="17">
        <f t="shared" si="1998"/>
        <v>0</v>
      </c>
      <c r="I1162" s="17">
        <f t="shared" si="1998"/>
        <v>0</v>
      </c>
      <c r="J1162" s="17">
        <f t="shared" si="1998"/>
        <v>0</v>
      </c>
      <c r="K1162" s="17">
        <f t="shared" si="1998"/>
        <v>0</v>
      </c>
      <c r="L1162" s="17">
        <f t="shared" si="1998"/>
        <v>0</v>
      </c>
      <c r="M1162" s="17">
        <f t="shared" si="1998"/>
        <v>2607</v>
      </c>
      <c r="N1162" s="17">
        <f t="shared" si="1998"/>
        <v>0</v>
      </c>
      <c r="O1162" s="17">
        <f t="shared" si="1998"/>
        <v>0</v>
      </c>
      <c r="P1162" s="17">
        <f t="shared" si="1998"/>
        <v>0</v>
      </c>
      <c r="Q1162" s="17">
        <f t="shared" si="1998"/>
        <v>0</v>
      </c>
      <c r="R1162" s="17">
        <f t="shared" si="1998"/>
        <v>0</v>
      </c>
      <c r="S1162" s="17">
        <f t="shared" si="1998"/>
        <v>2607</v>
      </c>
      <c r="T1162" s="17">
        <f t="shared" si="1998"/>
        <v>0</v>
      </c>
      <c r="U1162" s="17">
        <f t="shared" si="1999"/>
        <v>0</v>
      </c>
      <c r="V1162" s="17">
        <f t="shared" si="1999"/>
        <v>0</v>
      </c>
      <c r="W1162" s="17">
        <f t="shared" si="1999"/>
        <v>0</v>
      </c>
      <c r="X1162" s="17">
        <f t="shared" si="1999"/>
        <v>0</v>
      </c>
      <c r="Y1162" s="17">
        <f t="shared" si="1999"/>
        <v>2607</v>
      </c>
      <c r="Z1162" s="17">
        <f t="shared" si="1999"/>
        <v>0</v>
      </c>
      <c r="AA1162" s="17">
        <f t="shared" si="1999"/>
        <v>0</v>
      </c>
      <c r="AB1162" s="17">
        <f t="shared" si="1999"/>
        <v>0</v>
      </c>
      <c r="AC1162" s="17">
        <f t="shared" si="1999"/>
        <v>0</v>
      </c>
      <c r="AD1162" s="17">
        <f t="shared" si="1999"/>
        <v>0</v>
      </c>
      <c r="AE1162" s="17">
        <f t="shared" si="1999"/>
        <v>2607</v>
      </c>
      <c r="AF1162" s="17">
        <f t="shared" si="1999"/>
        <v>0</v>
      </c>
      <c r="AG1162" s="17">
        <f t="shared" si="2000"/>
        <v>0</v>
      </c>
      <c r="AH1162" s="17">
        <f t="shared" si="2000"/>
        <v>0</v>
      </c>
      <c r="AI1162" s="17">
        <f t="shared" si="2000"/>
        <v>0</v>
      </c>
      <c r="AJ1162" s="17">
        <f t="shared" si="2000"/>
        <v>0</v>
      </c>
      <c r="AK1162" s="17">
        <f t="shared" si="2000"/>
        <v>2607</v>
      </c>
      <c r="AL1162" s="17">
        <f t="shared" si="2000"/>
        <v>0</v>
      </c>
      <c r="AM1162" s="17">
        <f t="shared" si="2000"/>
        <v>0</v>
      </c>
      <c r="AN1162" s="17">
        <f t="shared" si="2000"/>
        <v>0</v>
      </c>
      <c r="AO1162" s="17">
        <f t="shared" si="2000"/>
        <v>0</v>
      </c>
      <c r="AP1162" s="17">
        <f t="shared" si="2000"/>
        <v>0</v>
      </c>
      <c r="AQ1162" s="17">
        <f t="shared" si="2000"/>
        <v>2607</v>
      </c>
      <c r="AR1162" s="17">
        <f t="shared" si="2000"/>
        <v>0</v>
      </c>
      <c r="AS1162" s="17">
        <f t="shared" si="2001"/>
        <v>0</v>
      </c>
      <c r="AT1162" s="17">
        <f t="shared" si="2001"/>
        <v>0</v>
      </c>
      <c r="AU1162" s="17">
        <f t="shared" si="2001"/>
        <v>0</v>
      </c>
      <c r="AV1162" s="17">
        <f t="shared" si="2001"/>
        <v>0</v>
      </c>
      <c r="AW1162" s="17">
        <f t="shared" si="2001"/>
        <v>2607</v>
      </c>
      <c r="AX1162" s="17">
        <f t="shared" si="2001"/>
        <v>0</v>
      </c>
    </row>
    <row r="1163" spans="1:50" ht="33" hidden="1">
      <c r="A1163" s="25" t="s">
        <v>242</v>
      </c>
      <c r="B1163" s="26" t="s">
        <v>317</v>
      </c>
      <c r="C1163" s="26" t="s">
        <v>145</v>
      </c>
      <c r="D1163" s="26" t="s">
        <v>21</v>
      </c>
      <c r="E1163" s="26" t="s">
        <v>182</v>
      </c>
      <c r="F1163" s="26" t="s">
        <v>30</v>
      </c>
      <c r="G1163" s="9">
        <f t="shared" si="1998"/>
        <v>2607</v>
      </c>
      <c r="H1163" s="9">
        <f t="shared" si="1998"/>
        <v>0</v>
      </c>
      <c r="I1163" s="9">
        <f t="shared" si="1998"/>
        <v>0</v>
      </c>
      <c r="J1163" s="9">
        <f t="shared" si="1998"/>
        <v>0</v>
      </c>
      <c r="K1163" s="9">
        <f t="shared" si="1998"/>
        <v>0</v>
      </c>
      <c r="L1163" s="9">
        <f t="shared" si="1998"/>
        <v>0</v>
      </c>
      <c r="M1163" s="9">
        <f t="shared" si="1998"/>
        <v>2607</v>
      </c>
      <c r="N1163" s="9">
        <f t="shared" si="1998"/>
        <v>0</v>
      </c>
      <c r="O1163" s="9">
        <f t="shared" si="1998"/>
        <v>0</v>
      </c>
      <c r="P1163" s="9">
        <f t="shared" si="1998"/>
        <v>0</v>
      </c>
      <c r="Q1163" s="9">
        <f t="shared" si="1998"/>
        <v>0</v>
      </c>
      <c r="R1163" s="9">
        <f t="shared" si="1998"/>
        <v>0</v>
      </c>
      <c r="S1163" s="9">
        <f t="shared" si="1998"/>
        <v>2607</v>
      </c>
      <c r="T1163" s="9">
        <f t="shared" si="1998"/>
        <v>0</v>
      </c>
      <c r="U1163" s="9">
        <f t="shared" si="1999"/>
        <v>0</v>
      </c>
      <c r="V1163" s="9">
        <f t="shared" si="1999"/>
        <v>0</v>
      </c>
      <c r="W1163" s="9">
        <f t="shared" si="1999"/>
        <v>0</v>
      </c>
      <c r="X1163" s="9">
        <f t="shared" si="1999"/>
        <v>0</v>
      </c>
      <c r="Y1163" s="9">
        <f t="shared" si="1999"/>
        <v>2607</v>
      </c>
      <c r="Z1163" s="9">
        <f t="shared" si="1999"/>
        <v>0</v>
      </c>
      <c r="AA1163" s="9">
        <f t="shared" si="1999"/>
        <v>0</v>
      </c>
      <c r="AB1163" s="9">
        <f t="shared" si="1999"/>
        <v>0</v>
      </c>
      <c r="AC1163" s="9">
        <f t="shared" si="1999"/>
        <v>0</v>
      </c>
      <c r="AD1163" s="9">
        <f t="shared" si="1999"/>
        <v>0</v>
      </c>
      <c r="AE1163" s="9">
        <f t="shared" si="1999"/>
        <v>2607</v>
      </c>
      <c r="AF1163" s="9">
        <f t="shared" si="1999"/>
        <v>0</v>
      </c>
      <c r="AG1163" s="9">
        <f t="shared" si="2000"/>
        <v>0</v>
      </c>
      <c r="AH1163" s="9">
        <f t="shared" si="2000"/>
        <v>0</v>
      </c>
      <c r="AI1163" s="9">
        <f t="shared" si="2000"/>
        <v>0</v>
      </c>
      <c r="AJ1163" s="9">
        <f t="shared" si="2000"/>
        <v>0</v>
      </c>
      <c r="AK1163" s="9">
        <f t="shared" si="2000"/>
        <v>2607</v>
      </c>
      <c r="AL1163" s="9">
        <f t="shared" si="2000"/>
        <v>0</v>
      </c>
      <c r="AM1163" s="9">
        <f t="shared" si="2000"/>
        <v>0</v>
      </c>
      <c r="AN1163" s="9">
        <f t="shared" si="2000"/>
        <v>0</v>
      </c>
      <c r="AO1163" s="9">
        <f t="shared" si="2000"/>
        <v>0</v>
      </c>
      <c r="AP1163" s="9">
        <f t="shared" si="2000"/>
        <v>0</v>
      </c>
      <c r="AQ1163" s="9">
        <f t="shared" si="2000"/>
        <v>2607</v>
      </c>
      <c r="AR1163" s="9">
        <f t="shared" si="2000"/>
        <v>0</v>
      </c>
      <c r="AS1163" s="9">
        <f t="shared" si="2001"/>
        <v>0</v>
      </c>
      <c r="AT1163" s="9">
        <f t="shared" si="2001"/>
        <v>0</v>
      </c>
      <c r="AU1163" s="9">
        <f t="shared" si="2001"/>
        <v>0</v>
      </c>
      <c r="AV1163" s="9">
        <f t="shared" si="2001"/>
        <v>0</v>
      </c>
      <c r="AW1163" s="9">
        <f t="shared" si="2001"/>
        <v>2607</v>
      </c>
      <c r="AX1163" s="9">
        <f t="shared" si="2001"/>
        <v>0</v>
      </c>
    </row>
    <row r="1164" spans="1:50" ht="33" hidden="1">
      <c r="A1164" s="25" t="s">
        <v>36</v>
      </c>
      <c r="B1164" s="26" t="s">
        <v>317</v>
      </c>
      <c r="C1164" s="26" t="s">
        <v>145</v>
      </c>
      <c r="D1164" s="26" t="s">
        <v>21</v>
      </c>
      <c r="E1164" s="26" t="s">
        <v>182</v>
      </c>
      <c r="F1164" s="26" t="s">
        <v>37</v>
      </c>
      <c r="G1164" s="9">
        <v>2607</v>
      </c>
      <c r="H1164" s="9"/>
      <c r="I1164" s="84"/>
      <c r="J1164" s="84"/>
      <c r="K1164" s="84"/>
      <c r="L1164" s="84"/>
      <c r="M1164" s="9">
        <f>G1164+I1164+J1164+K1164+L1164</f>
        <v>2607</v>
      </c>
      <c r="N1164" s="9">
        <f>H1164+L1164</f>
        <v>0</v>
      </c>
      <c r="O1164" s="85"/>
      <c r="P1164" s="85"/>
      <c r="Q1164" s="85"/>
      <c r="R1164" s="85"/>
      <c r="S1164" s="9">
        <f>M1164+O1164+P1164+Q1164+R1164</f>
        <v>2607</v>
      </c>
      <c r="T1164" s="9">
        <f>N1164+R1164</f>
        <v>0</v>
      </c>
      <c r="U1164" s="85"/>
      <c r="V1164" s="85"/>
      <c r="W1164" s="85"/>
      <c r="X1164" s="85"/>
      <c r="Y1164" s="9">
        <f>S1164+U1164+V1164+W1164+X1164</f>
        <v>2607</v>
      </c>
      <c r="Z1164" s="9">
        <f>T1164+X1164</f>
        <v>0</v>
      </c>
      <c r="AA1164" s="85"/>
      <c r="AB1164" s="85"/>
      <c r="AC1164" s="85"/>
      <c r="AD1164" s="85"/>
      <c r="AE1164" s="9">
        <f>Y1164+AA1164+AB1164+AC1164+AD1164</f>
        <v>2607</v>
      </c>
      <c r="AF1164" s="9">
        <f>Z1164+AD1164</f>
        <v>0</v>
      </c>
      <c r="AG1164" s="85"/>
      <c r="AH1164" s="85"/>
      <c r="AI1164" s="85"/>
      <c r="AJ1164" s="85"/>
      <c r="AK1164" s="9">
        <f>AE1164+AG1164+AH1164+AI1164+AJ1164</f>
        <v>2607</v>
      </c>
      <c r="AL1164" s="9">
        <f>AF1164+AJ1164</f>
        <v>0</v>
      </c>
      <c r="AM1164" s="85"/>
      <c r="AN1164" s="85"/>
      <c r="AO1164" s="85"/>
      <c r="AP1164" s="85"/>
      <c r="AQ1164" s="9">
        <f>AK1164+AM1164+AN1164+AO1164+AP1164</f>
        <v>2607</v>
      </c>
      <c r="AR1164" s="9">
        <f>AL1164+AP1164</f>
        <v>0</v>
      </c>
      <c r="AS1164" s="85"/>
      <c r="AT1164" s="85"/>
      <c r="AU1164" s="85"/>
      <c r="AV1164" s="85"/>
      <c r="AW1164" s="9">
        <f>AQ1164+AS1164+AT1164+AU1164+AV1164</f>
        <v>2607</v>
      </c>
      <c r="AX1164" s="9">
        <f>AR1164+AV1164</f>
        <v>0</v>
      </c>
    </row>
    <row r="1165" spans="1:50" hidden="1">
      <c r="A1165" s="25"/>
      <c r="B1165" s="26"/>
      <c r="C1165" s="26"/>
      <c r="D1165" s="26"/>
      <c r="E1165" s="26"/>
      <c r="F1165" s="26"/>
      <c r="G1165" s="9"/>
      <c r="H1165" s="9"/>
      <c r="I1165" s="84"/>
      <c r="J1165" s="84"/>
      <c r="K1165" s="84"/>
      <c r="L1165" s="84"/>
      <c r="M1165" s="84"/>
      <c r="N1165" s="84"/>
      <c r="O1165" s="85"/>
      <c r="P1165" s="85"/>
      <c r="Q1165" s="85"/>
      <c r="R1165" s="85"/>
      <c r="S1165" s="85"/>
      <c r="T1165" s="85"/>
      <c r="U1165" s="85"/>
      <c r="V1165" s="85"/>
      <c r="W1165" s="85"/>
      <c r="X1165" s="85"/>
      <c r="Y1165" s="85"/>
      <c r="Z1165" s="85"/>
      <c r="AA1165" s="85"/>
      <c r="AB1165" s="85"/>
      <c r="AC1165" s="85"/>
      <c r="AD1165" s="85"/>
      <c r="AE1165" s="85"/>
      <c r="AF1165" s="85"/>
      <c r="AG1165" s="85"/>
      <c r="AH1165" s="85"/>
      <c r="AI1165" s="85"/>
      <c r="AJ1165" s="85"/>
      <c r="AK1165" s="85"/>
      <c r="AL1165" s="85"/>
      <c r="AM1165" s="85"/>
      <c r="AN1165" s="85"/>
      <c r="AO1165" s="85"/>
      <c r="AP1165" s="85"/>
      <c r="AQ1165" s="85"/>
      <c r="AR1165" s="85"/>
      <c r="AS1165" s="85"/>
      <c r="AT1165" s="85"/>
      <c r="AU1165" s="85"/>
      <c r="AV1165" s="85"/>
      <c r="AW1165" s="85"/>
      <c r="AX1165" s="85"/>
    </row>
    <row r="1166" spans="1:50" ht="18.75" hidden="1">
      <c r="A1166" s="23" t="s">
        <v>324</v>
      </c>
      <c r="B1166" s="24" t="s">
        <v>317</v>
      </c>
      <c r="C1166" s="24" t="s">
        <v>145</v>
      </c>
      <c r="D1166" s="24" t="s">
        <v>8</v>
      </c>
      <c r="E1166" s="24" t="s">
        <v>322</v>
      </c>
      <c r="F1166" s="24" t="s">
        <v>322</v>
      </c>
      <c r="G1166" s="15">
        <f t="shared" ref="G1166" si="2002">G1167+G1177+G1182+G1172</f>
        <v>29636</v>
      </c>
      <c r="H1166" s="15">
        <f t="shared" ref="H1166:N1166" si="2003">H1167+H1177+H1182+H1172</f>
        <v>0</v>
      </c>
      <c r="I1166" s="15">
        <f t="shared" si="2003"/>
        <v>0</v>
      </c>
      <c r="J1166" s="15">
        <f t="shared" si="2003"/>
        <v>0</v>
      </c>
      <c r="K1166" s="15">
        <f t="shared" si="2003"/>
        <v>0</v>
      </c>
      <c r="L1166" s="15">
        <f t="shared" si="2003"/>
        <v>0</v>
      </c>
      <c r="M1166" s="15">
        <f t="shared" si="2003"/>
        <v>29636</v>
      </c>
      <c r="N1166" s="15">
        <f t="shared" si="2003"/>
        <v>0</v>
      </c>
      <c r="O1166" s="15">
        <f t="shared" ref="O1166:T1166" si="2004">O1167+O1177+O1182+O1172</f>
        <v>0</v>
      </c>
      <c r="P1166" s="15">
        <f t="shared" si="2004"/>
        <v>0</v>
      </c>
      <c r="Q1166" s="15">
        <f t="shared" si="2004"/>
        <v>0</v>
      </c>
      <c r="R1166" s="15">
        <f t="shared" si="2004"/>
        <v>0</v>
      </c>
      <c r="S1166" s="15">
        <f t="shared" si="2004"/>
        <v>29636</v>
      </c>
      <c r="T1166" s="15">
        <f t="shared" si="2004"/>
        <v>0</v>
      </c>
      <c r="U1166" s="15">
        <f t="shared" ref="U1166:Z1166" si="2005">U1167+U1177+U1182+U1172</f>
        <v>0</v>
      </c>
      <c r="V1166" s="15">
        <f t="shared" si="2005"/>
        <v>0</v>
      </c>
      <c r="W1166" s="15">
        <f t="shared" si="2005"/>
        <v>0</v>
      </c>
      <c r="X1166" s="15">
        <f t="shared" si="2005"/>
        <v>0</v>
      </c>
      <c r="Y1166" s="15">
        <f t="shared" si="2005"/>
        <v>29636</v>
      </c>
      <c r="Z1166" s="15">
        <f t="shared" si="2005"/>
        <v>0</v>
      </c>
      <c r="AA1166" s="15">
        <f t="shared" ref="AA1166:AF1166" si="2006">AA1167+AA1177+AA1182+AA1172</f>
        <v>0</v>
      </c>
      <c r="AB1166" s="15">
        <f t="shared" si="2006"/>
        <v>547</v>
      </c>
      <c r="AC1166" s="15">
        <f t="shared" si="2006"/>
        <v>0</v>
      </c>
      <c r="AD1166" s="15">
        <f t="shared" si="2006"/>
        <v>0</v>
      </c>
      <c r="AE1166" s="15">
        <f t="shared" si="2006"/>
        <v>30183</v>
      </c>
      <c r="AF1166" s="15">
        <f t="shared" si="2006"/>
        <v>0</v>
      </c>
      <c r="AG1166" s="15">
        <f t="shared" ref="AG1166:AL1166" si="2007">AG1167+AG1177+AG1182+AG1172</f>
        <v>0</v>
      </c>
      <c r="AH1166" s="15">
        <f t="shared" si="2007"/>
        <v>0</v>
      </c>
      <c r="AI1166" s="15">
        <f t="shared" si="2007"/>
        <v>0</v>
      </c>
      <c r="AJ1166" s="15">
        <f t="shared" si="2007"/>
        <v>0</v>
      </c>
      <c r="AK1166" s="15">
        <f t="shared" si="2007"/>
        <v>30183</v>
      </c>
      <c r="AL1166" s="15">
        <f t="shared" si="2007"/>
        <v>0</v>
      </c>
      <c r="AM1166" s="15">
        <f t="shared" ref="AM1166:AR1166" si="2008">AM1167+AM1177+AM1182+AM1172</f>
        <v>0</v>
      </c>
      <c r="AN1166" s="15">
        <f t="shared" si="2008"/>
        <v>0</v>
      </c>
      <c r="AO1166" s="15">
        <f t="shared" si="2008"/>
        <v>0</v>
      </c>
      <c r="AP1166" s="15">
        <f t="shared" si="2008"/>
        <v>0</v>
      </c>
      <c r="AQ1166" s="15">
        <f t="shared" si="2008"/>
        <v>30183</v>
      </c>
      <c r="AR1166" s="15">
        <f t="shared" si="2008"/>
        <v>0</v>
      </c>
      <c r="AS1166" s="15">
        <f t="shared" ref="AS1166:AX1166" si="2009">AS1167+AS1177+AS1182+AS1172</f>
        <v>-5000</v>
      </c>
      <c r="AT1166" s="15">
        <f t="shared" si="2009"/>
        <v>0</v>
      </c>
      <c r="AU1166" s="15">
        <f t="shared" si="2009"/>
        <v>-133</v>
      </c>
      <c r="AV1166" s="15">
        <f t="shared" si="2009"/>
        <v>0</v>
      </c>
      <c r="AW1166" s="15">
        <f t="shared" si="2009"/>
        <v>25050</v>
      </c>
      <c r="AX1166" s="15">
        <f t="shared" si="2009"/>
        <v>0</v>
      </c>
    </row>
    <row r="1167" spans="1:50" ht="49.5" hidden="1">
      <c r="A1167" s="25" t="s">
        <v>714</v>
      </c>
      <c r="B1167" s="26" t="s">
        <v>317</v>
      </c>
      <c r="C1167" s="26" t="s">
        <v>145</v>
      </c>
      <c r="D1167" s="26" t="s">
        <v>8</v>
      </c>
      <c r="E1167" s="26" t="s">
        <v>347</v>
      </c>
      <c r="F1167" s="26"/>
      <c r="G1167" s="9">
        <f t="shared" ref="G1167:V1170" si="2010">G1168</f>
        <v>6387</v>
      </c>
      <c r="H1167" s="9">
        <f t="shared" si="2010"/>
        <v>0</v>
      </c>
      <c r="I1167" s="9">
        <f t="shared" si="2010"/>
        <v>0</v>
      </c>
      <c r="J1167" s="9">
        <f t="shared" si="2010"/>
        <v>0</v>
      </c>
      <c r="K1167" s="9">
        <f t="shared" si="2010"/>
        <v>0</v>
      </c>
      <c r="L1167" s="9">
        <f t="shared" si="2010"/>
        <v>0</v>
      </c>
      <c r="M1167" s="9">
        <f t="shared" si="2010"/>
        <v>6387</v>
      </c>
      <c r="N1167" s="9">
        <f t="shared" si="2010"/>
        <v>0</v>
      </c>
      <c r="O1167" s="9">
        <f t="shared" si="2010"/>
        <v>0</v>
      </c>
      <c r="P1167" s="9">
        <f t="shared" si="2010"/>
        <v>0</v>
      </c>
      <c r="Q1167" s="9">
        <f t="shared" si="2010"/>
        <v>0</v>
      </c>
      <c r="R1167" s="9">
        <f t="shared" si="2010"/>
        <v>0</v>
      </c>
      <c r="S1167" s="9">
        <f t="shared" si="2010"/>
        <v>6387</v>
      </c>
      <c r="T1167" s="9">
        <f t="shared" si="2010"/>
        <v>0</v>
      </c>
      <c r="U1167" s="9">
        <f t="shared" si="2010"/>
        <v>0</v>
      </c>
      <c r="V1167" s="9">
        <f t="shared" si="2010"/>
        <v>0</v>
      </c>
      <c r="W1167" s="9">
        <f t="shared" ref="U1167:AJ1170" si="2011">W1168</f>
        <v>0</v>
      </c>
      <c r="X1167" s="9">
        <f t="shared" si="2011"/>
        <v>0</v>
      </c>
      <c r="Y1167" s="9">
        <f t="shared" si="2011"/>
        <v>6387</v>
      </c>
      <c r="Z1167" s="9">
        <f t="shared" si="2011"/>
        <v>0</v>
      </c>
      <c r="AA1167" s="9">
        <f t="shared" si="2011"/>
        <v>0</v>
      </c>
      <c r="AB1167" s="9">
        <f t="shared" si="2011"/>
        <v>0</v>
      </c>
      <c r="AC1167" s="9">
        <f t="shared" si="2011"/>
        <v>0</v>
      </c>
      <c r="AD1167" s="9">
        <f t="shared" si="2011"/>
        <v>0</v>
      </c>
      <c r="AE1167" s="9">
        <f t="shared" si="2011"/>
        <v>6387</v>
      </c>
      <c r="AF1167" s="9">
        <f t="shared" si="2011"/>
        <v>0</v>
      </c>
      <c r="AG1167" s="9">
        <f t="shared" si="2011"/>
        <v>0</v>
      </c>
      <c r="AH1167" s="9">
        <f t="shared" si="2011"/>
        <v>0</v>
      </c>
      <c r="AI1167" s="9">
        <f t="shared" si="2011"/>
        <v>0</v>
      </c>
      <c r="AJ1167" s="9">
        <f t="shared" si="2011"/>
        <v>0</v>
      </c>
      <c r="AK1167" s="9">
        <f t="shared" ref="AG1167:AV1170" si="2012">AK1168</f>
        <v>6387</v>
      </c>
      <c r="AL1167" s="9">
        <f t="shared" si="2012"/>
        <v>0</v>
      </c>
      <c r="AM1167" s="9">
        <f t="shared" si="2012"/>
        <v>0</v>
      </c>
      <c r="AN1167" s="9">
        <f t="shared" si="2012"/>
        <v>0</v>
      </c>
      <c r="AO1167" s="9">
        <f t="shared" si="2012"/>
        <v>0</v>
      </c>
      <c r="AP1167" s="9">
        <f t="shared" si="2012"/>
        <v>0</v>
      </c>
      <c r="AQ1167" s="9">
        <f t="shared" si="2012"/>
        <v>6387</v>
      </c>
      <c r="AR1167" s="9">
        <f t="shared" si="2012"/>
        <v>0</v>
      </c>
      <c r="AS1167" s="9">
        <f t="shared" si="2012"/>
        <v>-5000</v>
      </c>
      <c r="AT1167" s="9">
        <f t="shared" si="2012"/>
        <v>0</v>
      </c>
      <c r="AU1167" s="9">
        <f t="shared" si="2012"/>
        <v>0</v>
      </c>
      <c r="AV1167" s="9">
        <f t="shared" si="2012"/>
        <v>0</v>
      </c>
      <c r="AW1167" s="9">
        <f t="shared" ref="AS1167:AX1170" si="2013">AW1168</f>
        <v>1387</v>
      </c>
      <c r="AX1167" s="9">
        <f t="shared" si="2013"/>
        <v>0</v>
      </c>
    </row>
    <row r="1168" spans="1:50" ht="20.100000000000001" hidden="1" customHeight="1">
      <c r="A1168" s="25" t="s">
        <v>14</v>
      </c>
      <c r="B1168" s="26" t="s">
        <v>317</v>
      </c>
      <c r="C1168" s="26" t="s">
        <v>145</v>
      </c>
      <c r="D1168" s="26" t="s">
        <v>8</v>
      </c>
      <c r="E1168" s="26" t="s">
        <v>348</v>
      </c>
      <c r="F1168" s="26"/>
      <c r="G1168" s="9">
        <f t="shared" si="2010"/>
        <v>6387</v>
      </c>
      <c r="H1168" s="9">
        <f t="shared" si="2010"/>
        <v>0</v>
      </c>
      <c r="I1168" s="9">
        <f t="shared" si="2010"/>
        <v>0</v>
      </c>
      <c r="J1168" s="9">
        <f t="shared" si="2010"/>
        <v>0</v>
      </c>
      <c r="K1168" s="9">
        <f t="shared" si="2010"/>
        <v>0</v>
      </c>
      <c r="L1168" s="9">
        <f t="shared" si="2010"/>
        <v>0</v>
      </c>
      <c r="M1168" s="9">
        <f t="shared" si="2010"/>
        <v>6387</v>
      </c>
      <c r="N1168" s="9">
        <f t="shared" si="2010"/>
        <v>0</v>
      </c>
      <c r="O1168" s="9">
        <f t="shared" si="2010"/>
        <v>0</v>
      </c>
      <c r="P1168" s="9">
        <f t="shared" si="2010"/>
        <v>0</v>
      </c>
      <c r="Q1168" s="9">
        <f t="shared" si="2010"/>
        <v>0</v>
      </c>
      <c r="R1168" s="9">
        <f t="shared" si="2010"/>
        <v>0</v>
      </c>
      <c r="S1168" s="9">
        <f t="shared" si="2010"/>
        <v>6387</v>
      </c>
      <c r="T1168" s="9">
        <f t="shared" si="2010"/>
        <v>0</v>
      </c>
      <c r="U1168" s="9">
        <f t="shared" si="2011"/>
        <v>0</v>
      </c>
      <c r="V1168" s="9">
        <f t="shared" si="2011"/>
        <v>0</v>
      </c>
      <c r="W1168" s="9">
        <f t="shared" si="2011"/>
        <v>0</v>
      </c>
      <c r="X1168" s="9">
        <f t="shared" si="2011"/>
        <v>0</v>
      </c>
      <c r="Y1168" s="9">
        <f t="shared" si="2011"/>
        <v>6387</v>
      </c>
      <c r="Z1168" s="9">
        <f t="shared" si="2011"/>
        <v>0</v>
      </c>
      <c r="AA1168" s="9">
        <f t="shared" si="2011"/>
        <v>0</v>
      </c>
      <c r="AB1168" s="9">
        <f t="shared" si="2011"/>
        <v>0</v>
      </c>
      <c r="AC1168" s="9">
        <f t="shared" si="2011"/>
        <v>0</v>
      </c>
      <c r="AD1168" s="9">
        <f t="shared" si="2011"/>
        <v>0</v>
      </c>
      <c r="AE1168" s="9">
        <f t="shared" si="2011"/>
        <v>6387</v>
      </c>
      <c r="AF1168" s="9">
        <f t="shared" si="2011"/>
        <v>0</v>
      </c>
      <c r="AG1168" s="9">
        <f t="shared" si="2012"/>
        <v>0</v>
      </c>
      <c r="AH1168" s="9">
        <f t="shared" si="2012"/>
        <v>0</v>
      </c>
      <c r="AI1168" s="9">
        <f t="shared" si="2012"/>
        <v>0</v>
      </c>
      <c r="AJ1168" s="9">
        <f t="shared" si="2012"/>
        <v>0</v>
      </c>
      <c r="AK1168" s="9">
        <f t="shared" si="2012"/>
        <v>6387</v>
      </c>
      <c r="AL1168" s="9">
        <f t="shared" si="2012"/>
        <v>0</v>
      </c>
      <c r="AM1168" s="9">
        <f t="shared" si="2012"/>
        <v>0</v>
      </c>
      <c r="AN1168" s="9">
        <f t="shared" si="2012"/>
        <v>0</v>
      </c>
      <c r="AO1168" s="9">
        <f t="shared" si="2012"/>
        <v>0</v>
      </c>
      <c r="AP1168" s="9">
        <f t="shared" si="2012"/>
        <v>0</v>
      </c>
      <c r="AQ1168" s="9">
        <f t="shared" si="2012"/>
        <v>6387</v>
      </c>
      <c r="AR1168" s="9">
        <f t="shared" si="2012"/>
        <v>0</v>
      </c>
      <c r="AS1168" s="9">
        <f t="shared" si="2013"/>
        <v>-5000</v>
      </c>
      <c r="AT1168" s="9">
        <f t="shared" si="2013"/>
        <v>0</v>
      </c>
      <c r="AU1168" s="9">
        <f t="shared" si="2013"/>
        <v>0</v>
      </c>
      <c r="AV1168" s="9">
        <f t="shared" si="2013"/>
        <v>0</v>
      </c>
      <c r="AW1168" s="9">
        <f t="shared" si="2013"/>
        <v>1387</v>
      </c>
      <c r="AX1168" s="9">
        <f t="shared" si="2013"/>
        <v>0</v>
      </c>
    </row>
    <row r="1169" spans="1:50" ht="20.100000000000001" hidden="1" customHeight="1">
      <c r="A1169" s="25" t="s">
        <v>325</v>
      </c>
      <c r="B1169" s="26" t="s">
        <v>317</v>
      </c>
      <c r="C1169" s="26" t="s">
        <v>145</v>
      </c>
      <c r="D1169" s="26" t="s">
        <v>8</v>
      </c>
      <c r="E1169" s="26" t="s">
        <v>350</v>
      </c>
      <c r="F1169" s="26"/>
      <c r="G1169" s="9">
        <f t="shared" si="2010"/>
        <v>6387</v>
      </c>
      <c r="H1169" s="9">
        <f t="shared" si="2010"/>
        <v>0</v>
      </c>
      <c r="I1169" s="9">
        <f t="shared" si="2010"/>
        <v>0</v>
      </c>
      <c r="J1169" s="9">
        <f t="shared" si="2010"/>
        <v>0</v>
      </c>
      <c r="K1169" s="9">
        <f t="shared" si="2010"/>
        <v>0</v>
      </c>
      <c r="L1169" s="9">
        <f t="shared" si="2010"/>
        <v>0</v>
      </c>
      <c r="M1169" s="9">
        <f t="shared" si="2010"/>
        <v>6387</v>
      </c>
      <c r="N1169" s="9">
        <f t="shared" si="2010"/>
        <v>0</v>
      </c>
      <c r="O1169" s="9">
        <f t="shared" si="2010"/>
        <v>0</v>
      </c>
      <c r="P1169" s="9">
        <f t="shared" si="2010"/>
        <v>0</v>
      </c>
      <c r="Q1169" s="9">
        <f t="shared" si="2010"/>
        <v>0</v>
      </c>
      <c r="R1169" s="9">
        <f t="shared" si="2010"/>
        <v>0</v>
      </c>
      <c r="S1169" s="9">
        <f t="shared" si="2010"/>
        <v>6387</v>
      </c>
      <c r="T1169" s="9">
        <f t="shared" si="2010"/>
        <v>0</v>
      </c>
      <c r="U1169" s="9">
        <f t="shared" si="2011"/>
        <v>0</v>
      </c>
      <c r="V1169" s="9">
        <f t="shared" si="2011"/>
        <v>0</v>
      </c>
      <c r="W1169" s="9">
        <f t="shared" si="2011"/>
        <v>0</v>
      </c>
      <c r="X1169" s="9">
        <f t="shared" si="2011"/>
        <v>0</v>
      </c>
      <c r="Y1169" s="9">
        <f t="shared" si="2011"/>
        <v>6387</v>
      </c>
      <c r="Z1169" s="9">
        <f t="shared" si="2011"/>
        <v>0</v>
      </c>
      <c r="AA1169" s="9">
        <f t="shared" si="2011"/>
        <v>0</v>
      </c>
      <c r="AB1169" s="9">
        <f t="shared" si="2011"/>
        <v>0</v>
      </c>
      <c r="AC1169" s="9">
        <f t="shared" si="2011"/>
        <v>0</v>
      </c>
      <c r="AD1169" s="9">
        <f t="shared" si="2011"/>
        <v>0</v>
      </c>
      <c r="AE1169" s="9">
        <f t="shared" si="2011"/>
        <v>6387</v>
      </c>
      <c r="AF1169" s="9">
        <f t="shared" si="2011"/>
        <v>0</v>
      </c>
      <c r="AG1169" s="9">
        <f t="shared" si="2012"/>
        <v>0</v>
      </c>
      <c r="AH1169" s="9">
        <f t="shared" si="2012"/>
        <v>0</v>
      </c>
      <c r="AI1169" s="9">
        <f t="shared" si="2012"/>
        <v>0</v>
      </c>
      <c r="AJ1169" s="9">
        <f t="shared" si="2012"/>
        <v>0</v>
      </c>
      <c r="AK1169" s="9">
        <f t="shared" si="2012"/>
        <v>6387</v>
      </c>
      <c r="AL1169" s="9">
        <f t="shared" si="2012"/>
        <v>0</v>
      </c>
      <c r="AM1169" s="9">
        <f t="shared" si="2012"/>
        <v>0</v>
      </c>
      <c r="AN1169" s="9">
        <f t="shared" si="2012"/>
        <v>0</v>
      </c>
      <c r="AO1169" s="9">
        <f t="shared" si="2012"/>
        <v>0</v>
      </c>
      <c r="AP1169" s="9">
        <f t="shared" si="2012"/>
        <v>0</v>
      </c>
      <c r="AQ1169" s="9">
        <f t="shared" si="2012"/>
        <v>6387</v>
      </c>
      <c r="AR1169" s="9">
        <f t="shared" si="2012"/>
        <v>0</v>
      </c>
      <c r="AS1169" s="9">
        <f t="shared" si="2013"/>
        <v>-5000</v>
      </c>
      <c r="AT1169" s="9">
        <f t="shared" si="2013"/>
        <v>0</v>
      </c>
      <c r="AU1169" s="9">
        <f t="shared" si="2013"/>
        <v>0</v>
      </c>
      <c r="AV1169" s="9">
        <f t="shared" si="2013"/>
        <v>0</v>
      </c>
      <c r="AW1169" s="9">
        <f t="shared" si="2013"/>
        <v>1387</v>
      </c>
      <c r="AX1169" s="9">
        <f t="shared" si="2013"/>
        <v>0</v>
      </c>
    </row>
    <row r="1170" spans="1:50" ht="20.100000000000001" hidden="1" customHeight="1">
      <c r="A1170" s="25" t="s">
        <v>65</v>
      </c>
      <c r="B1170" s="26" t="s">
        <v>317</v>
      </c>
      <c r="C1170" s="26" t="s">
        <v>145</v>
      </c>
      <c r="D1170" s="26" t="s">
        <v>8</v>
      </c>
      <c r="E1170" s="26" t="s">
        <v>350</v>
      </c>
      <c r="F1170" s="26" t="s">
        <v>66</v>
      </c>
      <c r="G1170" s="9">
        <f t="shared" si="2010"/>
        <v>6387</v>
      </c>
      <c r="H1170" s="9">
        <f t="shared" si="2010"/>
        <v>0</v>
      </c>
      <c r="I1170" s="9">
        <f t="shared" si="2010"/>
        <v>0</v>
      </c>
      <c r="J1170" s="9">
        <f t="shared" si="2010"/>
        <v>0</v>
      </c>
      <c r="K1170" s="9">
        <f t="shared" si="2010"/>
        <v>0</v>
      </c>
      <c r="L1170" s="9">
        <f t="shared" si="2010"/>
        <v>0</v>
      </c>
      <c r="M1170" s="9">
        <f t="shared" si="2010"/>
        <v>6387</v>
      </c>
      <c r="N1170" s="9">
        <f t="shared" si="2010"/>
        <v>0</v>
      </c>
      <c r="O1170" s="9">
        <f t="shared" si="2010"/>
        <v>0</v>
      </c>
      <c r="P1170" s="9">
        <f t="shared" si="2010"/>
        <v>0</v>
      </c>
      <c r="Q1170" s="9">
        <f t="shared" si="2010"/>
        <v>0</v>
      </c>
      <c r="R1170" s="9">
        <f t="shared" si="2010"/>
        <v>0</v>
      </c>
      <c r="S1170" s="9">
        <f t="shared" si="2010"/>
        <v>6387</v>
      </c>
      <c r="T1170" s="9">
        <f t="shared" si="2010"/>
        <v>0</v>
      </c>
      <c r="U1170" s="9">
        <f t="shared" si="2011"/>
        <v>0</v>
      </c>
      <c r="V1170" s="9">
        <f t="shared" si="2011"/>
        <v>0</v>
      </c>
      <c r="W1170" s="9">
        <f t="shared" si="2011"/>
        <v>0</v>
      </c>
      <c r="X1170" s="9">
        <f t="shared" si="2011"/>
        <v>0</v>
      </c>
      <c r="Y1170" s="9">
        <f t="shared" si="2011"/>
        <v>6387</v>
      </c>
      <c r="Z1170" s="9">
        <f t="shared" si="2011"/>
        <v>0</v>
      </c>
      <c r="AA1170" s="9">
        <f t="shared" si="2011"/>
        <v>0</v>
      </c>
      <c r="AB1170" s="9">
        <f t="shared" si="2011"/>
        <v>0</v>
      </c>
      <c r="AC1170" s="9">
        <f t="shared" si="2011"/>
        <v>0</v>
      </c>
      <c r="AD1170" s="9">
        <f t="shared" si="2011"/>
        <v>0</v>
      </c>
      <c r="AE1170" s="9">
        <f t="shared" si="2011"/>
        <v>6387</v>
      </c>
      <c r="AF1170" s="9">
        <f t="shared" si="2011"/>
        <v>0</v>
      </c>
      <c r="AG1170" s="9">
        <f t="shared" si="2012"/>
        <v>0</v>
      </c>
      <c r="AH1170" s="9">
        <f t="shared" si="2012"/>
        <v>0</v>
      </c>
      <c r="AI1170" s="9">
        <f t="shared" si="2012"/>
        <v>0</v>
      </c>
      <c r="AJ1170" s="9">
        <f t="shared" si="2012"/>
        <v>0</v>
      </c>
      <c r="AK1170" s="9">
        <f t="shared" si="2012"/>
        <v>6387</v>
      </c>
      <c r="AL1170" s="9">
        <f t="shared" si="2012"/>
        <v>0</v>
      </c>
      <c r="AM1170" s="9">
        <f t="shared" si="2012"/>
        <v>0</v>
      </c>
      <c r="AN1170" s="9">
        <f t="shared" si="2012"/>
        <v>0</v>
      </c>
      <c r="AO1170" s="9">
        <f t="shared" si="2012"/>
        <v>0</v>
      </c>
      <c r="AP1170" s="9">
        <f t="shared" si="2012"/>
        <v>0</v>
      </c>
      <c r="AQ1170" s="9">
        <f t="shared" si="2012"/>
        <v>6387</v>
      </c>
      <c r="AR1170" s="9">
        <f t="shared" si="2012"/>
        <v>0</v>
      </c>
      <c r="AS1170" s="9">
        <f t="shared" si="2013"/>
        <v>-5000</v>
      </c>
      <c r="AT1170" s="9">
        <f t="shared" si="2013"/>
        <v>0</v>
      </c>
      <c r="AU1170" s="9">
        <f t="shared" si="2013"/>
        <v>0</v>
      </c>
      <c r="AV1170" s="9">
        <f t="shared" si="2013"/>
        <v>0</v>
      </c>
      <c r="AW1170" s="9">
        <f t="shared" si="2013"/>
        <v>1387</v>
      </c>
      <c r="AX1170" s="9">
        <f t="shared" si="2013"/>
        <v>0</v>
      </c>
    </row>
    <row r="1171" spans="1:50" ht="49.5" hidden="1">
      <c r="A1171" s="25" t="s">
        <v>407</v>
      </c>
      <c r="B1171" s="26" t="s">
        <v>317</v>
      </c>
      <c r="C1171" s="26" t="s">
        <v>145</v>
      </c>
      <c r="D1171" s="26" t="s">
        <v>8</v>
      </c>
      <c r="E1171" s="26" t="s">
        <v>350</v>
      </c>
      <c r="F1171" s="26" t="s">
        <v>252</v>
      </c>
      <c r="G1171" s="9">
        <f>357+6030</f>
        <v>6387</v>
      </c>
      <c r="H1171" s="9"/>
      <c r="I1171" s="84"/>
      <c r="J1171" s="84"/>
      <c r="K1171" s="84"/>
      <c r="L1171" s="84"/>
      <c r="M1171" s="9">
        <f>G1171+I1171+J1171+K1171+L1171</f>
        <v>6387</v>
      </c>
      <c r="N1171" s="9">
        <f>H1171+L1171</f>
        <v>0</v>
      </c>
      <c r="O1171" s="85"/>
      <c r="P1171" s="85"/>
      <c r="Q1171" s="85"/>
      <c r="R1171" s="85"/>
      <c r="S1171" s="9">
        <f>M1171+O1171+P1171+Q1171+R1171</f>
        <v>6387</v>
      </c>
      <c r="T1171" s="9">
        <f>N1171+R1171</f>
        <v>0</v>
      </c>
      <c r="U1171" s="85"/>
      <c r="V1171" s="85"/>
      <c r="W1171" s="85"/>
      <c r="X1171" s="85"/>
      <c r="Y1171" s="9">
        <f>S1171+U1171+V1171+W1171+X1171</f>
        <v>6387</v>
      </c>
      <c r="Z1171" s="9">
        <f>T1171+X1171</f>
        <v>0</v>
      </c>
      <c r="AA1171" s="85"/>
      <c r="AB1171" s="85"/>
      <c r="AC1171" s="85"/>
      <c r="AD1171" s="85"/>
      <c r="AE1171" s="9">
        <f>Y1171+AA1171+AB1171+AC1171+AD1171</f>
        <v>6387</v>
      </c>
      <c r="AF1171" s="9">
        <f>Z1171+AD1171</f>
        <v>0</v>
      </c>
      <c r="AG1171" s="85"/>
      <c r="AH1171" s="85"/>
      <c r="AI1171" s="85"/>
      <c r="AJ1171" s="85"/>
      <c r="AK1171" s="9">
        <f>AE1171+AG1171+AH1171+AI1171+AJ1171</f>
        <v>6387</v>
      </c>
      <c r="AL1171" s="9">
        <f>AF1171+AJ1171</f>
        <v>0</v>
      </c>
      <c r="AM1171" s="85"/>
      <c r="AN1171" s="85"/>
      <c r="AO1171" s="85"/>
      <c r="AP1171" s="85"/>
      <c r="AQ1171" s="9">
        <f>AK1171+AM1171+AN1171+AO1171+AP1171</f>
        <v>6387</v>
      </c>
      <c r="AR1171" s="9">
        <f>AL1171+AP1171</f>
        <v>0</v>
      </c>
      <c r="AS1171" s="9">
        <v>-5000</v>
      </c>
      <c r="AT1171" s="85"/>
      <c r="AU1171" s="85"/>
      <c r="AV1171" s="85"/>
      <c r="AW1171" s="9">
        <f>AQ1171+AS1171+AT1171+AU1171+AV1171</f>
        <v>1387</v>
      </c>
      <c r="AX1171" s="9">
        <f>AR1171+AV1171</f>
        <v>0</v>
      </c>
    </row>
    <row r="1172" spans="1:50" ht="49.5" hidden="1">
      <c r="A1172" s="25" t="s">
        <v>498</v>
      </c>
      <c r="B1172" s="26" t="s">
        <v>317</v>
      </c>
      <c r="C1172" s="26" t="s">
        <v>145</v>
      </c>
      <c r="D1172" s="26" t="s">
        <v>8</v>
      </c>
      <c r="E1172" s="26" t="s">
        <v>380</v>
      </c>
      <c r="F1172" s="26"/>
      <c r="G1172" s="9">
        <f t="shared" ref="G1172:V1175" si="2014">G1173</f>
        <v>688</v>
      </c>
      <c r="H1172" s="9">
        <f t="shared" si="2014"/>
        <v>0</v>
      </c>
      <c r="I1172" s="9">
        <f t="shared" si="2014"/>
        <v>0</v>
      </c>
      <c r="J1172" s="9">
        <f t="shared" si="2014"/>
        <v>0</v>
      </c>
      <c r="K1172" s="9">
        <f t="shared" si="2014"/>
        <v>0</v>
      </c>
      <c r="L1172" s="9">
        <f t="shared" si="2014"/>
        <v>0</v>
      </c>
      <c r="M1172" s="9">
        <f t="shared" si="2014"/>
        <v>688</v>
      </c>
      <c r="N1172" s="9">
        <f t="shared" si="2014"/>
        <v>0</v>
      </c>
      <c r="O1172" s="9">
        <f t="shared" si="2014"/>
        <v>0</v>
      </c>
      <c r="P1172" s="9">
        <f t="shared" si="2014"/>
        <v>0</v>
      </c>
      <c r="Q1172" s="9">
        <f t="shared" si="2014"/>
        <v>0</v>
      </c>
      <c r="R1172" s="9">
        <f t="shared" si="2014"/>
        <v>0</v>
      </c>
      <c r="S1172" s="9">
        <f t="shared" si="2014"/>
        <v>688</v>
      </c>
      <c r="T1172" s="9">
        <f t="shared" si="2014"/>
        <v>0</v>
      </c>
      <c r="U1172" s="9">
        <f t="shared" si="2014"/>
        <v>0</v>
      </c>
      <c r="V1172" s="9">
        <f t="shared" si="2014"/>
        <v>0</v>
      </c>
      <c r="W1172" s="9">
        <f t="shared" ref="U1172:AJ1175" si="2015">W1173</f>
        <v>0</v>
      </c>
      <c r="X1172" s="9">
        <f t="shared" si="2015"/>
        <v>0</v>
      </c>
      <c r="Y1172" s="9">
        <f t="shared" si="2015"/>
        <v>688</v>
      </c>
      <c r="Z1172" s="9">
        <f t="shared" si="2015"/>
        <v>0</v>
      </c>
      <c r="AA1172" s="9">
        <f t="shared" si="2015"/>
        <v>0</v>
      </c>
      <c r="AB1172" s="9">
        <f t="shared" si="2015"/>
        <v>0</v>
      </c>
      <c r="AC1172" s="9">
        <f t="shared" si="2015"/>
        <v>0</v>
      </c>
      <c r="AD1172" s="9">
        <f t="shared" si="2015"/>
        <v>0</v>
      </c>
      <c r="AE1172" s="9">
        <f t="shared" si="2015"/>
        <v>688</v>
      </c>
      <c r="AF1172" s="9">
        <f t="shared" si="2015"/>
        <v>0</v>
      </c>
      <c r="AG1172" s="9">
        <f t="shared" si="2015"/>
        <v>0</v>
      </c>
      <c r="AH1172" s="9">
        <f t="shared" si="2015"/>
        <v>0</v>
      </c>
      <c r="AI1172" s="9">
        <f t="shared" si="2015"/>
        <v>0</v>
      </c>
      <c r="AJ1172" s="9">
        <f t="shared" si="2015"/>
        <v>0</v>
      </c>
      <c r="AK1172" s="9">
        <f t="shared" ref="AG1172:AV1175" si="2016">AK1173</f>
        <v>688</v>
      </c>
      <c r="AL1172" s="9">
        <f t="shared" si="2016"/>
        <v>0</v>
      </c>
      <c r="AM1172" s="9">
        <f t="shared" si="2016"/>
        <v>0</v>
      </c>
      <c r="AN1172" s="9">
        <f t="shared" si="2016"/>
        <v>0</v>
      </c>
      <c r="AO1172" s="9">
        <f t="shared" si="2016"/>
        <v>0</v>
      </c>
      <c r="AP1172" s="9">
        <f t="shared" si="2016"/>
        <v>0</v>
      </c>
      <c r="AQ1172" s="9">
        <f t="shared" si="2016"/>
        <v>688</v>
      </c>
      <c r="AR1172" s="9">
        <f t="shared" si="2016"/>
        <v>0</v>
      </c>
      <c r="AS1172" s="9">
        <f t="shared" si="2016"/>
        <v>0</v>
      </c>
      <c r="AT1172" s="9">
        <f t="shared" si="2016"/>
        <v>0</v>
      </c>
      <c r="AU1172" s="9">
        <f t="shared" si="2016"/>
        <v>0</v>
      </c>
      <c r="AV1172" s="9">
        <f t="shared" si="2016"/>
        <v>0</v>
      </c>
      <c r="AW1172" s="9">
        <f t="shared" ref="AS1172:AX1175" si="2017">AW1173</f>
        <v>688</v>
      </c>
      <c r="AX1172" s="9">
        <f t="shared" si="2017"/>
        <v>0</v>
      </c>
    </row>
    <row r="1173" spans="1:50" ht="20.100000000000001" hidden="1" customHeight="1">
      <c r="A1173" s="25" t="s">
        <v>14</v>
      </c>
      <c r="B1173" s="26" t="s">
        <v>317</v>
      </c>
      <c r="C1173" s="26" t="s">
        <v>145</v>
      </c>
      <c r="D1173" s="26" t="s">
        <v>8</v>
      </c>
      <c r="E1173" s="26" t="s">
        <v>381</v>
      </c>
      <c r="F1173" s="26"/>
      <c r="G1173" s="9">
        <f t="shared" si="2014"/>
        <v>688</v>
      </c>
      <c r="H1173" s="9">
        <f t="shared" si="2014"/>
        <v>0</v>
      </c>
      <c r="I1173" s="9">
        <f t="shared" si="2014"/>
        <v>0</v>
      </c>
      <c r="J1173" s="9">
        <f t="shared" si="2014"/>
        <v>0</v>
      </c>
      <c r="K1173" s="9">
        <f t="shared" si="2014"/>
        <v>0</v>
      </c>
      <c r="L1173" s="9">
        <f t="shared" si="2014"/>
        <v>0</v>
      </c>
      <c r="M1173" s="9">
        <f t="shared" si="2014"/>
        <v>688</v>
      </c>
      <c r="N1173" s="9">
        <f t="shared" si="2014"/>
        <v>0</v>
      </c>
      <c r="O1173" s="9">
        <f t="shared" si="2014"/>
        <v>0</v>
      </c>
      <c r="P1173" s="9">
        <f t="shared" si="2014"/>
        <v>0</v>
      </c>
      <c r="Q1173" s="9">
        <f t="shared" si="2014"/>
        <v>0</v>
      </c>
      <c r="R1173" s="9">
        <f t="shared" si="2014"/>
        <v>0</v>
      </c>
      <c r="S1173" s="9">
        <f t="shared" si="2014"/>
        <v>688</v>
      </c>
      <c r="T1173" s="9">
        <f t="shared" si="2014"/>
        <v>0</v>
      </c>
      <c r="U1173" s="9">
        <f t="shared" si="2015"/>
        <v>0</v>
      </c>
      <c r="V1173" s="9">
        <f t="shared" si="2015"/>
        <v>0</v>
      </c>
      <c r="W1173" s="9">
        <f t="shared" si="2015"/>
        <v>0</v>
      </c>
      <c r="X1173" s="9">
        <f t="shared" si="2015"/>
        <v>0</v>
      </c>
      <c r="Y1173" s="9">
        <f t="shared" si="2015"/>
        <v>688</v>
      </c>
      <c r="Z1173" s="9">
        <f t="shared" si="2015"/>
        <v>0</v>
      </c>
      <c r="AA1173" s="9">
        <f t="shared" si="2015"/>
        <v>0</v>
      </c>
      <c r="AB1173" s="9">
        <f t="shared" si="2015"/>
        <v>0</v>
      </c>
      <c r="AC1173" s="9">
        <f t="shared" si="2015"/>
        <v>0</v>
      </c>
      <c r="AD1173" s="9">
        <f t="shared" si="2015"/>
        <v>0</v>
      </c>
      <c r="AE1173" s="9">
        <f t="shared" si="2015"/>
        <v>688</v>
      </c>
      <c r="AF1173" s="9">
        <f t="shared" si="2015"/>
        <v>0</v>
      </c>
      <c r="AG1173" s="9">
        <f t="shared" si="2016"/>
        <v>0</v>
      </c>
      <c r="AH1173" s="9">
        <f t="shared" si="2016"/>
        <v>0</v>
      </c>
      <c r="AI1173" s="9">
        <f t="shared" si="2016"/>
        <v>0</v>
      </c>
      <c r="AJ1173" s="9">
        <f t="shared" si="2016"/>
        <v>0</v>
      </c>
      <c r="AK1173" s="9">
        <f t="shared" si="2016"/>
        <v>688</v>
      </c>
      <c r="AL1173" s="9">
        <f t="shared" si="2016"/>
        <v>0</v>
      </c>
      <c r="AM1173" s="9">
        <f t="shared" si="2016"/>
        <v>0</v>
      </c>
      <c r="AN1173" s="9">
        <f t="shared" si="2016"/>
        <v>0</v>
      </c>
      <c r="AO1173" s="9">
        <f t="shared" si="2016"/>
        <v>0</v>
      </c>
      <c r="AP1173" s="9">
        <f t="shared" si="2016"/>
        <v>0</v>
      </c>
      <c r="AQ1173" s="9">
        <f t="shared" si="2016"/>
        <v>688</v>
      </c>
      <c r="AR1173" s="9">
        <f t="shared" si="2016"/>
        <v>0</v>
      </c>
      <c r="AS1173" s="9">
        <f t="shared" si="2017"/>
        <v>0</v>
      </c>
      <c r="AT1173" s="9">
        <f t="shared" si="2017"/>
        <v>0</v>
      </c>
      <c r="AU1173" s="9">
        <f t="shared" si="2017"/>
        <v>0</v>
      </c>
      <c r="AV1173" s="9">
        <f t="shared" si="2017"/>
        <v>0</v>
      </c>
      <c r="AW1173" s="9">
        <f t="shared" si="2017"/>
        <v>688</v>
      </c>
      <c r="AX1173" s="9">
        <f t="shared" si="2017"/>
        <v>0</v>
      </c>
    </row>
    <row r="1174" spans="1:50" ht="20.100000000000001" hidden="1" customHeight="1">
      <c r="A1174" s="25" t="s">
        <v>325</v>
      </c>
      <c r="B1174" s="26" t="s">
        <v>317</v>
      </c>
      <c r="C1174" s="26" t="s">
        <v>145</v>
      </c>
      <c r="D1174" s="26" t="s">
        <v>8</v>
      </c>
      <c r="E1174" s="26" t="s">
        <v>383</v>
      </c>
      <c r="F1174" s="26"/>
      <c r="G1174" s="9">
        <f t="shared" si="2014"/>
        <v>688</v>
      </c>
      <c r="H1174" s="9">
        <f t="shared" si="2014"/>
        <v>0</v>
      </c>
      <c r="I1174" s="9">
        <f t="shared" si="2014"/>
        <v>0</v>
      </c>
      <c r="J1174" s="9">
        <f t="shared" si="2014"/>
        <v>0</v>
      </c>
      <c r="K1174" s="9">
        <f t="shared" si="2014"/>
        <v>0</v>
      </c>
      <c r="L1174" s="9">
        <f t="shared" si="2014"/>
        <v>0</v>
      </c>
      <c r="M1174" s="9">
        <f t="shared" si="2014"/>
        <v>688</v>
      </c>
      <c r="N1174" s="9">
        <f t="shared" si="2014"/>
        <v>0</v>
      </c>
      <c r="O1174" s="9">
        <f t="shared" si="2014"/>
        <v>0</v>
      </c>
      <c r="P1174" s="9">
        <f t="shared" si="2014"/>
        <v>0</v>
      </c>
      <c r="Q1174" s="9">
        <f t="shared" si="2014"/>
        <v>0</v>
      </c>
      <c r="R1174" s="9">
        <f t="shared" si="2014"/>
        <v>0</v>
      </c>
      <c r="S1174" s="9">
        <f t="shared" si="2014"/>
        <v>688</v>
      </c>
      <c r="T1174" s="9">
        <f t="shared" si="2014"/>
        <v>0</v>
      </c>
      <c r="U1174" s="9">
        <f t="shared" si="2015"/>
        <v>0</v>
      </c>
      <c r="V1174" s="9">
        <f t="shared" si="2015"/>
        <v>0</v>
      </c>
      <c r="W1174" s="9">
        <f t="shared" si="2015"/>
        <v>0</v>
      </c>
      <c r="X1174" s="9">
        <f t="shared" si="2015"/>
        <v>0</v>
      </c>
      <c r="Y1174" s="9">
        <f t="shared" si="2015"/>
        <v>688</v>
      </c>
      <c r="Z1174" s="9">
        <f t="shared" si="2015"/>
        <v>0</v>
      </c>
      <c r="AA1174" s="9">
        <f t="shared" si="2015"/>
        <v>0</v>
      </c>
      <c r="AB1174" s="9">
        <f t="shared" si="2015"/>
        <v>0</v>
      </c>
      <c r="AC1174" s="9">
        <f t="shared" si="2015"/>
        <v>0</v>
      </c>
      <c r="AD1174" s="9">
        <f t="shared" si="2015"/>
        <v>0</v>
      </c>
      <c r="AE1174" s="9">
        <f t="shared" si="2015"/>
        <v>688</v>
      </c>
      <c r="AF1174" s="9">
        <f t="shared" si="2015"/>
        <v>0</v>
      </c>
      <c r="AG1174" s="9">
        <f t="shared" si="2016"/>
        <v>0</v>
      </c>
      <c r="AH1174" s="9">
        <f t="shared" si="2016"/>
        <v>0</v>
      </c>
      <c r="AI1174" s="9">
        <f t="shared" si="2016"/>
        <v>0</v>
      </c>
      <c r="AJ1174" s="9">
        <f t="shared" si="2016"/>
        <v>0</v>
      </c>
      <c r="AK1174" s="9">
        <f t="shared" si="2016"/>
        <v>688</v>
      </c>
      <c r="AL1174" s="9">
        <f t="shared" si="2016"/>
        <v>0</v>
      </c>
      <c r="AM1174" s="9">
        <f t="shared" si="2016"/>
        <v>0</v>
      </c>
      <c r="AN1174" s="9">
        <f t="shared" si="2016"/>
        <v>0</v>
      </c>
      <c r="AO1174" s="9">
        <f t="shared" si="2016"/>
        <v>0</v>
      </c>
      <c r="AP1174" s="9">
        <f t="shared" si="2016"/>
        <v>0</v>
      </c>
      <c r="AQ1174" s="9">
        <f t="shared" si="2016"/>
        <v>688</v>
      </c>
      <c r="AR1174" s="9">
        <f t="shared" si="2016"/>
        <v>0</v>
      </c>
      <c r="AS1174" s="9">
        <f t="shared" si="2017"/>
        <v>0</v>
      </c>
      <c r="AT1174" s="9">
        <f t="shared" si="2017"/>
        <v>0</v>
      </c>
      <c r="AU1174" s="9">
        <f t="shared" si="2017"/>
        <v>0</v>
      </c>
      <c r="AV1174" s="9">
        <f t="shared" si="2017"/>
        <v>0</v>
      </c>
      <c r="AW1174" s="9">
        <f t="shared" si="2017"/>
        <v>688</v>
      </c>
      <c r="AX1174" s="9">
        <f t="shared" si="2017"/>
        <v>0</v>
      </c>
    </row>
    <row r="1175" spans="1:50" ht="33" hidden="1">
      <c r="A1175" s="25" t="s">
        <v>242</v>
      </c>
      <c r="B1175" s="26" t="s">
        <v>317</v>
      </c>
      <c r="C1175" s="26" t="s">
        <v>145</v>
      </c>
      <c r="D1175" s="26" t="s">
        <v>8</v>
      </c>
      <c r="E1175" s="26" t="s">
        <v>383</v>
      </c>
      <c r="F1175" s="26" t="s">
        <v>30</v>
      </c>
      <c r="G1175" s="9">
        <f t="shared" si="2014"/>
        <v>688</v>
      </c>
      <c r="H1175" s="9">
        <f t="shared" si="2014"/>
        <v>0</v>
      </c>
      <c r="I1175" s="9">
        <f t="shared" si="2014"/>
        <v>0</v>
      </c>
      <c r="J1175" s="9">
        <f t="shared" si="2014"/>
        <v>0</v>
      </c>
      <c r="K1175" s="9">
        <f t="shared" si="2014"/>
        <v>0</v>
      </c>
      <c r="L1175" s="9">
        <f t="shared" si="2014"/>
        <v>0</v>
      </c>
      <c r="M1175" s="9">
        <f t="shared" si="2014"/>
        <v>688</v>
      </c>
      <c r="N1175" s="9">
        <f t="shared" si="2014"/>
        <v>0</v>
      </c>
      <c r="O1175" s="9">
        <f t="shared" si="2014"/>
        <v>0</v>
      </c>
      <c r="P1175" s="9">
        <f t="shared" si="2014"/>
        <v>0</v>
      </c>
      <c r="Q1175" s="9">
        <f t="shared" si="2014"/>
        <v>0</v>
      </c>
      <c r="R1175" s="9">
        <f t="shared" si="2014"/>
        <v>0</v>
      </c>
      <c r="S1175" s="9">
        <f t="shared" si="2014"/>
        <v>688</v>
      </c>
      <c r="T1175" s="9">
        <f t="shared" si="2014"/>
        <v>0</v>
      </c>
      <c r="U1175" s="9">
        <f t="shared" si="2015"/>
        <v>0</v>
      </c>
      <c r="V1175" s="9">
        <f t="shared" si="2015"/>
        <v>0</v>
      </c>
      <c r="W1175" s="9">
        <f t="shared" si="2015"/>
        <v>0</v>
      </c>
      <c r="X1175" s="9">
        <f t="shared" si="2015"/>
        <v>0</v>
      </c>
      <c r="Y1175" s="9">
        <f t="shared" si="2015"/>
        <v>688</v>
      </c>
      <c r="Z1175" s="9">
        <f t="shared" si="2015"/>
        <v>0</v>
      </c>
      <c r="AA1175" s="9">
        <f t="shared" si="2015"/>
        <v>0</v>
      </c>
      <c r="AB1175" s="9">
        <f t="shared" si="2015"/>
        <v>0</v>
      </c>
      <c r="AC1175" s="9">
        <f t="shared" si="2015"/>
        <v>0</v>
      </c>
      <c r="AD1175" s="9">
        <f t="shared" si="2015"/>
        <v>0</v>
      </c>
      <c r="AE1175" s="9">
        <f t="shared" si="2015"/>
        <v>688</v>
      </c>
      <c r="AF1175" s="9">
        <f t="shared" si="2015"/>
        <v>0</v>
      </c>
      <c r="AG1175" s="9">
        <f t="shared" si="2016"/>
        <v>0</v>
      </c>
      <c r="AH1175" s="9">
        <f t="shared" si="2016"/>
        <v>0</v>
      </c>
      <c r="AI1175" s="9">
        <f t="shared" si="2016"/>
        <v>0</v>
      </c>
      <c r="AJ1175" s="9">
        <f t="shared" si="2016"/>
        <v>0</v>
      </c>
      <c r="AK1175" s="9">
        <f t="shared" si="2016"/>
        <v>688</v>
      </c>
      <c r="AL1175" s="9">
        <f t="shared" si="2016"/>
        <v>0</v>
      </c>
      <c r="AM1175" s="9">
        <f t="shared" si="2016"/>
        <v>0</v>
      </c>
      <c r="AN1175" s="9">
        <f t="shared" si="2016"/>
        <v>0</v>
      </c>
      <c r="AO1175" s="9">
        <f t="shared" si="2016"/>
        <v>0</v>
      </c>
      <c r="AP1175" s="9">
        <f t="shared" si="2016"/>
        <v>0</v>
      </c>
      <c r="AQ1175" s="9">
        <f t="shared" si="2016"/>
        <v>688</v>
      </c>
      <c r="AR1175" s="9">
        <f t="shared" si="2016"/>
        <v>0</v>
      </c>
      <c r="AS1175" s="9">
        <f t="shared" si="2017"/>
        <v>0</v>
      </c>
      <c r="AT1175" s="9">
        <f t="shared" si="2017"/>
        <v>0</v>
      </c>
      <c r="AU1175" s="9">
        <f t="shared" si="2017"/>
        <v>0</v>
      </c>
      <c r="AV1175" s="9">
        <f t="shared" si="2017"/>
        <v>0</v>
      </c>
      <c r="AW1175" s="9">
        <f t="shared" si="2017"/>
        <v>688</v>
      </c>
      <c r="AX1175" s="9">
        <f t="shared" si="2017"/>
        <v>0</v>
      </c>
    </row>
    <row r="1176" spans="1:50" ht="33" hidden="1">
      <c r="A1176" s="25" t="s">
        <v>36</v>
      </c>
      <c r="B1176" s="26" t="s">
        <v>317</v>
      </c>
      <c r="C1176" s="26" t="s">
        <v>145</v>
      </c>
      <c r="D1176" s="26" t="s">
        <v>8</v>
      </c>
      <c r="E1176" s="26" t="s">
        <v>383</v>
      </c>
      <c r="F1176" s="26" t="s">
        <v>37</v>
      </c>
      <c r="G1176" s="9">
        <v>688</v>
      </c>
      <c r="H1176" s="9"/>
      <c r="I1176" s="84"/>
      <c r="J1176" s="84"/>
      <c r="K1176" s="84"/>
      <c r="L1176" s="84"/>
      <c r="M1176" s="9">
        <f>G1176+I1176+J1176+K1176+L1176</f>
        <v>688</v>
      </c>
      <c r="N1176" s="9">
        <f>H1176+L1176</f>
        <v>0</v>
      </c>
      <c r="O1176" s="85"/>
      <c r="P1176" s="85"/>
      <c r="Q1176" s="85"/>
      <c r="R1176" s="85"/>
      <c r="S1176" s="9">
        <f>M1176+O1176+P1176+Q1176+R1176</f>
        <v>688</v>
      </c>
      <c r="T1176" s="9">
        <f>N1176+R1176</f>
        <v>0</v>
      </c>
      <c r="U1176" s="85"/>
      <c r="V1176" s="85"/>
      <c r="W1176" s="85"/>
      <c r="X1176" s="85"/>
      <c r="Y1176" s="9">
        <f>S1176+U1176+V1176+W1176+X1176</f>
        <v>688</v>
      </c>
      <c r="Z1176" s="9">
        <f>T1176+X1176</f>
        <v>0</v>
      </c>
      <c r="AA1176" s="85"/>
      <c r="AB1176" s="85"/>
      <c r="AC1176" s="85"/>
      <c r="AD1176" s="85"/>
      <c r="AE1176" s="9">
        <f>Y1176+AA1176+AB1176+AC1176+AD1176</f>
        <v>688</v>
      </c>
      <c r="AF1176" s="9">
        <f>Z1176+AD1176</f>
        <v>0</v>
      </c>
      <c r="AG1176" s="85"/>
      <c r="AH1176" s="85"/>
      <c r="AI1176" s="85"/>
      <c r="AJ1176" s="85"/>
      <c r="AK1176" s="9">
        <f>AE1176+AG1176+AH1176+AI1176+AJ1176</f>
        <v>688</v>
      </c>
      <c r="AL1176" s="9">
        <f>AF1176+AJ1176</f>
        <v>0</v>
      </c>
      <c r="AM1176" s="85"/>
      <c r="AN1176" s="85"/>
      <c r="AO1176" s="85"/>
      <c r="AP1176" s="85"/>
      <c r="AQ1176" s="9">
        <f>AK1176+AM1176+AN1176+AO1176+AP1176</f>
        <v>688</v>
      </c>
      <c r="AR1176" s="9">
        <f>AL1176+AP1176</f>
        <v>0</v>
      </c>
      <c r="AS1176" s="85"/>
      <c r="AT1176" s="85"/>
      <c r="AU1176" s="85"/>
      <c r="AV1176" s="85"/>
      <c r="AW1176" s="9">
        <f>AQ1176+AS1176+AT1176+AU1176+AV1176</f>
        <v>688</v>
      </c>
      <c r="AX1176" s="9">
        <f>AR1176+AV1176</f>
        <v>0</v>
      </c>
    </row>
    <row r="1177" spans="1:50" ht="49.5" hidden="1">
      <c r="A1177" s="60" t="s">
        <v>501</v>
      </c>
      <c r="B1177" s="26" t="s">
        <v>317</v>
      </c>
      <c r="C1177" s="26" t="s">
        <v>145</v>
      </c>
      <c r="D1177" s="26" t="s">
        <v>8</v>
      </c>
      <c r="E1177" s="26" t="s">
        <v>390</v>
      </c>
      <c r="F1177" s="26"/>
      <c r="G1177" s="9">
        <f t="shared" ref="G1177:V1180" si="2018">G1178</f>
        <v>19514</v>
      </c>
      <c r="H1177" s="9">
        <f t="shared" si="2018"/>
        <v>0</v>
      </c>
      <c r="I1177" s="9">
        <f t="shared" si="2018"/>
        <v>0</v>
      </c>
      <c r="J1177" s="9">
        <f t="shared" si="2018"/>
        <v>0</v>
      </c>
      <c r="K1177" s="9">
        <f t="shared" si="2018"/>
        <v>0</v>
      </c>
      <c r="L1177" s="9">
        <f t="shared" si="2018"/>
        <v>0</v>
      </c>
      <c r="M1177" s="9">
        <f t="shared" si="2018"/>
        <v>19514</v>
      </c>
      <c r="N1177" s="9">
        <f t="shared" si="2018"/>
        <v>0</v>
      </c>
      <c r="O1177" s="9">
        <f t="shared" si="2018"/>
        <v>0</v>
      </c>
      <c r="P1177" s="9">
        <f t="shared" si="2018"/>
        <v>0</v>
      </c>
      <c r="Q1177" s="9">
        <f t="shared" si="2018"/>
        <v>0</v>
      </c>
      <c r="R1177" s="9">
        <f t="shared" si="2018"/>
        <v>0</v>
      </c>
      <c r="S1177" s="9">
        <f t="shared" si="2018"/>
        <v>19514</v>
      </c>
      <c r="T1177" s="9">
        <f t="shared" si="2018"/>
        <v>0</v>
      </c>
      <c r="U1177" s="9">
        <f t="shared" si="2018"/>
        <v>0</v>
      </c>
      <c r="V1177" s="9">
        <f t="shared" si="2018"/>
        <v>0</v>
      </c>
      <c r="W1177" s="9">
        <f t="shared" ref="U1177:AJ1180" si="2019">W1178</f>
        <v>0</v>
      </c>
      <c r="X1177" s="9">
        <f t="shared" si="2019"/>
        <v>0</v>
      </c>
      <c r="Y1177" s="9">
        <f t="shared" si="2019"/>
        <v>19514</v>
      </c>
      <c r="Z1177" s="9">
        <f t="shared" si="2019"/>
        <v>0</v>
      </c>
      <c r="AA1177" s="9">
        <f t="shared" si="2019"/>
        <v>0</v>
      </c>
      <c r="AB1177" s="9">
        <f t="shared" si="2019"/>
        <v>547</v>
      </c>
      <c r="AC1177" s="9">
        <f t="shared" si="2019"/>
        <v>0</v>
      </c>
      <c r="AD1177" s="9">
        <f t="shared" si="2019"/>
        <v>0</v>
      </c>
      <c r="AE1177" s="9">
        <f t="shared" si="2019"/>
        <v>20061</v>
      </c>
      <c r="AF1177" s="9">
        <f t="shared" si="2019"/>
        <v>0</v>
      </c>
      <c r="AG1177" s="9">
        <f t="shared" si="2019"/>
        <v>0</v>
      </c>
      <c r="AH1177" s="9">
        <f t="shared" si="2019"/>
        <v>0</v>
      </c>
      <c r="AI1177" s="9">
        <f t="shared" si="2019"/>
        <v>0</v>
      </c>
      <c r="AJ1177" s="9">
        <f t="shared" si="2019"/>
        <v>0</v>
      </c>
      <c r="AK1177" s="9">
        <f t="shared" ref="AG1177:AV1180" si="2020">AK1178</f>
        <v>20061</v>
      </c>
      <c r="AL1177" s="9">
        <f t="shared" si="2020"/>
        <v>0</v>
      </c>
      <c r="AM1177" s="9">
        <f t="shared" si="2020"/>
        <v>0</v>
      </c>
      <c r="AN1177" s="9">
        <f t="shared" si="2020"/>
        <v>0</v>
      </c>
      <c r="AO1177" s="9">
        <f t="shared" si="2020"/>
        <v>0</v>
      </c>
      <c r="AP1177" s="9">
        <f t="shared" si="2020"/>
        <v>0</v>
      </c>
      <c r="AQ1177" s="9">
        <f t="shared" si="2020"/>
        <v>20061</v>
      </c>
      <c r="AR1177" s="9">
        <f t="shared" si="2020"/>
        <v>0</v>
      </c>
      <c r="AS1177" s="9">
        <f t="shared" si="2020"/>
        <v>0</v>
      </c>
      <c r="AT1177" s="9">
        <f t="shared" si="2020"/>
        <v>0</v>
      </c>
      <c r="AU1177" s="9">
        <f t="shared" si="2020"/>
        <v>-133</v>
      </c>
      <c r="AV1177" s="9">
        <f t="shared" si="2020"/>
        <v>0</v>
      </c>
      <c r="AW1177" s="9">
        <f t="shared" ref="AS1177:AX1180" si="2021">AW1178</f>
        <v>19928</v>
      </c>
      <c r="AX1177" s="9">
        <f t="shared" si="2021"/>
        <v>0</v>
      </c>
    </row>
    <row r="1178" spans="1:50" ht="20.100000000000001" hidden="1" customHeight="1">
      <c r="A1178" s="25" t="s">
        <v>14</v>
      </c>
      <c r="B1178" s="26" t="s">
        <v>317</v>
      </c>
      <c r="C1178" s="26" t="s">
        <v>145</v>
      </c>
      <c r="D1178" s="26" t="s">
        <v>8</v>
      </c>
      <c r="E1178" s="26" t="s">
        <v>391</v>
      </c>
      <c r="F1178" s="26"/>
      <c r="G1178" s="9">
        <f t="shared" si="2018"/>
        <v>19514</v>
      </c>
      <c r="H1178" s="9">
        <f t="shared" si="2018"/>
        <v>0</v>
      </c>
      <c r="I1178" s="9">
        <f t="shared" si="2018"/>
        <v>0</v>
      </c>
      <c r="J1178" s="9">
        <f t="shared" si="2018"/>
        <v>0</v>
      </c>
      <c r="K1178" s="9">
        <f t="shared" si="2018"/>
        <v>0</v>
      </c>
      <c r="L1178" s="9">
        <f t="shared" si="2018"/>
        <v>0</v>
      </c>
      <c r="M1178" s="9">
        <f t="shared" si="2018"/>
        <v>19514</v>
      </c>
      <c r="N1178" s="9">
        <f t="shared" si="2018"/>
        <v>0</v>
      </c>
      <c r="O1178" s="9">
        <f t="shared" si="2018"/>
        <v>0</v>
      </c>
      <c r="P1178" s="9">
        <f t="shared" si="2018"/>
        <v>0</v>
      </c>
      <c r="Q1178" s="9">
        <f t="shared" si="2018"/>
        <v>0</v>
      </c>
      <c r="R1178" s="9">
        <f t="shared" si="2018"/>
        <v>0</v>
      </c>
      <c r="S1178" s="9">
        <f t="shared" si="2018"/>
        <v>19514</v>
      </c>
      <c r="T1178" s="9">
        <f t="shared" si="2018"/>
        <v>0</v>
      </c>
      <c r="U1178" s="9">
        <f t="shared" si="2019"/>
        <v>0</v>
      </c>
      <c r="V1178" s="9">
        <f t="shared" si="2019"/>
        <v>0</v>
      </c>
      <c r="W1178" s="9">
        <f t="shared" si="2019"/>
        <v>0</v>
      </c>
      <c r="X1178" s="9">
        <f t="shared" si="2019"/>
        <v>0</v>
      </c>
      <c r="Y1178" s="9">
        <f t="shared" si="2019"/>
        <v>19514</v>
      </c>
      <c r="Z1178" s="9">
        <f t="shared" si="2019"/>
        <v>0</v>
      </c>
      <c r="AA1178" s="9">
        <f t="shared" si="2019"/>
        <v>0</v>
      </c>
      <c r="AB1178" s="9">
        <f t="shared" si="2019"/>
        <v>547</v>
      </c>
      <c r="AC1178" s="9">
        <f t="shared" si="2019"/>
        <v>0</v>
      </c>
      <c r="AD1178" s="9">
        <f t="shared" si="2019"/>
        <v>0</v>
      </c>
      <c r="AE1178" s="9">
        <f t="shared" si="2019"/>
        <v>20061</v>
      </c>
      <c r="AF1178" s="9">
        <f t="shared" si="2019"/>
        <v>0</v>
      </c>
      <c r="AG1178" s="9">
        <f t="shared" si="2020"/>
        <v>0</v>
      </c>
      <c r="AH1178" s="9">
        <f t="shared" si="2020"/>
        <v>0</v>
      </c>
      <c r="AI1178" s="9">
        <f t="shared" si="2020"/>
        <v>0</v>
      </c>
      <c r="AJ1178" s="9">
        <f t="shared" si="2020"/>
        <v>0</v>
      </c>
      <c r="AK1178" s="9">
        <f t="shared" si="2020"/>
        <v>20061</v>
      </c>
      <c r="AL1178" s="9">
        <f t="shared" si="2020"/>
        <v>0</v>
      </c>
      <c r="AM1178" s="9">
        <f t="shared" si="2020"/>
        <v>0</v>
      </c>
      <c r="AN1178" s="9">
        <f t="shared" si="2020"/>
        <v>0</v>
      </c>
      <c r="AO1178" s="9">
        <f t="shared" si="2020"/>
        <v>0</v>
      </c>
      <c r="AP1178" s="9">
        <f t="shared" si="2020"/>
        <v>0</v>
      </c>
      <c r="AQ1178" s="9">
        <f t="shared" si="2020"/>
        <v>20061</v>
      </c>
      <c r="AR1178" s="9">
        <f t="shared" si="2020"/>
        <v>0</v>
      </c>
      <c r="AS1178" s="9">
        <f t="shared" si="2021"/>
        <v>0</v>
      </c>
      <c r="AT1178" s="9">
        <f t="shared" si="2021"/>
        <v>0</v>
      </c>
      <c r="AU1178" s="9">
        <f t="shared" si="2021"/>
        <v>-133</v>
      </c>
      <c r="AV1178" s="9">
        <f t="shared" si="2021"/>
        <v>0</v>
      </c>
      <c r="AW1178" s="9">
        <f t="shared" si="2021"/>
        <v>19928</v>
      </c>
      <c r="AX1178" s="9">
        <f t="shared" si="2021"/>
        <v>0</v>
      </c>
    </row>
    <row r="1179" spans="1:50" ht="20.100000000000001" hidden="1" customHeight="1">
      <c r="A1179" s="25" t="s">
        <v>325</v>
      </c>
      <c r="B1179" s="26" t="s">
        <v>317</v>
      </c>
      <c r="C1179" s="26" t="s">
        <v>145</v>
      </c>
      <c r="D1179" s="26" t="s">
        <v>8</v>
      </c>
      <c r="E1179" s="26" t="s">
        <v>399</v>
      </c>
      <c r="F1179" s="26"/>
      <c r="G1179" s="9">
        <f t="shared" si="2018"/>
        <v>19514</v>
      </c>
      <c r="H1179" s="9">
        <f t="shared" si="2018"/>
        <v>0</v>
      </c>
      <c r="I1179" s="9">
        <f t="shared" si="2018"/>
        <v>0</v>
      </c>
      <c r="J1179" s="9">
        <f t="shared" si="2018"/>
        <v>0</v>
      </c>
      <c r="K1179" s="9">
        <f t="shared" si="2018"/>
        <v>0</v>
      </c>
      <c r="L1179" s="9">
        <f t="shared" si="2018"/>
        <v>0</v>
      </c>
      <c r="M1179" s="9">
        <f t="shared" si="2018"/>
        <v>19514</v>
      </c>
      <c r="N1179" s="9">
        <f t="shared" si="2018"/>
        <v>0</v>
      </c>
      <c r="O1179" s="9">
        <f t="shared" si="2018"/>
        <v>0</v>
      </c>
      <c r="P1179" s="9">
        <f t="shared" si="2018"/>
        <v>0</v>
      </c>
      <c r="Q1179" s="9">
        <f t="shared" si="2018"/>
        <v>0</v>
      </c>
      <c r="R1179" s="9">
        <f t="shared" si="2018"/>
        <v>0</v>
      </c>
      <c r="S1179" s="9">
        <f t="shared" si="2018"/>
        <v>19514</v>
      </c>
      <c r="T1179" s="9">
        <f t="shared" si="2018"/>
        <v>0</v>
      </c>
      <c r="U1179" s="9">
        <f t="shared" si="2019"/>
        <v>0</v>
      </c>
      <c r="V1179" s="9">
        <f t="shared" si="2019"/>
        <v>0</v>
      </c>
      <c r="W1179" s="9">
        <f t="shared" si="2019"/>
        <v>0</v>
      </c>
      <c r="X1179" s="9">
        <f t="shared" si="2019"/>
        <v>0</v>
      </c>
      <c r="Y1179" s="9">
        <f t="shared" si="2019"/>
        <v>19514</v>
      </c>
      <c r="Z1179" s="9">
        <f t="shared" si="2019"/>
        <v>0</v>
      </c>
      <c r="AA1179" s="9">
        <f t="shared" si="2019"/>
        <v>0</v>
      </c>
      <c r="AB1179" s="9">
        <f t="shared" si="2019"/>
        <v>547</v>
      </c>
      <c r="AC1179" s="9">
        <f t="shared" si="2019"/>
        <v>0</v>
      </c>
      <c r="AD1179" s="9">
        <f t="shared" si="2019"/>
        <v>0</v>
      </c>
      <c r="AE1179" s="9">
        <f t="shared" si="2019"/>
        <v>20061</v>
      </c>
      <c r="AF1179" s="9">
        <f t="shared" si="2019"/>
        <v>0</v>
      </c>
      <c r="AG1179" s="9">
        <f t="shared" si="2020"/>
        <v>0</v>
      </c>
      <c r="AH1179" s="9">
        <f t="shared" si="2020"/>
        <v>0</v>
      </c>
      <c r="AI1179" s="9">
        <f t="shared" si="2020"/>
        <v>0</v>
      </c>
      <c r="AJ1179" s="9">
        <f t="shared" si="2020"/>
        <v>0</v>
      </c>
      <c r="AK1179" s="9">
        <f t="shared" si="2020"/>
        <v>20061</v>
      </c>
      <c r="AL1179" s="9">
        <f t="shared" si="2020"/>
        <v>0</v>
      </c>
      <c r="AM1179" s="9">
        <f t="shared" si="2020"/>
        <v>0</v>
      </c>
      <c r="AN1179" s="9">
        <f t="shared" si="2020"/>
        <v>0</v>
      </c>
      <c r="AO1179" s="9">
        <f t="shared" si="2020"/>
        <v>0</v>
      </c>
      <c r="AP1179" s="9">
        <f t="shared" si="2020"/>
        <v>0</v>
      </c>
      <c r="AQ1179" s="9">
        <f t="shared" si="2020"/>
        <v>20061</v>
      </c>
      <c r="AR1179" s="9">
        <f t="shared" si="2020"/>
        <v>0</v>
      </c>
      <c r="AS1179" s="9">
        <f t="shared" si="2021"/>
        <v>0</v>
      </c>
      <c r="AT1179" s="9">
        <f t="shared" si="2021"/>
        <v>0</v>
      </c>
      <c r="AU1179" s="9">
        <f t="shared" si="2021"/>
        <v>-133</v>
      </c>
      <c r="AV1179" s="9">
        <f t="shared" si="2021"/>
        <v>0</v>
      </c>
      <c r="AW1179" s="9">
        <f t="shared" si="2021"/>
        <v>19928</v>
      </c>
      <c r="AX1179" s="9">
        <f t="shared" si="2021"/>
        <v>0</v>
      </c>
    </row>
    <row r="1180" spans="1:50" ht="33" hidden="1">
      <c r="A1180" s="25" t="s">
        <v>242</v>
      </c>
      <c r="B1180" s="26" t="s">
        <v>317</v>
      </c>
      <c r="C1180" s="26" t="s">
        <v>145</v>
      </c>
      <c r="D1180" s="26" t="s">
        <v>8</v>
      </c>
      <c r="E1180" s="26" t="s">
        <v>399</v>
      </c>
      <c r="F1180" s="26" t="s">
        <v>30</v>
      </c>
      <c r="G1180" s="9">
        <f t="shared" si="2018"/>
        <v>19514</v>
      </c>
      <c r="H1180" s="9">
        <f t="shared" si="2018"/>
        <v>0</v>
      </c>
      <c r="I1180" s="9">
        <f t="shared" si="2018"/>
        <v>0</v>
      </c>
      <c r="J1180" s="9">
        <f t="shared" si="2018"/>
        <v>0</v>
      </c>
      <c r="K1180" s="9">
        <f t="shared" si="2018"/>
        <v>0</v>
      </c>
      <c r="L1180" s="9">
        <f t="shared" si="2018"/>
        <v>0</v>
      </c>
      <c r="M1180" s="9">
        <f t="shared" si="2018"/>
        <v>19514</v>
      </c>
      <c r="N1180" s="9">
        <f t="shared" si="2018"/>
        <v>0</v>
      </c>
      <c r="O1180" s="9">
        <f t="shared" si="2018"/>
        <v>0</v>
      </c>
      <c r="P1180" s="9">
        <f t="shared" si="2018"/>
        <v>0</v>
      </c>
      <c r="Q1180" s="9">
        <f t="shared" si="2018"/>
        <v>0</v>
      </c>
      <c r="R1180" s="9">
        <f t="shared" si="2018"/>
        <v>0</v>
      </c>
      <c r="S1180" s="9">
        <f t="shared" si="2018"/>
        <v>19514</v>
      </c>
      <c r="T1180" s="9">
        <f t="shared" si="2018"/>
        <v>0</v>
      </c>
      <c r="U1180" s="9">
        <f t="shared" si="2019"/>
        <v>0</v>
      </c>
      <c r="V1180" s="9">
        <f t="shared" si="2019"/>
        <v>0</v>
      </c>
      <c r="W1180" s="9">
        <f t="shared" si="2019"/>
        <v>0</v>
      </c>
      <c r="X1180" s="9">
        <f t="shared" si="2019"/>
        <v>0</v>
      </c>
      <c r="Y1180" s="9">
        <f t="shared" si="2019"/>
        <v>19514</v>
      </c>
      <c r="Z1180" s="9">
        <f t="shared" si="2019"/>
        <v>0</v>
      </c>
      <c r="AA1180" s="9">
        <f t="shared" si="2019"/>
        <v>0</v>
      </c>
      <c r="AB1180" s="9">
        <f t="shared" si="2019"/>
        <v>547</v>
      </c>
      <c r="AC1180" s="9">
        <f t="shared" si="2019"/>
        <v>0</v>
      </c>
      <c r="AD1180" s="9">
        <f t="shared" si="2019"/>
        <v>0</v>
      </c>
      <c r="AE1180" s="9">
        <f t="shared" si="2019"/>
        <v>20061</v>
      </c>
      <c r="AF1180" s="9">
        <f t="shared" si="2019"/>
        <v>0</v>
      </c>
      <c r="AG1180" s="9">
        <f t="shared" si="2020"/>
        <v>0</v>
      </c>
      <c r="AH1180" s="9">
        <f t="shared" si="2020"/>
        <v>0</v>
      </c>
      <c r="AI1180" s="9">
        <f t="shared" si="2020"/>
        <v>0</v>
      </c>
      <c r="AJ1180" s="9">
        <f t="shared" si="2020"/>
        <v>0</v>
      </c>
      <c r="AK1180" s="9">
        <f t="shared" si="2020"/>
        <v>20061</v>
      </c>
      <c r="AL1180" s="9">
        <f t="shared" si="2020"/>
        <v>0</v>
      </c>
      <c r="AM1180" s="9">
        <f t="shared" si="2020"/>
        <v>0</v>
      </c>
      <c r="AN1180" s="9">
        <f t="shared" si="2020"/>
        <v>0</v>
      </c>
      <c r="AO1180" s="9">
        <f t="shared" si="2020"/>
        <v>0</v>
      </c>
      <c r="AP1180" s="9">
        <f t="shared" si="2020"/>
        <v>0</v>
      </c>
      <c r="AQ1180" s="9">
        <f t="shared" si="2020"/>
        <v>20061</v>
      </c>
      <c r="AR1180" s="9">
        <f t="shared" si="2020"/>
        <v>0</v>
      </c>
      <c r="AS1180" s="9">
        <f t="shared" si="2021"/>
        <v>0</v>
      </c>
      <c r="AT1180" s="9">
        <f t="shared" si="2021"/>
        <v>0</v>
      </c>
      <c r="AU1180" s="9">
        <f t="shared" si="2021"/>
        <v>-133</v>
      </c>
      <c r="AV1180" s="9">
        <f t="shared" si="2021"/>
        <v>0</v>
      </c>
      <c r="AW1180" s="9">
        <f t="shared" si="2021"/>
        <v>19928</v>
      </c>
      <c r="AX1180" s="9">
        <f t="shared" si="2021"/>
        <v>0</v>
      </c>
    </row>
    <row r="1181" spans="1:50" ht="33" hidden="1">
      <c r="A1181" s="25" t="s">
        <v>36</v>
      </c>
      <c r="B1181" s="26" t="s">
        <v>317</v>
      </c>
      <c r="C1181" s="26" t="s">
        <v>145</v>
      </c>
      <c r="D1181" s="26" t="s">
        <v>8</v>
      </c>
      <c r="E1181" s="26" t="s">
        <v>399</v>
      </c>
      <c r="F1181" s="26" t="s">
        <v>37</v>
      </c>
      <c r="G1181" s="9">
        <v>19514</v>
      </c>
      <c r="H1181" s="9"/>
      <c r="I1181" s="84"/>
      <c r="J1181" s="84"/>
      <c r="K1181" s="84"/>
      <c r="L1181" s="84"/>
      <c r="M1181" s="9">
        <f>G1181+I1181+J1181+K1181+L1181</f>
        <v>19514</v>
      </c>
      <c r="N1181" s="9">
        <f>H1181+L1181</f>
        <v>0</v>
      </c>
      <c r="O1181" s="85"/>
      <c r="P1181" s="85"/>
      <c r="Q1181" s="85"/>
      <c r="R1181" s="85"/>
      <c r="S1181" s="9">
        <f>M1181+O1181+P1181+Q1181+R1181</f>
        <v>19514</v>
      </c>
      <c r="T1181" s="9">
        <f>N1181+R1181</f>
        <v>0</v>
      </c>
      <c r="U1181" s="85"/>
      <c r="V1181" s="85"/>
      <c r="W1181" s="85"/>
      <c r="X1181" s="85"/>
      <c r="Y1181" s="9">
        <f>S1181+U1181+V1181+W1181+X1181</f>
        <v>19514</v>
      </c>
      <c r="Z1181" s="9">
        <f>T1181+X1181</f>
        <v>0</v>
      </c>
      <c r="AA1181" s="85"/>
      <c r="AB1181" s="9">
        <v>547</v>
      </c>
      <c r="AC1181" s="85"/>
      <c r="AD1181" s="85"/>
      <c r="AE1181" s="9">
        <f>Y1181+AA1181+AB1181+AC1181+AD1181</f>
        <v>20061</v>
      </c>
      <c r="AF1181" s="9">
        <f>Z1181+AD1181</f>
        <v>0</v>
      </c>
      <c r="AG1181" s="85"/>
      <c r="AH1181" s="9"/>
      <c r="AI1181" s="85"/>
      <c r="AJ1181" s="85"/>
      <c r="AK1181" s="9">
        <f>AE1181+AG1181+AH1181+AI1181+AJ1181</f>
        <v>20061</v>
      </c>
      <c r="AL1181" s="9">
        <f>AF1181+AJ1181</f>
        <v>0</v>
      </c>
      <c r="AM1181" s="85"/>
      <c r="AN1181" s="9"/>
      <c r="AO1181" s="85"/>
      <c r="AP1181" s="85"/>
      <c r="AQ1181" s="9">
        <f>AK1181+AM1181+AN1181+AO1181+AP1181</f>
        <v>20061</v>
      </c>
      <c r="AR1181" s="9">
        <f>AL1181+AP1181</f>
        <v>0</v>
      </c>
      <c r="AS1181" s="85"/>
      <c r="AT1181" s="9"/>
      <c r="AU1181" s="9">
        <v>-133</v>
      </c>
      <c r="AV1181" s="85"/>
      <c r="AW1181" s="9">
        <f>AQ1181+AS1181+AT1181+AU1181+AV1181</f>
        <v>19928</v>
      </c>
      <c r="AX1181" s="9">
        <f>AR1181+AV1181</f>
        <v>0</v>
      </c>
    </row>
    <row r="1182" spans="1:50" ht="20.100000000000001" hidden="1" customHeight="1">
      <c r="A1182" s="25" t="s">
        <v>61</v>
      </c>
      <c r="B1182" s="26" t="s">
        <v>317</v>
      </c>
      <c r="C1182" s="26" t="s">
        <v>145</v>
      </c>
      <c r="D1182" s="26" t="s">
        <v>8</v>
      </c>
      <c r="E1182" s="26" t="s">
        <v>62</v>
      </c>
      <c r="F1182" s="26"/>
      <c r="G1182" s="9">
        <f t="shared" ref="G1182:V1185" si="2022">G1183</f>
        <v>3047</v>
      </c>
      <c r="H1182" s="9">
        <f t="shared" si="2022"/>
        <v>0</v>
      </c>
      <c r="I1182" s="9">
        <f t="shared" si="2022"/>
        <v>0</v>
      </c>
      <c r="J1182" s="9">
        <f t="shared" si="2022"/>
        <v>0</v>
      </c>
      <c r="K1182" s="9">
        <f t="shared" si="2022"/>
        <v>0</v>
      </c>
      <c r="L1182" s="9">
        <f t="shared" si="2022"/>
        <v>0</v>
      </c>
      <c r="M1182" s="9">
        <f t="shared" si="2022"/>
        <v>3047</v>
      </c>
      <c r="N1182" s="9">
        <f t="shared" si="2022"/>
        <v>0</v>
      </c>
      <c r="O1182" s="9">
        <f t="shared" si="2022"/>
        <v>0</v>
      </c>
      <c r="P1182" s="9">
        <f t="shared" si="2022"/>
        <v>0</v>
      </c>
      <c r="Q1182" s="9">
        <f t="shared" si="2022"/>
        <v>0</v>
      </c>
      <c r="R1182" s="9">
        <f t="shared" si="2022"/>
        <v>0</v>
      </c>
      <c r="S1182" s="9">
        <f t="shared" si="2022"/>
        <v>3047</v>
      </c>
      <c r="T1182" s="9">
        <f t="shared" si="2022"/>
        <v>0</v>
      </c>
      <c r="U1182" s="9">
        <f t="shared" si="2022"/>
        <v>0</v>
      </c>
      <c r="V1182" s="9">
        <f t="shared" si="2022"/>
        <v>0</v>
      </c>
      <c r="W1182" s="9">
        <f t="shared" ref="U1182:AJ1185" si="2023">W1183</f>
        <v>0</v>
      </c>
      <c r="X1182" s="9">
        <f t="shared" si="2023"/>
        <v>0</v>
      </c>
      <c r="Y1182" s="9">
        <f t="shared" si="2023"/>
        <v>3047</v>
      </c>
      <c r="Z1182" s="9">
        <f t="shared" si="2023"/>
        <v>0</v>
      </c>
      <c r="AA1182" s="9">
        <f t="shared" si="2023"/>
        <v>0</v>
      </c>
      <c r="AB1182" s="9">
        <f t="shared" si="2023"/>
        <v>0</v>
      </c>
      <c r="AC1182" s="9">
        <f t="shared" si="2023"/>
        <v>0</v>
      </c>
      <c r="AD1182" s="9">
        <f t="shared" si="2023"/>
        <v>0</v>
      </c>
      <c r="AE1182" s="9">
        <f t="shared" si="2023"/>
        <v>3047</v>
      </c>
      <c r="AF1182" s="9">
        <f t="shared" si="2023"/>
        <v>0</v>
      </c>
      <c r="AG1182" s="9">
        <f t="shared" si="2023"/>
        <v>0</v>
      </c>
      <c r="AH1182" s="9">
        <f t="shared" si="2023"/>
        <v>0</v>
      </c>
      <c r="AI1182" s="9">
        <f t="shared" si="2023"/>
        <v>0</v>
      </c>
      <c r="AJ1182" s="9">
        <f t="shared" si="2023"/>
        <v>0</v>
      </c>
      <c r="AK1182" s="9">
        <f t="shared" ref="AG1182:AV1185" si="2024">AK1183</f>
        <v>3047</v>
      </c>
      <c r="AL1182" s="9">
        <f t="shared" si="2024"/>
        <v>0</v>
      </c>
      <c r="AM1182" s="9">
        <f t="shared" si="2024"/>
        <v>0</v>
      </c>
      <c r="AN1182" s="9">
        <f t="shared" si="2024"/>
        <v>0</v>
      </c>
      <c r="AO1182" s="9">
        <f t="shared" si="2024"/>
        <v>0</v>
      </c>
      <c r="AP1182" s="9">
        <f t="shared" si="2024"/>
        <v>0</v>
      </c>
      <c r="AQ1182" s="9">
        <f t="shared" si="2024"/>
        <v>3047</v>
      </c>
      <c r="AR1182" s="9">
        <f t="shared" si="2024"/>
        <v>0</v>
      </c>
      <c r="AS1182" s="9">
        <f t="shared" si="2024"/>
        <v>0</v>
      </c>
      <c r="AT1182" s="9">
        <f t="shared" si="2024"/>
        <v>0</v>
      </c>
      <c r="AU1182" s="9">
        <f t="shared" si="2024"/>
        <v>0</v>
      </c>
      <c r="AV1182" s="9">
        <f t="shared" si="2024"/>
        <v>0</v>
      </c>
      <c r="AW1182" s="9">
        <f t="shared" ref="AS1182:AX1185" si="2025">AW1183</f>
        <v>3047</v>
      </c>
      <c r="AX1182" s="9">
        <f t="shared" si="2025"/>
        <v>0</v>
      </c>
    </row>
    <row r="1183" spans="1:50" ht="20.100000000000001" hidden="1" customHeight="1">
      <c r="A1183" s="25" t="s">
        <v>14</v>
      </c>
      <c r="B1183" s="26" t="s">
        <v>317</v>
      </c>
      <c r="C1183" s="26" t="s">
        <v>145</v>
      </c>
      <c r="D1183" s="26" t="s">
        <v>8</v>
      </c>
      <c r="E1183" s="26" t="s">
        <v>63</v>
      </c>
      <c r="F1183" s="26"/>
      <c r="G1183" s="9">
        <f t="shared" si="2022"/>
        <v>3047</v>
      </c>
      <c r="H1183" s="9">
        <f t="shared" si="2022"/>
        <v>0</v>
      </c>
      <c r="I1183" s="9">
        <f t="shared" si="2022"/>
        <v>0</v>
      </c>
      <c r="J1183" s="9">
        <f t="shared" si="2022"/>
        <v>0</v>
      </c>
      <c r="K1183" s="9">
        <f t="shared" si="2022"/>
        <v>0</v>
      </c>
      <c r="L1183" s="9">
        <f t="shared" si="2022"/>
        <v>0</v>
      </c>
      <c r="M1183" s="9">
        <f t="shared" si="2022"/>
        <v>3047</v>
      </c>
      <c r="N1183" s="9">
        <f t="shared" si="2022"/>
        <v>0</v>
      </c>
      <c r="O1183" s="9">
        <f t="shared" si="2022"/>
        <v>0</v>
      </c>
      <c r="P1183" s="9">
        <f t="shared" si="2022"/>
        <v>0</v>
      </c>
      <c r="Q1183" s="9">
        <f t="shared" si="2022"/>
        <v>0</v>
      </c>
      <c r="R1183" s="9">
        <f t="shared" si="2022"/>
        <v>0</v>
      </c>
      <c r="S1183" s="9">
        <f t="shared" si="2022"/>
        <v>3047</v>
      </c>
      <c r="T1183" s="9">
        <f t="shared" si="2022"/>
        <v>0</v>
      </c>
      <c r="U1183" s="9">
        <f t="shared" si="2023"/>
        <v>0</v>
      </c>
      <c r="V1183" s="9">
        <f t="shared" si="2023"/>
        <v>0</v>
      </c>
      <c r="W1183" s="9">
        <f t="shared" si="2023"/>
        <v>0</v>
      </c>
      <c r="X1183" s="9">
        <f t="shared" si="2023"/>
        <v>0</v>
      </c>
      <c r="Y1183" s="9">
        <f t="shared" si="2023"/>
        <v>3047</v>
      </c>
      <c r="Z1183" s="9">
        <f t="shared" si="2023"/>
        <v>0</v>
      </c>
      <c r="AA1183" s="9">
        <f t="shared" si="2023"/>
        <v>0</v>
      </c>
      <c r="AB1183" s="9">
        <f t="shared" si="2023"/>
        <v>0</v>
      </c>
      <c r="AC1183" s="9">
        <f t="shared" si="2023"/>
        <v>0</v>
      </c>
      <c r="AD1183" s="9">
        <f t="shared" si="2023"/>
        <v>0</v>
      </c>
      <c r="AE1183" s="9">
        <f t="shared" si="2023"/>
        <v>3047</v>
      </c>
      <c r="AF1183" s="9">
        <f t="shared" si="2023"/>
        <v>0</v>
      </c>
      <c r="AG1183" s="9">
        <f t="shared" si="2024"/>
        <v>0</v>
      </c>
      <c r="AH1183" s="9">
        <f t="shared" si="2024"/>
        <v>0</v>
      </c>
      <c r="AI1183" s="9">
        <f t="shared" si="2024"/>
        <v>0</v>
      </c>
      <c r="AJ1183" s="9">
        <f t="shared" si="2024"/>
        <v>0</v>
      </c>
      <c r="AK1183" s="9">
        <f t="shared" si="2024"/>
        <v>3047</v>
      </c>
      <c r="AL1183" s="9">
        <f t="shared" si="2024"/>
        <v>0</v>
      </c>
      <c r="AM1183" s="9">
        <f t="shared" si="2024"/>
        <v>0</v>
      </c>
      <c r="AN1183" s="9">
        <f t="shared" si="2024"/>
        <v>0</v>
      </c>
      <c r="AO1183" s="9">
        <f t="shared" si="2024"/>
        <v>0</v>
      </c>
      <c r="AP1183" s="9">
        <f t="shared" si="2024"/>
        <v>0</v>
      </c>
      <c r="AQ1183" s="9">
        <f t="shared" si="2024"/>
        <v>3047</v>
      </c>
      <c r="AR1183" s="9">
        <f t="shared" si="2024"/>
        <v>0</v>
      </c>
      <c r="AS1183" s="9">
        <f t="shared" si="2025"/>
        <v>0</v>
      </c>
      <c r="AT1183" s="9">
        <f t="shared" si="2025"/>
        <v>0</v>
      </c>
      <c r="AU1183" s="9">
        <f t="shared" si="2025"/>
        <v>0</v>
      </c>
      <c r="AV1183" s="9">
        <f t="shared" si="2025"/>
        <v>0</v>
      </c>
      <c r="AW1183" s="9">
        <f t="shared" si="2025"/>
        <v>3047</v>
      </c>
      <c r="AX1183" s="9">
        <f t="shared" si="2025"/>
        <v>0</v>
      </c>
    </row>
    <row r="1184" spans="1:50" ht="20.100000000000001" hidden="1" customHeight="1">
      <c r="A1184" s="25" t="s">
        <v>325</v>
      </c>
      <c r="B1184" s="26" t="s">
        <v>317</v>
      </c>
      <c r="C1184" s="26" t="s">
        <v>145</v>
      </c>
      <c r="D1184" s="26" t="s">
        <v>8</v>
      </c>
      <c r="E1184" s="26" t="s">
        <v>385</v>
      </c>
      <c r="F1184" s="26"/>
      <c r="G1184" s="9">
        <f t="shared" si="2022"/>
        <v>3047</v>
      </c>
      <c r="H1184" s="9">
        <f t="shared" si="2022"/>
        <v>0</v>
      </c>
      <c r="I1184" s="9">
        <f t="shared" si="2022"/>
        <v>0</v>
      </c>
      <c r="J1184" s="9">
        <f t="shared" si="2022"/>
        <v>0</v>
      </c>
      <c r="K1184" s="9">
        <f t="shared" si="2022"/>
        <v>0</v>
      </c>
      <c r="L1184" s="9">
        <f t="shared" si="2022"/>
        <v>0</v>
      </c>
      <c r="M1184" s="9">
        <f t="shared" si="2022"/>
        <v>3047</v>
      </c>
      <c r="N1184" s="9">
        <f t="shared" si="2022"/>
        <v>0</v>
      </c>
      <c r="O1184" s="9">
        <f t="shared" si="2022"/>
        <v>0</v>
      </c>
      <c r="P1184" s="9">
        <f t="shared" si="2022"/>
        <v>0</v>
      </c>
      <c r="Q1184" s="9">
        <f t="shared" si="2022"/>
        <v>0</v>
      </c>
      <c r="R1184" s="9">
        <f t="shared" si="2022"/>
        <v>0</v>
      </c>
      <c r="S1184" s="9">
        <f t="shared" si="2022"/>
        <v>3047</v>
      </c>
      <c r="T1184" s="9">
        <f t="shared" si="2022"/>
        <v>0</v>
      </c>
      <c r="U1184" s="9">
        <f t="shared" si="2023"/>
        <v>0</v>
      </c>
      <c r="V1184" s="9">
        <f t="shared" si="2023"/>
        <v>0</v>
      </c>
      <c r="W1184" s="9">
        <f t="shared" si="2023"/>
        <v>0</v>
      </c>
      <c r="X1184" s="9">
        <f t="shared" si="2023"/>
        <v>0</v>
      </c>
      <c r="Y1184" s="9">
        <f t="shared" si="2023"/>
        <v>3047</v>
      </c>
      <c r="Z1184" s="9">
        <f t="shared" si="2023"/>
        <v>0</v>
      </c>
      <c r="AA1184" s="9">
        <f t="shared" si="2023"/>
        <v>0</v>
      </c>
      <c r="AB1184" s="9">
        <f t="shared" si="2023"/>
        <v>0</v>
      </c>
      <c r="AC1184" s="9">
        <f t="shared" si="2023"/>
        <v>0</v>
      </c>
      <c r="AD1184" s="9">
        <f t="shared" si="2023"/>
        <v>0</v>
      </c>
      <c r="AE1184" s="9">
        <f t="shared" si="2023"/>
        <v>3047</v>
      </c>
      <c r="AF1184" s="9">
        <f t="shared" si="2023"/>
        <v>0</v>
      </c>
      <c r="AG1184" s="9">
        <f t="shared" si="2024"/>
        <v>0</v>
      </c>
      <c r="AH1184" s="9">
        <f t="shared" si="2024"/>
        <v>0</v>
      </c>
      <c r="AI1184" s="9">
        <f t="shared" si="2024"/>
        <v>0</v>
      </c>
      <c r="AJ1184" s="9">
        <f t="shared" si="2024"/>
        <v>0</v>
      </c>
      <c r="AK1184" s="9">
        <f t="shared" si="2024"/>
        <v>3047</v>
      </c>
      <c r="AL1184" s="9">
        <f t="shared" si="2024"/>
        <v>0</v>
      </c>
      <c r="AM1184" s="9">
        <f t="shared" si="2024"/>
        <v>0</v>
      </c>
      <c r="AN1184" s="9">
        <f t="shared" si="2024"/>
        <v>0</v>
      </c>
      <c r="AO1184" s="9">
        <f t="shared" si="2024"/>
        <v>0</v>
      </c>
      <c r="AP1184" s="9">
        <f t="shared" si="2024"/>
        <v>0</v>
      </c>
      <c r="AQ1184" s="9">
        <f t="shared" si="2024"/>
        <v>3047</v>
      </c>
      <c r="AR1184" s="9">
        <f t="shared" si="2024"/>
        <v>0</v>
      </c>
      <c r="AS1184" s="9">
        <f t="shared" si="2025"/>
        <v>0</v>
      </c>
      <c r="AT1184" s="9">
        <f t="shared" si="2025"/>
        <v>0</v>
      </c>
      <c r="AU1184" s="9">
        <f t="shared" si="2025"/>
        <v>0</v>
      </c>
      <c r="AV1184" s="9">
        <f t="shared" si="2025"/>
        <v>0</v>
      </c>
      <c r="AW1184" s="9">
        <f t="shared" si="2025"/>
        <v>3047</v>
      </c>
      <c r="AX1184" s="9">
        <f t="shared" si="2025"/>
        <v>0</v>
      </c>
    </row>
    <row r="1185" spans="1:50" ht="33" hidden="1">
      <c r="A1185" s="25" t="s">
        <v>242</v>
      </c>
      <c r="B1185" s="26" t="s">
        <v>317</v>
      </c>
      <c r="C1185" s="26" t="s">
        <v>145</v>
      </c>
      <c r="D1185" s="26" t="s">
        <v>8</v>
      </c>
      <c r="E1185" s="26" t="s">
        <v>385</v>
      </c>
      <c r="F1185" s="26" t="s">
        <v>30</v>
      </c>
      <c r="G1185" s="9">
        <f t="shared" si="2022"/>
        <v>3047</v>
      </c>
      <c r="H1185" s="9">
        <f t="shared" si="2022"/>
        <v>0</v>
      </c>
      <c r="I1185" s="9">
        <f t="shared" si="2022"/>
        <v>0</v>
      </c>
      <c r="J1185" s="9">
        <f t="shared" si="2022"/>
        <v>0</v>
      </c>
      <c r="K1185" s="9">
        <f t="shared" si="2022"/>
        <v>0</v>
      </c>
      <c r="L1185" s="9">
        <f t="shared" si="2022"/>
        <v>0</v>
      </c>
      <c r="M1185" s="9">
        <f t="shared" si="2022"/>
        <v>3047</v>
      </c>
      <c r="N1185" s="9">
        <f t="shared" si="2022"/>
        <v>0</v>
      </c>
      <c r="O1185" s="9">
        <f t="shared" si="2022"/>
        <v>0</v>
      </c>
      <c r="P1185" s="9">
        <f t="shared" si="2022"/>
        <v>0</v>
      </c>
      <c r="Q1185" s="9">
        <f t="shared" si="2022"/>
        <v>0</v>
      </c>
      <c r="R1185" s="9">
        <f t="shared" si="2022"/>
        <v>0</v>
      </c>
      <c r="S1185" s="9">
        <f t="shared" si="2022"/>
        <v>3047</v>
      </c>
      <c r="T1185" s="9">
        <f t="shared" si="2022"/>
        <v>0</v>
      </c>
      <c r="U1185" s="9">
        <f t="shared" si="2023"/>
        <v>0</v>
      </c>
      <c r="V1185" s="9">
        <f t="shared" si="2023"/>
        <v>0</v>
      </c>
      <c r="W1185" s="9">
        <f t="shared" si="2023"/>
        <v>0</v>
      </c>
      <c r="X1185" s="9">
        <f t="shared" si="2023"/>
        <v>0</v>
      </c>
      <c r="Y1185" s="9">
        <f t="shared" si="2023"/>
        <v>3047</v>
      </c>
      <c r="Z1185" s="9">
        <f t="shared" si="2023"/>
        <v>0</v>
      </c>
      <c r="AA1185" s="9">
        <f t="shared" si="2023"/>
        <v>0</v>
      </c>
      <c r="AB1185" s="9">
        <f t="shared" si="2023"/>
        <v>0</v>
      </c>
      <c r="AC1185" s="9">
        <f t="shared" si="2023"/>
        <v>0</v>
      </c>
      <c r="AD1185" s="9">
        <f t="shared" si="2023"/>
        <v>0</v>
      </c>
      <c r="AE1185" s="9">
        <f t="shared" si="2023"/>
        <v>3047</v>
      </c>
      <c r="AF1185" s="9">
        <f t="shared" si="2023"/>
        <v>0</v>
      </c>
      <c r="AG1185" s="9">
        <f t="shared" si="2024"/>
        <v>0</v>
      </c>
      <c r="AH1185" s="9">
        <f t="shared" si="2024"/>
        <v>0</v>
      </c>
      <c r="AI1185" s="9">
        <f t="shared" si="2024"/>
        <v>0</v>
      </c>
      <c r="AJ1185" s="9">
        <f t="shared" si="2024"/>
        <v>0</v>
      </c>
      <c r="AK1185" s="9">
        <f t="shared" si="2024"/>
        <v>3047</v>
      </c>
      <c r="AL1185" s="9">
        <f t="shared" si="2024"/>
        <v>0</v>
      </c>
      <c r="AM1185" s="9">
        <f t="shared" si="2024"/>
        <v>0</v>
      </c>
      <c r="AN1185" s="9">
        <f t="shared" si="2024"/>
        <v>0</v>
      </c>
      <c r="AO1185" s="9">
        <f t="shared" si="2024"/>
        <v>0</v>
      </c>
      <c r="AP1185" s="9">
        <f t="shared" si="2024"/>
        <v>0</v>
      </c>
      <c r="AQ1185" s="9">
        <f t="shared" si="2024"/>
        <v>3047</v>
      </c>
      <c r="AR1185" s="9">
        <f t="shared" si="2024"/>
        <v>0</v>
      </c>
      <c r="AS1185" s="9">
        <f t="shared" si="2025"/>
        <v>0</v>
      </c>
      <c r="AT1185" s="9">
        <f t="shared" si="2025"/>
        <v>0</v>
      </c>
      <c r="AU1185" s="9">
        <f t="shared" si="2025"/>
        <v>0</v>
      </c>
      <c r="AV1185" s="9">
        <f t="shared" si="2025"/>
        <v>0</v>
      </c>
      <c r="AW1185" s="9">
        <f t="shared" si="2025"/>
        <v>3047</v>
      </c>
      <c r="AX1185" s="9">
        <f t="shared" si="2025"/>
        <v>0</v>
      </c>
    </row>
    <row r="1186" spans="1:50" ht="33" hidden="1">
      <c r="A1186" s="25" t="s">
        <v>36</v>
      </c>
      <c r="B1186" s="26" t="s">
        <v>317</v>
      </c>
      <c r="C1186" s="26" t="s">
        <v>145</v>
      </c>
      <c r="D1186" s="26" t="s">
        <v>8</v>
      </c>
      <c r="E1186" s="26" t="s">
        <v>385</v>
      </c>
      <c r="F1186" s="26" t="s">
        <v>37</v>
      </c>
      <c r="G1186" s="9">
        <v>3047</v>
      </c>
      <c r="H1186" s="9"/>
      <c r="I1186" s="84"/>
      <c r="J1186" s="84"/>
      <c r="K1186" s="84"/>
      <c r="L1186" s="84"/>
      <c r="M1186" s="9">
        <f>G1186+I1186+J1186+K1186+L1186</f>
        <v>3047</v>
      </c>
      <c r="N1186" s="9">
        <f>H1186+L1186</f>
        <v>0</v>
      </c>
      <c r="O1186" s="85"/>
      <c r="P1186" s="85"/>
      <c r="Q1186" s="85"/>
      <c r="R1186" s="85"/>
      <c r="S1186" s="9">
        <f>M1186+O1186+P1186+Q1186+R1186</f>
        <v>3047</v>
      </c>
      <c r="T1186" s="9">
        <f>N1186+R1186</f>
        <v>0</v>
      </c>
      <c r="U1186" s="85"/>
      <c r="V1186" s="85"/>
      <c r="W1186" s="85"/>
      <c r="X1186" s="85"/>
      <c r="Y1186" s="9">
        <f>S1186+U1186+V1186+W1186+X1186</f>
        <v>3047</v>
      </c>
      <c r="Z1186" s="9">
        <f>T1186+X1186</f>
        <v>0</v>
      </c>
      <c r="AA1186" s="85"/>
      <c r="AB1186" s="85"/>
      <c r="AC1186" s="85"/>
      <c r="AD1186" s="85"/>
      <c r="AE1186" s="9">
        <f>Y1186+AA1186+AB1186+AC1186+AD1186</f>
        <v>3047</v>
      </c>
      <c r="AF1186" s="9">
        <f>Z1186+AD1186</f>
        <v>0</v>
      </c>
      <c r="AG1186" s="85"/>
      <c r="AH1186" s="85"/>
      <c r="AI1186" s="85"/>
      <c r="AJ1186" s="85"/>
      <c r="AK1186" s="9">
        <f>AE1186+AG1186+AH1186+AI1186+AJ1186</f>
        <v>3047</v>
      </c>
      <c r="AL1186" s="9">
        <f>AF1186+AJ1186</f>
        <v>0</v>
      </c>
      <c r="AM1186" s="85"/>
      <c r="AN1186" s="85"/>
      <c r="AO1186" s="85"/>
      <c r="AP1186" s="85"/>
      <c r="AQ1186" s="9">
        <f>AK1186+AM1186+AN1186+AO1186+AP1186</f>
        <v>3047</v>
      </c>
      <c r="AR1186" s="9">
        <f>AL1186+AP1186</f>
        <v>0</v>
      </c>
      <c r="AS1186" s="85"/>
      <c r="AT1186" s="85"/>
      <c r="AU1186" s="85"/>
      <c r="AV1186" s="85"/>
      <c r="AW1186" s="9">
        <f>AQ1186+AS1186+AT1186+AU1186+AV1186</f>
        <v>3047</v>
      </c>
      <c r="AX1186" s="9">
        <f>AR1186+AV1186</f>
        <v>0</v>
      </c>
    </row>
    <row r="1187" spans="1:50" hidden="1">
      <c r="A1187" s="25"/>
      <c r="B1187" s="26"/>
      <c r="C1187" s="26"/>
      <c r="D1187" s="26"/>
      <c r="E1187" s="26"/>
      <c r="F1187" s="26"/>
      <c r="G1187" s="9"/>
      <c r="H1187" s="9"/>
      <c r="I1187" s="84"/>
      <c r="J1187" s="84"/>
      <c r="K1187" s="84"/>
      <c r="L1187" s="84"/>
      <c r="M1187" s="84"/>
      <c r="N1187" s="84"/>
      <c r="O1187" s="85"/>
      <c r="P1187" s="85"/>
      <c r="Q1187" s="85"/>
      <c r="R1187" s="85"/>
      <c r="S1187" s="85"/>
      <c r="T1187" s="85"/>
      <c r="U1187" s="85"/>
      <c r="V1187" s="85"/>
      <c r="W1187" s="85"/>
      <c r="X1187" s="85"/>
      <c r="Y1187" s="85"/>
      <c r="Z1187" s="85"/>
      <c r="AA1187" s="85"/>
      <c r="AB1187" s="85"/>
      <c r="AC1187" s="85"/>
      <c r="AD1187" s="85"/>
      <c r="AE1187" s="85"/>
      <c r="AF1187" s="85"/>
      <c r="AG1187" s="85"/>
      <c r="AH1187" s="85"/>
      <c r="AI1187" s="85"/>
      <c r="AJ1187" s="85"/>
      <c r="AK1187" s="85"/>
      <c r="AL1187" s="85"/>
      <c r="AM1187" s="85"/>
      <c r="AN1187" s="85"/>
      <c r="AO1187" s="85"/>
      <c r="AP1187" s="85"/>
      <c r="AQ1187" s="85"/>
      <c r="AR1187" s="85"/>
      <c r="AS1187" s="85"/>
      <c r="AT1187" s="85"/>
      <c r="AU1187" s="85"/>
      <c r="AV1187" s="85"/>
      <c r="AW1187" s="85"/>
      <c r="AX1187" s="85"/>
    </row>
    <row r="1188" spans="1:50" ht="18.75" hidden="1">
      <c r="A1188" s="33" t="s">
        <v>166</v>
      </c>
      <c r="B1188" s="24" t="s">
        <v>317</v>
      </c>
      <c r="C1188" s="24" t="s">
        <v>145</v>
      </c>
      <c r="D1188" s="24" t="s">
        <v>79</v>
      </c>
      <c r="E1188" s="24"/>
      <c r="F1188" s="24"/>
      <c r="G1188" s="15">
        <f t="shared" ref="G1188:AF1188" si="2026">G1199+G1194+G1189+G1240+G1222+G1204</f>
        <v>710641</v>
      </c>
      <c r="H1188" s="15">
        <f t="shared" si="2026"/>
        <v>66588</v>
      </c>
      <c r="I1188" s="15">
        <f t="shared" si="2026"/>
        <v>0</v>
      </c>
      <c r="J1188" s="15">
        <f t="shared" si="2026"/>
        <v>0</v>
      </c>
      <c r="K1188" s="15">
        <f t="shared" si="2026"/>
        <v>0</v>
      </c>
      <c r="L1188" s="15">
        <f t="shared" si="2026"/>
        <v>0</v>
      </c>
      <c r="M1188" s="15">
        <f t="shared" si="2026"/>
        <v>710641</v>
      </c>
      <c r="N1188" s="15">
        <f t="shared" si="2026"/>
        <v>66588</v>
      </c>
      <c r="O1188" s="15">
        <f t="shared" si="2026"/>
        <v>-85</v>
      </c>
      <c r="P1188" s="15">
        <f t="shared" si="2026"/>
        <v>2339</v>
      </c>
      <c r="Q1188" s="15">
        <f t="shared" si="2026"/>
        <v>0</v>
      </c>
      <c r="R1188" s="15">
        <f t="shared" si="2026"/>
        <v>0</v>
      </c>
      <c r="S1188" s="15">
        <f t="shared" si="2026"/>
        <v>712895</v>
      </c>
      <c r="T1188" s="15">
        <f t="shared" si="2026"/>
        <v>66588</v>
      </c>
      <c r="U1188" s="15">
        <f t="shared" si="2026"/>
        <v>0</v>
      </c>
      <c r="V1188" s="15">
        <f t="shared" si="2026"/>
        <v>0</v>
      </c>
      <c r="W1188" s="15">
        <f t="shared" si="2026"/>
        <v>0</v>
      </c>
      <c r="X1188" s="15">
        <f t="shared" si="2026"/>
        <v>0</v>
      </c>
      <c r="Y1188" s="15">
        <f t="shared" si="2026"/>
        <v>712895</v>
      </c>
      <c r="Z1188" s="15">
        <f t="shared" si="2026"/>
        <v>66588</v>
      </c>
      <c r="AA1188" s="15">
        <f t="shared" si="2026"/>
        <v>-23939</v>
      </c>
      <c r="AB1188" s="15">
        <f t="shared" si="2026"/>
        <v>1780</v>
      </c>
      <c r="AC1188" s="15">
        <f t="shared" si="2026"/>
        <v>0</v>
      </c>
      <c r="AD1188" s="15">
        <f t="shared" si="2026"/>
        <v>152890</v>
      </c>
      <c r="AE1188" s="15">
        <f t="shared" si="2026"/>
        <v>843626</v>
      </c>
      <c r="AF1188" s="15">
        <f t="shared" si="2026"/>
        <v>219478</v>
      </c>
      <c r="AG1188" s="15">
        <f t="shared" ref="AG1188:AL1188" si="2027">AG1199+AG1194+AG1189+AG1240+AG1222+AG1204</f>
        <v>0</v>
      </c>
      <c r="AH1188" s="15">
        <f t="shared" si="2027"/>
        <v>2490</v>
      </c>
      <c r="AI1188" s="15">
        <f t="shared" si="2027"/>
        <v>0</v>
      </c>
      <c r="AJ1188" s="15">
        <f t="shared" si="2027"/>
        <v>0</v>
      </c>
      <c r="AK1188" s="15">
        <f t="shared" si="2027"/>
        <v>846116</v>
      </c>
      <c r="AL1188" s="15">
        <f t="shared" si="2027"/>
        <v>219478</v>
      </c>
      <c r="AM1188" s="15">
        <f t="shared" ref="AM1188:AR1188" si="2028">AM1199+AM1194+AM1189+AM1240+AM1222+AM1204</f>
        <v>0</v>
      </c>
      <c r="AN1188" s="15">
        <f t="shared" si="2028"/>
        <v>0</v>
      </c>
      <c r="AO1188" s="15">
        <f t="shared" si="2028"/>
        <v>0</v>
      </c>
      <c r="AP1188" s="15">
        <f t="shared" si="2028"/>
        <v>0</v>
      </c>
      <c r="AQ1188" s="15">
        <f t="shared" si="2028"/>
        <v>846116</v>
      </c>
      <c r="AR1188" s="15">
        <f t="shared" si="2028"/>
        <v>219478</v>
      </c>
      <c r="AS1188" s="15">
        <f t="shared" ref="AS1188:AX1188" si="2029">AS1199+AS1194+AS1189+AS1240+AS1222+AS1204</f>
        <v>-2490</v>
      </c>
      <c r="AT1188" s="15">
        <f t="shared" si="2029"/>
        <v>3273</v>
      </c>
      <c r="AU1188" s="15">
        <f t="shared" si="2029"/>
        <v>-297</v>
      </c>
      <c r="AV1188" s="15">
        <f t="shared" si="2029"/>
        <v>10131</v>
      </c>
      <c r="AW1188" s="15">
        <f t="shared" si="2029"/>
        <v>856733</v>
      </c>
      <c r="AX1188" s="15">
        <f t="shared" si="2029"/>
        <v>229609</v>
      </c>
    </row>
    <row r="1189" spans="1:50" ht="33" hidden="1">
      <c r="A1189" s="60" t="s">
        <v>491</v>
      </c>
      <c r="B1189" s="26" t="s">
        <v>317</v>
      </c>
      <c r="C1189" s="26" t="s">
        <v>145</v>
      </c>
      <c r="D1189" s="26" t="s">
        <v>79</v>
      </c>
      <c r="E1189" s="26" t="s">
        <v>356</v>
      </c>
      <c r="F1189" s="26"/>
      <c r="G1189" s="9">
        <f t="shared" ref="G1189:V1192" si="2030">G1190</f>
        <v>231086</v>
      </c>
      <c r="H1189" s="9">
        <f t="shared" si="2030"/>
        <v>0</v>
      </c>
      <c r="I1189" s="9">
        <f t="shared" si="2030"/>
        <v>0</v>
      </c>
      <c r="J1189" s="9">
        <f t="shared" si="2030"/>
        <v>0</v>
      </c>
      <c r="K1189" s="9">
        <f t="shared" si="2030"/>
        <v>0</v>
      </c>
      <c r="L1189" s="9">
        <f t="shared" si="2030"/>
        <v>0</v>
      </c>
      <c r="M1189" s="9">
        <f t="shared" si="2030"/>
        <v>231086</v>
      </c>
      <c r="N1189" s="9">
        <f t="shared" si="2030"/>
        <v>0</v>
      </c>
      <c r="O1189" s="9">
        <f t="shared" si="2030"/>
        <v>0</v>
      </c>
      <c r="P1189" s="9">
        <f t="shared" si="2030"/>
        <v>500</v>
      </c>
      <c r="Q1189" s="9">
        <f t="shared" si="2030"/>
        <v>0</v>
      </c>
      <c r="R1189" s="9">
        <f t="shared" si="2030"/>
        <v>0</v>
      </c>
      <c r="S1189" s="9">
        <f t="shared" si="2030"/>
        <v>231586</v>
      </c>
      <c r="T1189" s="9">
        <f t="shared" si="2030"/>
        <v>0</v>
      </c>
      <c r="U1189" s="9">
        <f t="shared" si="2030"/>
        <v>0</v>
      </c>
      <c r="V1189" s="9">
        <f t="shared" si="2030"/>
        <v>0</v>
      </c>
      <c r="W1189" s="9">
        <f t="shared" ref="U1189:AJ1192" si="2031">W1190</f>
        <v>0</v>
      </c>
      <c r="X1189" s="9">
        <f t="shared" si="2031"/>
        <v>0</v>
      </c>
      <c r="Y1189" s="9">
        <f t="shared" si="2031"/>
        <v>231586</v>
      </c>
      <c r="Z1189" s="9">
        <f t="shared" si="2031"/>
        <v>0</v>
      </c>
      <c r="AA1189" s="9">
        <f t="shared" si="2031"/>
        <v>0</v>
      </c>
      <c r="AB1189" s="9">
        <f t="shared" si="2031"/>
        <v>0</v>
      </c>
      <c r="AC1189" s="9">
        <f t="shared" si="2031"/>
        <v>0</v>
      </c>
      <c r="AD1189" s="9">
        <f t="shared" si="2031"/>
        <v>0</v>
      </c>
      <c r="AE1189" s="9">
        <f t="shared" si="2031"/>
        <v>231586</v>
      </c>
      <c r="AF1189" s="9">
        <f t="shared" si="2031"/>
        <v>0</v>
      </c>
      <c r="AG1189" s="9">
        <f t="shared" si="2031"/>
        <v>0</v>
      </c>
      <c r="AH1189" s="9">
        <f t="shared" si="2031"/>
        <v>2490</v>
      </c>
      <c r="AI1189" s="9">
        <f t="shared" si="2031"/>
        <v>0</v>
      </c>
      <c r="AJ1189" s="9">
        <f t="shared" si="2031"/>
        <v>0</v>
      </c>
      <c r="AK1189" s="9">
        <f t="shared" ref="AG1189:AV1192" si="2032">AK1190</f>
        <v>234076</v>
      </c>
      <c r="AL1189" s="9">
        <f t="shared" si="2032"/>
        <v>0</v>
      </c>
      <c r="AM1189" s="9">
        <f t="shared" si="2032"/>
        <v>0</v>
      </c>
      <c r="AN1189" s="9">
        <f t="shared" si="2032"/>
        <v>0</v>
      </c>
      <c r="AO1189" s="9">
        <f t="shared" si="2032"/>
        <v>0</v>
      </c>
      <c r="AP1189" s="9">
        <f t="shared" si="2032"/>
        <v>0</v>
      </c>
      <c r="AQ1189" s="9">
        <f t="shared" si="2032"/>
        <v>234076</v>
      </c>
      <c r="AR1189" s="9">
        <f t="shared" si="2032"/>
        <v>0</v>
      </c>
      <c r="AS1189" s="9">
        <f t="shared" si="2032"/>
        <v>-2490</v>
      </c>
      <c r="AT1189" s="9">
        <f t="shared" si="2032"/>
        <v>0</v>
      </c>
      <c r="AU1189" s="9">
        <f t="shared" si="2032"/>
        <v>-195</v>
      </c>
      <c r="AV1189" s="9">
        <f t="shared" si="2032"/>
        <v>0</v>
      </c>
      <c r="AW1189" s="9">
        <f t="shared" ref="AS1189:AX1192" si="2033">AW1190</f>
        <v>231391</v>
      </c>
      <c r="AX1189" s="9">
        <f t="shared" si="2033"/>
        <v>0</v>
      </c>
    </row>
    <row r="1190" spans="1:50" ht="20.100000000000001" hidden="1" customHeight="1">
      <c r="A1190" s="25" t="s">
        <v>14</v>
      </c>
      <c r="B1190" s="26" t="s">
        <v>317</v>
      </c>
      <c r="C1190" s="26" t="s">
        <v>145</v>
      </c>
      <c r="D1190" s="26" t="s">
        <v>79</v>
      </c>
      <c r="E1190" s="26" t="s">
        <v>357</v>
      </c>
      <c r="F1190" s="26"/>
      <c r="G1190" s="9">
        <f t="shared" si="2030"/>
        <v>231086</v>
      </c>
      <c r="H1190" s="9">
        <f t="shared" si="2030"/>
        <v>0</v>
      </c>
      <c r="I1190" s="9">
        <f t="shared" si="2030"/>
        <v>0</v>
      </c>
      <c r="J1190" s="9">
        <f t="shared" si="2030"/>
        <v>0</v>
      </c>
      <c r="K1190" s="9">
        <f t="shared" si="2030"/>
        <v>0</v>
      </c>
      <c r="L1190" s="9">
        <f t="shared" si="2030"/>
        <v>0</v>
      </c>
      <c r="M1190" s="9">
        <f t="shared" si="2030"/>
        <v>231086</v>
      </c>
      <c r="N1190" s="9">
        <f t="shared" si="2030"/>
        <v>0</v>
      </c>
      <c r="O1190" s="9">
        <f t="shared" si="2030"/>
        <v>0</v>
      </c>
      <c r="P1190" s="9">
        <f t="shared" si="2030"/>
        <v>500</v>
      </c>
      <c r="Q1190" s="9">
        <f t="shared" si="2030"/>
        <v>0</v>
      </c>
      <c r="R1190" s="9">
        <f t="shared" si="2030"/>
        <v>0</v>
      </c>
      <c r="S1190" s="9">
        <f t="shared" si="2030"/>
        <v>231586</v>
      </c>
      <c r="T1190" s="9">
        <f t="shared" si="2030"/>
        <v>0</v>
      </c>
      <c r="U1190" s="9">
        <f t="shared" si="2031"/>
        <v>0</v>
      </c>
      <c r="V1190" s="9">
        <f t="shared" si="2031"/>
        <v>0</v>
      </c>
      <c r="W1190" s="9">
        <f t="shared" si="2031"/>
        <v>0</v>
      </c>
      <c r="X1190" s="9">
        <f t="shared" si="2031"/>
        <v>0</v>
      </c>
      <c r="Y1190" s="9">
        <f t="shared" si="2031"/>
        <v>231586</v>
      </c>
      <c r="Z1190" s="9">
        <f t="shared" si="2031"/>
        <v>0</v>
      </c>
      <c r="AA1190" s="9">
        <f t="shared" si="2031"/>
        <v>0</v>
      </c>
      <c r="AB1190" s="9">
        <f t="shared" si="2031"/>
        <v>0</v>
      </c>
      <c r="AC1190" s="9">
        <f t="shared" si="2031"/>
        <v>0</v>
      </c>
      <c r="AD1190" s="9">
        <f t="shared" si="2031"/>
        <v>0</v>
      </c>
      <c r="AE1190" s="9">
        <f t="shared" si="2031"/>
        <v>231586</v>
      </c>
      <c r="AF1190" s="9">
        <f t="shared" si="2031"/>
        <v>0</v>
      </c>
      <c r="AG1190" s="9">
        <f t="shared" si="2032"/>
        <v>0</v>
      </c>
      <c r="AH1190" s="9">
        <f t="shared" si="2032"/>
        <v>2490</v>
      </c>
      <c r="AI1190" s="9">
        <f t="shared" si="2032"/>
        <v>0</v>
      </c>
      <c r="AJ1190" s="9">
        <f t="shared" si="2032"/>
        <v>0</v>
      </c>
      <c r="AK1190" s="9">
        <f t="shared" si="2032"/>
        <v>234076</v>
      </c>
      <c r="AL1190" s="9">
        <f t="shared" si="2032"/>
        <v>0</v>
      </c>
      <c r="AM1190" s="9">
        <f t="shared" si="2032"/>
        <v>0</v>
      </c>
      <c r="AN1190" s="9">
        <f t="shared" si="2032"/>
        <v>0</v>
      </c>
      <c r="AO1190" s="9">
        <f t="shared" si="2032"/>
        <v>0</v>
      </c>
      <c r="AP1190" s="9">
        <f t="shared" si="2032"/>
        <v>0</v>
      </c>
      <c r="AQ1190" s="9">
        <f t="shared" si="2032"/>
        <v>234076</v>
      </c>
      <c r="AR1190" s="9">
        <f t="shared" si="2032"/>
        <v>0</v>
      </c>
      <c r="AS1190" s="9">
        <f t="shared" si="2033"/>
        <v>-2490</v>
      </c>
      <c r="AT1190" s="9">
        <f t="shared" si="2033"/>
        <v>0</v>
      </c>
      <c r="AU1190" s="9">
        <f t="shared" si="2033"/>
        <v>-195</v>
      </c>
      <c r="AV1190" s="9">
        <f t="shared" si="2033"/>
        <v>0</v>
      </c>
      <c r="AW1190" s="9">
        <f t="shared" si="2033"/>
        <v>231391</v>
      </c>
      <c r="AX1190" s="9">
        <f t="shared" si="2033"/>
        <v>0</v>
      </c>
    </row>
    <row r="1191" spans="1:50" ht="20.100000000000001" hidden="1" customHeight="1">
      <c r="A1191" s="25" t="s">
        <v>326</v>
      </c>
      <c r="B1191" s="26" t="s">
        <v>317</v>
      </c>
      <c r="C1191" s="26" t="s">
        <v>145</v>
      </c>
      <c r="D1191" s="26" t="s">
        <v>79</v>
      </c>
      <c r="E1191" s="26" t="s">
        <v>358</v>
      </c>
      <c r="F1191" s="26"/>
      <c r="G1191" s="9">
        <f t="shared" si="2030"/>
        <v>231086</v>
      </c>
      <c r="H1191" s="9">
        <f t="shared" si="2030"/>
        <v>0</v>
      </c>
      <c r="I1191" s="9">
        <f t="shared" si="2030"/>
        <v>0</v>
      </c>
      <c r="J1191" s="9">
        <f t="shared" si="2030"/>
        <v>0</v>
      </c>
      <c r="K1191" s="9">
        <f t="shared" si="2030"/>
        <v>0</v>
      </c>
      <c r="L1191" s="9">
        <f t="shared" si="2030"/>
        <v>0</v>
      </c>
      <c r="M1191" s="9">
        <f t="shared" si="2030"/>
        <v>231086</v>
      </c>
      <c r="N1191" s="9">
        <f t="shared" si="2030"/>
        <v>0</v>
      </c>
      <c r="O1191" s="9">
        <f t="shared" si="2030"/>
        <v>0</v>
      </c>
      <c r="P1191" s="9">
        <f t="shared" si="2030"/>
        <v>500</v>
      </c>
      <c r="Q1191" s="9">
        <f t="shared" si="2030"/>
        <v>0</v>
      </c>
      <c r="R1191" s="9">
        <f t="shared" si="2030"/>
        <v>0</v>
      </c>
      <c r="S1191" s="9">
        <f t="shared" si="2030"/>
        <v>231586</v>
      </c>
      <c r="T1191" s="9">
        <f t="shared" si="2030"/>
        <v>0</v>
      </c>
      <c r="U1191" s="9">
        <f t="shared" si="2031"/>
        <v>0</v>
      </c>
      <c r="V1191" s="9">
        <f t="shared" si="2031"/>
        <v>0</v>
      </c>
      <c r="W1191" s="9">
        <f t="shared" si="2031"/>
        <v>0</v>
      </c>
      <c r="X1191" s="9">
        <f t="shared" si="2031"/>
        <v>0</v>
      </c>
      <c r="Y1191" s="9">
        <f t="shared" si="2031"/>
        <v>231586</v>
      </c>
      <c r="Z1191" s="9">
        <f t="shared" si="2031"/>
        <v>0</v>
      </c>
      <c r="AA1191" s="9">
        <f t="shared" si="2031"/>
        <v>0</v>
      </c>
      <c r="AB1191" s="9">
        <f t="shared" si="2031"/>
        <v>0</v>
      </c>
      <c r="AC1191" s="9">
        <f t="shared" si="2031"/>
        <v>0</v>
      </c>
      <c r="AD1191" s="9">
        <f t="shared" si="2031"/>
        <v>0</v>
      </c>
      <c r="AE1191" s="9">
        <f t="shared" si="2031"/>
        <v>231586</v>
      </c>
      <c r="AF1191" s="9">
        <f t="shared" si="2031"/>
        <v>0</v>
      </c>
      <c r="AG1191" s="9">
        <f t="shared" si="2032"/>
        <v>0</v>
      </c>
      <c r="AH1191" s="9">
        <f t="shared" si="2032"/>
        <v>2490</v>
      </c>
      <c r="AI1191" s="9">
        <f t="shared" si="2032"/>
        <v>0</v>
      </c>
      <c r="AJ1191" s="9">
        <f t="shared" si="2032"/>
        <v>0</v>
      </c>
      <c r="AK1191" s="9">
        <f t="shared" si="2032"/>
        <v>234076</v>
      </c>
      <c r="AL1191" s="9">
        <f t="shared" si="2032"/>
        <v>0</v>
      </c>
      <c r="AM1191" s="9">
        <f t="shared" si="2032"/>
        <v>0</v>
      </c>
      <c r="AN1191" s="9">
        <f t="shared" si="2032"/>
        <v>0</v>
      </c>
      <c r="AO1191" s="9">
        <f t="shared" si="2032"/>
        <v>0</v>
      </c>
      <c r="AP1191" s="9">
        <f t="shared" si="2032"/>
        <v>0</v>
      </c>
      <c r="AQ1191" s="9">
        <f t="shared" si="2032"/>
        <v>234076</v>
      </c>
      <c r="AR1191" s="9">
        <f t="shared" si="2032"/>
        <v>0</v>
      </c>
      <c r="AS1191" s="9">
        <f t="shared" si="2033"/>
        <v>-2490</v>
      </c>
      <c r="AT1191" s="9">
        <f t="shared" si="2033"/>
        <v>0</v>
      </c>
      <c r="AU1191" s="9">
        <f t="shared" si="2033"/>
        <v>-195</v>
      </c>
      <c r="AV1191" s="9">
        <f t="shared" si="2033"/>
        <v>0</v>
      </c>
      <c r="AW1191" s="9">
        <f t="shared" si="2033"/>
        <v>231391</v>
      </c>
      <c r="AX1191" s="9">
        <f t="shared" si="2033"/>
        <v>0</v>
      </c>
    </row>
    <row r="1192" spans="1:50" ht="33" hidden="1">
      <c r="A1192" s="25" t="s">
        <v>242</v>
      </c>
      <c r="B1192" s="26" t="s">
        <v>317</v>
      </c>
      <c r="C1192" s="26" t="s">
        <v>145</v>
      </c>
      <c r="D1192" s="26" t="s">
        <v>79</v>
      </c>
      <c r="E1192" s="26" t="s">
        <v>358</v>
      </c>
      <c r="F1192" s="26" t="s">
        <v>30</v>
      </c>
      <c r="G1192" s="9">
        <f t="shared" si="2030"/>
        <v>231086</v>
      </c>
      <c r="H1192" s="9">
        <f t="shared" si="2030"/>
        <v>0</v>
      </c>
      <c r="I1192" s="9">
        <f t="shared" si="2030"/>
        <v>0</v>
      </c>
      <c r="J1192" s="9">
        <f t="shared" si="2030"/>
        <v>0</v>
      </c>
      <c r="K1192" s="9">
        <f t="shared" si="2030"/>
        <v>0</v>
      </c>
      <c r="L1192" s="9">
        <f t="shared" si="2030"/>
        <v>0</v>
      </c>
      <c r="M1192" s="9">
        <f t="shared" si="2030"/>
        <v>231086</v>
      </c>
      <c r="N1192" s="9">
        <f t="shared" si="2030"/>
        <v>0</v>
      </c>
      <c r="O1192" s="9">
        <f t="shared" si="2030"/>
        <v>0</v>
      </c>
      <c r="P1192" s="9">
        <f t="shared" si="2030"/>
        <v>500</v>
      </c>
      <c r="Q1192" s="9">
        <f t="shared" si="2030"/>
        <v>0</v>
      </c>
      <c r="R1192" s="9">
        <f t="shared" si="2030"/>
        <v>0</v>
      </c>
      <c r="S1192" s="9">
        <f t="shared" si="2030"/>
        <v>231586</v>
      </c>
      <c r="T1192" s="9">
        <f t="shared" si="2030"/>
        <v>0</v>
      </c>
      <c r="U1192" s="9">
        <f t="shared" si="2031"/>
        <v>0</v>
      </c>
      <c r="V1192" s="9">
        <f t="shared" si="2031"/>
        <v>0</v>
      </c>
      <c r="W1192" s="9">
        <f t="shared" si="2031"/>
        <v>0</v>
      </c>
      <c r="X1192" s="9">
        <f t="shared" si="2031"/>
        <v>0</v>
      </c>
      <c r="Y1192" s="9">
        <f t="shared" si="2031"/>
        <v>231586</v>
      </c>
      <c r="Z1192" s="9">
        <f t="shared" si="2031"/>
        <v>0</v>
      </c>
      <c r="AA1192" s="9">
        <f t="shared" si="2031"/>
        <v>0</v>
      </c>
      <c r="AB1192" s="9">
        <f t="shared" si="2031"/>
        <v>0</v>
      </c>
      <c r="AC1192" s="9">
        <f t="shared" si="2031"/>
        <v>0</v>
      </c>
      <c r="AD1192" s="9">
        <f t="shared" si="2031"/>
        <v>0</v>
      </c>
      <c r="AE1192" s="9">
        <f t="shared" si="2031"/>
        <v>231586</v>
      </c>
      <c r="AF1192" s="9">
        <f t="shared" si="2031"/>
        <v>0</v>
      </c>
      <c r="AG1192" s="9">
        <f t="shared" si="2032"/>
        <v>0</v>
      </c>
      <c r="AH1192" s="9">
        <f t="shared" si="2032"/>
        <v>2490</v>
      </c>
      <c r="AI1192" s="9">
        <f t="shared" si="2032"/>
        <v>0</v>
      </c>
      <c r="AJ1192" s="9">
        <f t="shared" si="2032"/>
        <v>0</v>
      </c>
      <c r="AK1192" s="9">
        <f t="shared" si="2032"/>
        <v>234076</v>
      </c>
      <c r="AL1192" s="9">
        <f t="shared" si="2032"/>
        <v>0</v>
      </c>
      <c r="AM1192" s="9">
        <f t="shared" si="2032"/>
        <v>0</v>
      </c>
      <c r="AN1192" s="9">
        <f t="shared" si="2032"/>
        <v>0</v>
      </c>
      <c r="AO1192" s="9">
        <f t="shared" si="2032"/>
        <v>0</v>
      </c>
      <c r="AP1192" s="9">
        <f t="shared" si="2032"/>
        <v>0</v>
      </c>
      <c r="AQ1192" s="9">
        <f t="shared" si="2032"/>
        <v>234076</v>
      </c>
      <c r="AR1192" s="9">
        <f t="shared" si="2032"/>
        <v>0</v>
      </c>
      <c r="AS1192" s="9">
        <f t="shared" si="2033"/>
        <v>-2490</v>
      </c>
      <c r="AT1192" s="9">
        <f t="shared" si="2033"/>
        <v>0</v>
      </c>
      <c r="AU1192" s="9">
        <f t="shared" si="2033"/>
        <v>-195</v>
      </c>
      <c r="AV1192" s="9">
        <f t="shared" si="2033"/>
        <v>0</v>
      </c>
      <c r="AW1192" s="9">
        <f t="shared" si="2033"/>
        <v>231391</v>
      </c>
      <c r="AX1192" s="9">
        <f t="shared" si="2033"/>
        <v>0</v>
      </c>
    </row>
    <row r="1193" spans="1:50" ht="33" hidden="1">
      <c r="A1193" s="25" t="s">
        <v>36</v>
      </c>
      <c r="B1193" s="26" t="s">
        <v>317</v>
      </c>
      <c r="C1193" s="26" t="s">
        <v>145</v>
      </c>
      <c r="D1193" s="26" t="s">
        <v>79</v>
      </c>
      <c r="E1193" s="26" t="s">
        <v>358</v>
      </c>
      <c r="F1193" s="26" t="s">
        <v>37</v>
      </c>
      <c r="G1193" s="9">
        <f>237124-6038</f>
        <v>231086</v>
      </c>
      <c r="H1193" s="9"/>
      <c r="I1193" s="84"/>
      <c r="J1193" s="84"/>
      <c r="K1193" s="84"/>
      <c r="L1193" s="84"/>
      <c r="M1193" s="9">
        <f>G1193+I1193+J1193+K1193+L1193</f>
        <v>231086</v>
      </c>
      <c r="N1193" s="9">
        <f>H1193+L1193</f>
        <v>0</v>
      </c>
      <c r="O1193" s="85"/>
      <c r="P1193" s="9">
        <v>500</v>
      </c>
      <c r="Q1193" s="85"/>
      <c r="R1193" s="85"/>
      <c r="S1193" s="9">
        <f>M1193+O1193+P1193+Q1193+R1193</f>
        <v>231586</v>
      </c>
      <c r="T1193" s="9">
        <f>N1193+R1193</f>
        <v>0</v>
      </c>
      <c r="U1193" s="85"/>
      <c r="V1193" s="9"/>
      <c r="W1193" s="85"/>
      <c r="X1193" s="85"/>
      <c r="Y1193" s="9">
        <f>S1193+U1193+V1193+W1193+X1193</f>
        <v>231586</v>
      </c>
      <c r="Z1193" s="9">
        <f>T1193+X1193</f>
        <v>0</v>
      </c>
      <c r="AA1193" s="85"/>
      <c r="AB1193" s="9"/>
      <c r="AC1193" s="85"/>
      <c r="AD1193" s="85"/>
      <c r="AE1193" s="9">
        <f>Y1193+AA1193+AB1193+AC1193+AD1193</f>
        <v>231586</v>
      </c>
      <c r="AF1193" s="9">
        <f>Z1193+AD1193</f>
        <v>0</v>
      </c>
      <c r="AG1193" s="85"/>
      <c r="AH1193" s="9">
        <v>2490</v>
      </c>
      <c r="AI1193" s="85"/>
      <c r="AJ1193" s="85"/>
      <c r="AK1193" s="9">
        <f>AE1193+AG1193+AH1193+AI1193+AJ1193</f>
        <v>234076</v>
      </c>
      <c r="AL1193" s="9">
        <f>AF1193+AJ1193</f>
        <v>0</v>
      </c>
      <c r="AM1193" s="85"/>
      <c r="AN1193" s="9"/>
      <c r="AO1193" s="85"/>
      <c r="AP1193" s="85"/>
      <c r="AQ1193" s="9">
        <f>AK1193+AM1193+AN1193+AO1193+AP1193</f>
        <v>234076</v>
      </c>
      <c r="AR1193" s="9">
        <f>AL1193+AP1193</f>
        <v>0</v>
      </c>
      <c r="AS1193" s="9">
        <v>-2490</v>
      </c>
      <c r="AT1193" s="9"/>
      <c r="AU1193" s="9">
        <v>-195</v>
      </c>
      <c r="AV1193" s="85"/>
      <c r="AW1193" s="9">
        <f>AQ1193+AS1193+AT1193+AU1193+AV1193</f>
        <v>231391</v>
      </c>
      <c r="AX1193" s="9">
        <f>AR1193+AV1193</f>
        <v>0</v>
      </c>
    </row>
    <row r="1194" spans="1:50" ht="33" hidden="1">
      <c r="A1194" s="28" t="s">
        <v>427</v>
      </c>
      <c r="B1194" s="26" t="s">
        <v>317</v>
      </c>
      <c r="C1194" s="26" t="s">
        <v>145</v>
      </c>
      <c r="D1194" s="26" t="s">
        <v>79</v>
      </c>
      <c r="E1194" s="26" t="s">
        <v>351</v>
      </c>
      <c r="F1194" s="26" t="s">
        <v>322</v>
      </c>
      <c r="G1194" s="9">
        <f t="shared" ref="G1194:V1197" si="2034">G1195</f>
        <v>1341</v>
      </c>
      <c r="H1194" s="9">
        <f t="shared" si="2034"/>
        <v>0</v>
      </c>
      <c r="I1194" s="9">
        <f t="shared" si="2034"/>
        <v>0</v>
      </c>
      <c r="J1194" s="9">
        <f t="shared" si="2034"/>
        <v>0</v>
      </c>
      <c r="K1194" s="9">
        <f t="shared" si="2034"/>
        <v>0</v>
      </c>
      <c r="L1194" s="9">
        <f t="shared" si="2034"/>
        <v>0</v>
      </c>
      <c r="M1194" s="9">
        <f t="shared" si="2034"/>
        <v>1341</v>
      </c>
      <c r="N1194" s="9">
        <f t="shared" si="2034"/>
        <v>0</v>
      </c>
      <c r="O1194" s="9">
        <f t="shared" si="2034"/>
        <v>0</v>
      </c>
      <c r="P1194" s="9">
        <f t="shared" si="2034"/>
        <v>0</v>
      </c>
      <c r="Q1194" s="9">
        <f t="shared" si="2034"/>
        <v>0</v>
      </c>
      <c r="R1194" s="9">
        <f t="shared" si="2034"/>
        <v>0</v>
      </c>
      <c r="S1194" s="9">
        <f t="shared" si="2034"/>
        <v>1341</v>
      </c>
      <c r="T1194" s="9">
        <f t="shared" si="2034"/>
        <v>0</v>
      </c>
      <c r="U1194" s="9">
        <f t="shared" si="2034"/>
        <v>0</v>
      </c>
      <c r="V1194" s="9">
        <f t="shared" si="2034"/>
        <v>0</v>
      </c>
      <c r="W1194" s="9">
        <f t="shared" ref="U1194:AJ1197" si="2035">W1195</f>
        <v>0</v>
      </c>
      <c r="X1194" s="9">
        <f t="shared" si="2035"/>
        <v>0</v>
      </c>
      <c r="Y1194" s="9">
        <f t="shared" si="2035"/>
        <v>1341</v>
      </c>
      <c r="Z1194" s="9">
        <f t="shared" si="2035"/>
        <v>0</v>
      </c>
      <c r="AA1194" s="9">
        <f t="shared" si="2035"/>
        <v>0</v>
      </c>
      <c r="AB1194" s="9">
        <f t="shared" si="2035"/>
        <v>0</v>
      </c>
      <c r="AC1194" s="9">
        <f t="shared" si="2035"/>
        <v>0</v>
      </c>
      <c r="AD1194" s="9">
        <f t="shared" si="2035"/>
        <v>0</v>
      </c>
      <c r="AE1194" s="9">
        <f t="shared" si="2035"/>
        <v>1341</v>
      </c>
      <c r="AF1194" s="9">
        <f t="shared" si="2035"/>
        <v>0</v>
      </c>
      <c r="AG1194" s="9">
        <f t="shared" si="2035"/>
        <v>0</v>
      </c>
      <c r="AH1194" s="9">
        <f t="shared" si="2035"/>
        <v>0</v>
      </c>
      <c r="AI1194" s="9">
        <f t="shared" si="2035"/>
        <v>0</v>
      </c>
      <c r="AJ1194" s="9">
        <f t="shared" si="2035"/>
        <v>0</v>
      </c>
      <c r="AK1194" s="9">
        <f t="shared" ref="AG1194:AV1197" si="2036">AK1195</f>
        <v>1341</v>
      </c>
      <c r="AL1194" s="9">
        <f t="shared" si="2036"/>
        <v>0</v>
      </c>
      <c r="AM1194" s="9">
        <f t="shared" si="2036"/>
        <v>0</v>
      </c>
      <c r="AN1194" s="9">
        <f t="shared" si="2036"/>
        <v>0</v>
      </c>
      <c r="AO1194" s="9">
        <f t="shared" si="2036"/>
        <v>0</v>
      </c>
      <c r="AP1194" s="9">
        <f t="shared" si="2036"/>
        <v>0</v>
      </c>
      <c r="AQ1194" s="9">
        <f t="shared" si="2036"/>
        <v>1341</v>
      </c>
      <c r="AR1194" s="9">
        <f t="shared" si="2036"/>
        <v>0</v>
      </c>
      <c r="AS1194" s="9">
        <f t="shared" si="2036"/>
        <v>0</v>
      </c>
      <c r="AT1194" s="9">
        <f t="shared" si="2036"/>
        <v>0</v>
      </c>
      <c r="AU1194" s="9">
        <f t="shared" si="2036"/>
        <v>0</v>
      </c>
      <c r="AV1194" s="9">
        <f t="shared" si="2036"/>
        <v>0</v>
      </c>
      <c r="AW1194" s="9">
        <f t="shared" ref="AS1194:AX1197" si="2037">AW1195</f>
        <v>1341</v>
      </c>
      <c r="AX1194" s="9">
        <f t="shared" si="2037"/>
        <v>0</v>
      </c>
    </row>
    <row r="1195" spans="1:50" ht="20.100000000000001" hidden="1" customHeight="1">
      <c r="A1195" s="25" t="s">
        <v>14</v>
      </c>
      <c r="B1195" s="26" t="s">
        <v>317</v>
      </c>
      <c r="C1195" s="26" t="s">
        <v>145</v>
      </c>
      <c r="D1195" s="26" t="s">
        <v>79</v>
      </c>
      <c r="E1195" s="26" t="s">
        <v>352</v>
      </c>
      <c r="F1195" s="26"/>
      <c r="G1195" s="9">
        <f t="shared" si="2034"/>
        <v>1341</v>
      </c>
      <c r="H1195" s="9">
        <f t="shared" si="2034"/>
        <v>0</v>
      </c>
      <c r="I1195" s="9">
        <f t="shared" si="2034"/>
        <v>0</v>
      </c>
      <c r="J1195" s="9">
        <f t="shared" si="2034"/>
        <v>0</v>
      </c>
      <c r="K1195" s="9">
        <f t="shared" si="2034"/>
        <v>0</v>
      </c>
      <c r="L1195" s="9">
        <f t="shared" si="2034"/>
        <v>0</v>
      </c>
      <c r="M1195" s="9">
        <f t="shared" si="2034"/>
        <v>1341</v>
      </c>
      <c r="N1195" s="9">
        <f t="shared" si="2034"/>
        <v>0</v>
      </c>
      <c r="O1195" s="9">
        <f t="shared" si="2034"/>
        <v>0</v>
      </c>
      <c r="P1195" s="9">
        <f t="shared" si="2034"/>
        <v>0</v>
      </c>
      <c r="Q1195" s="9">
        <f t="shared" si="2034"/>
        <v>0</v>
      </c>
      <c r="R1195" s="9">
        <f t="shared" si="2034"/>
        <v>0</v>
      </c>
      <c r="S1195" s="9">
        <f t="shared" si="2034"/>
        <v>1341</v>
      </c>
      <c r="T1195" s="9">
        <f t="shared" si="2034"/>
        <v>0</v>
      </c>
      <c r="U1195" s="9">
        <f t="shared" si="2035"/>
        <v>0</v>
      </c>
      <c r="V1195" s="9">
        <f t="shared" si="2035"/>
        <v>0</v>
      </c>
      <c r="W1195" s="9">
        <f t="shared" si="2035"/>
        <v>0</v>
      </c>
      <c r="X1195" s="9">
        <f t="shared" si="2035"/>
        <v>0</v>
      </c>
      <c r="Y1195" s="9">
        <f t="shared" si="2035"/>
        <v>1341</v>
      </c>
      <c r="Z1195" s="9">
        <f t="shared" si="2035"/>
        <v>0</v>
      </c>
      <c r="AA1195" s="9">
        <f t="shared" si="2035"/>
        <v>0</v>
      </c>
      <c r="AB1195" s="9">
        <f t="shared" si="2035"/>
        <v>0</v>
      </c>
      <c r="AC1195" s="9">
        <f t="shared" si="2035"/>
        <v>0</v>
      </c>
      <c r="AD1195" s="9">
        <f t="shared" si="2035"/>
        <v>0</v>
      </c>
      <c r="AE1195" s="9">
        <f t="shared" si="2035"/>
        <v>1341</v>
      </c>
      <c r="AF1195" s="9">
        <f t="shared" si="2035"/>
        <v>0</v>
      </c>
      <c r="AG1195" s="9">
        <f t="shared" si="2036"/>
        <v>0</v>
      </c>
      <c r="AH1195" s="9">
        <f t="shared" si="2036"/>
        <v>0</v>
      </c>
      <c r="AI1195" s="9">
        <f t="shared" si="2036"/>
        <v>0</v>
      </c>
      <c r="AJ1195" s="9">
        <f t="shared" si="2036"/>
        <v>0</v>
      </c>
      <c r="AK1195" s="9">
        <f t="shared" si="2036"/>
        <v>1341</v>
      </c>
      <c r="AL1195" s="9">
        <f t="shared" si="2036"/>
        <v>0</v>
      </c>
      <c r="AM1195" s="9">
        <f t="shared" si="2036"/>
        <v>0</v>
      </c>
      <c r="AN1195" s="9">
        <f t="shared" si="2036"/>
        <v>0</v>
      </c>
      <c r="AO1195" s="9">
        <f t="shared" si="2036"/>
        <v>0</v>
      </c>
      <c r="AP1195" s="9">
        <f t="shared" si="2036"/>
        <v>0</v>
      </c>
      <c r="AQ1195" s="9">
        <f t="shared" si="2036"/>
        <v>1341</v>
      </c>
      <c r="AR1195" s="9">
        <f t="shared" si="2036"/>
        <v>0</v>
      </c>
      <c r="AS1195" s="9">
        <f t="shared" si="2037"/>
        <v>0</v>
      </c>
      <c r="AT1195" s="9">
        <f t="shared" si="2037"/>
        <v>0</v>
      </c>
      <c r="AU1195" s="9">
        <f t="shared" si="2037"/>
        <v>0</v>
      </c>
      <c r="AV1195" s="9">
        <f t="shared" si="2037"/>
        <v>0</v>
      </c>
      <c r="AW1195" s="9">
        <f t="shared" si="2037"/>
        <v>1341</v>
      </c>
      <c r="AX1195" s="9">
        <f t="shared" si="2037"/>
        <v>0</v>
      </c>
    </row>
    <row r="1196" spans="1:50" ht="20.100000000000001" hidden="1" customHeight="1">
      <c r="A1196" s="25" t="s">
        <v>326</v>
      </c>
      <c r="B1196" s="26" t="s">
        <v>317</v>
      </c>
      <c r="C1196" s="26" t="s">
        <v>145</v>
      </c>
      <c r="D1196" s="26" t="s">
        <v>79</v>
      </c>
      <c r="E1196" s="26" t="s">
        <v>353</v>
      </c>
      <c r="F1196" s="26"/>
      <c r="G1196" s="9">
        <f t="shared" si="2034"/>
        <v>1341</v>
      </c>
      <c r="H1196" s="9">
        <f t="shared" si="2034"/>
        <v>0</v>
      </c>
      <c r="I1196" s="9">
        <f t="shared" si="2034"/>
        <v>0</v>
      </c>
      <c r="J1196" s="9">
        <f t="shared" si="2034"/>
        <v>0</v>
      </c>
      <c r="K1196" s="9">
        <f t="shared" si="2034"/>
        <v>0</v>
      </c>
      <c r="L1196" s="9">
        <f t="shared" si="2034"/>
        <v>0</v>
      </c>
      <c r="M1196" s="9">
        <f t="shared" si="2034"/>
        <v>1341</v>
      </c>
      <c r="N1196" s="9">
        <f t="shared" si="2034"/>
        <v>0</v>
      </c>
      <c r="O1196" s="9">
        <f t="shared" si="2034"/>
        <v>0</v>
      </c>
      <c r="P1196" s="9">
        <f t="shared" si="2034"/>
        <v>0</v>
      </c>
      <c r="Q1196" s="9">
        <f t="shared" si="2034"/>
        <v>0</v>
      </c>
      <c r="R1196" s="9">
        <f t="shared" si="2034"/>
        <v>0</v>
      </c>
      <c r="S1196" s="9">
        <f t="shared" si="2034"/>
        <v>1341</v>
      </c>
      <c r="T1196" s="9">
        <f t="shared" si="2034"/>
        <v>0</v>
      </c>
      <c r="U1196" s="9">
        <f t="shared" si="2035"/>
        <v>0</v>
      </c>
      <c r="V1196" s="9">
        <f t="shared" si="2035"/>
        <v>0</v>
      </c>
      <c r="W1196" s="9">
        <f t="shared" si="2035"/>
        <v>0</v>
      </c>
      <c r="X1196" s="9">
        <f t="shared" si="2035"/>
        <v>0</v>
      </c>
      <c r="Y1196" s="9">
        <f t="shared" si="2035"/>
        <v>1341</v>
      </c>
      <c r="Z1196" s="9">
        <f t="shared" si="2035"/>
        <v>0</v>
      </c>
      <c r="AA1196" s="9">
        <f t="shared" si="2035"/>
        <v>0</v>
      </c>
      <c r="AB1196" s="9">
        <f t="shared" si="2035"/>
        <v>0</v>
      </c>
      <c r="AC1196" s="9">
        <f t="shared" si="2035"/>
        <v>0</v>
      </c>
      <c r="AD1196" s="9">
        <f t="shared" si="2035"/>
        <v>0</v>
      </c>
      <c r="AE1196" s="9">
        <f t="shared" si="2035"/>
        <v>1341</v>
      </c>
      <c r="AF1196" s="9">
        <f t="shared" si="2035"/>
        <v>0</v>
      </c>
      <c r="AG1196" s="9">
        <f t="shared" si="2036"/>
        <v>0</v>
      </c>
      <c r="AH1196" s="9">
        <f t="shared" si="2036"/>
        <v>0</v>
      </c>
      <c r="AI1196" s="9">
        <f t="shared" si="2036"/>
        <v>0</v>
      </c>
      <c r="AJ1196" s="9">
        <f t="shared" si="2036"/>
        <v>0</v>
      </c>
      <c r="AK1196" s="9">
        <f t="shared" si="2036"/>
        <v>1341</v>
      </c>
      <c r="AL1196" s="9">
        <f t="shared" si="2036"/>
        <v>0</v>
      </c>
      <c r="AM1196" s="9">
        <f t="shared" si="2036"/>
        <v>0</v>
      </c>
      <c r="AN1196" s="9">
        <f t="shared" si="2036"/>
        <v>0</v>
      </c>
      <c r="AO1196" s="9">
        <f t="shared" si="2036"/>
        <v>0</v>
      </c>
      <c r="AP1196" s="9">
        <f t="shared" si="2036"/>
        <v>0</v>
      </c>
      <c r="AQ1196" s="9">
        <f t="shared" si="2036"/>
        <v>1341</v>
      </c>
      <c r="AR1196" s="9">
        <f t="shared" si="2036"/>
        <v>0</v>
      </c>
      <c r="AS1196" s="9">
        <f t="shared" si="2037"/>
        <v>0</v>
      </c>
      <c r="AT1196" s="9">
        <f t="shared" si="2037"/>
        <v>0</v>
      </c>
      <c r="AU1196" s="9">
        <f t="shared" si="2037"/>
        <v>0</v>
      </c>
      <c r="AV1196" s="9">
        <f t="shared" si="2037"/>
        <v>0</v>
      </c>
      <c r="AW1196" s="9">
        <f t="shared" si="2037"/>
        <v>1341</v>
      </c>
      <c r="AX1196" s="9">
        <f t="shared" si="2037"/>
        <v>0</v>
      </c>
    </row>
    <row r="1197" spans="1:50" ht="33" hidden="1">
      <c r="A1197" s="25" t="s">
        <v>242</v>
      </c>
      <c r="B1197" s="26" t="s">
        <v>317</v>
      </c>
      <c r="C1197" s="26" t="s">
        <v>145</v>
      </c>
      <c r="D1197" s="26" t="s">
        <v>79</v>
      </c>
      <c r="E1197" s="26" t="s">
        <v>353</v>
      </c>
      <c r="F1197" s="26" t="s">
        <v>30</v>
      </c>
      <c r="G1197" s="9">
        <f t="shared" si="2034"/>
        <v>1341</v>
      </c>
      <c r="H1197" s="9">
        <f t="shared" si="2034"/>
        <v>0</v>
      </c>
      <c r="I1197" s="9">
        <f t="shared" si="2034"/>
        <v>0</v>
      </c>
      <c r="J1197" s="9">
        <f t="shared" si="2034"/>
        <v>0</v>
      </c>
      <c r="K1197" s="9">
        <f t="shared" si="2034"/>
        <v>0</v>
      </c>
      <c r="L1197" s="9">
        <f t="shared" si="2034"/>
        <v>0</v>
      </c>
      <c r="M1197" s="9">
        <f t="shared" si="2034"/>
        <v>1341</v>
      </c>
      <c r="N1197" s="9">
        <f t="shared" si="2034"/>
        <v>0</v>
      </c>
      <c r="O1197" s="9">
        <f t="shared" si="2034"/>
        <v>0</v>
      </c>
      <c r="P1197" s="9">
        <f t="shared" si="2034"/>
        <v>0</v>
      </c>
      <c r="Q1197" s="9">
        <f t="shared" si="2034"/>
        <v>0</v>
      </c>
      <c r="R1197" s="9">
        <f t="shared" si="2034"/>
        <v>0</v>
      </c>
      <c r="S1197" s="9">
        <f t="shared" si="2034"/>
        <v>1341</v>
      </c>
      <c r="T1197" s="9">
        <f t="shared" si="2034"/>
        <v>0</v>
      </c>
      <c r="U1197" s="9">
        <f t="shared" si="2035"/>
        <v>0</v>
      </c>
      <c r="V1197" s="9">
        <f t="shared" si="2035"/>
        <v>0</v>
      </c>
      <c r="W1197" s="9">
        <f t="shared" si="2035"/>
        <v>0</v>
      </c>
      <c r="X1197" s="9">
        <f t="shared" si="2035"/>
        <v>0</v>
      </c>
      <c r="Y1197" s="9">
        <f t="shared" si="2035"/>
        <v>1341</v>
      </c>
      <c r="Z1197" s="9">
        <f t="shared" si="2035"/>
        <v>0</v>
      </c>
      <c r="AA1197" s="9">
        <f t="shared" si="2035"/>
        <v>0</v>
      </c>
      <c r="AB1197" s="9">
        <f t="shared" si="2035"/>
        <v>0</v>
      </c>
      <c r="AC1197" s="9">
        <f t="shared" si="2035"/>
        <v>0</v>
      </c>
      <c r="AD1197" s="9">
        <f t="shared" si="2035"/>
        <v>0</v>
      </c>
      <c r="AE1197" s="9">
        <f t="shared" si="2035"/>
        <v>1341</v>
      </c>
      <c r="AF1197" s="9">
        <f t="shared" si="2035"/>
        <v>0</v>
      </c>
      <c r="AG1197" s="9">
        <f t="shared" si="2036"/>
        <v>0</v>
      </c>
      <c r="AH1197" s="9">
        <f t="shared" si="2036"/>
        <v>0</v>
      </c>
      <c r="AI1197" s="9">
        <f t="shared" si="2036"/>
        <v>0</v>
      </c>
      <c r="AJ1197" s="9">
        <f t="shared" si="2036"/>
        <v>0</v>
      </c>
      <c r="AK1197" s="9">
        <f t="shared" si="2036"/>
        <v>1341</v>
      </c>
      <c r="AL1197" s="9">
        <f t="shared" si="2036"/>
        <v>0</v>
      </c>
      <c r="AM1197" s="9">
        <f t="shared" si="2036"/>
        <v>0</v>
      </c>
      <c r="AN1197" s="9">
        <f t="shared" si="2036"/>
        <v>0</v>
      </c>
      <c r="AO1197" s="9">
        <f t="shared" si="2036"/>
        <v>0</v>
      </c>
      <c r="AP1197" s="9">
        <f t="shared" si="2036"/>
        <v>0</v>
      </c>
      <c r="AQ1197" s="9">
        <f t="shared" si="2036"/>
        <v>1341</v>
      </c>
      <c r="AR1197" s="9">
        <f t="shared" si="2036"/>
        <v>0</v>
      </c>
      <c r="AS1197" s="9">
        <f t="shared" si="2037"/>
        <v>0</v>
      </c>
      <c r="AT1197" s="9">
        <f t="shared" si="2037"/>
        <v>0</v>
      </c>
      <c r="AU1197" s="9">
        <f t="shared" si="2037"/>
        <v>0</v>
      </c>
      <c r="AV1197" s="9">
        <f t="shared" si="2037"/>
        <v>0</v>
      </c>
      <c r="AW1197" s="9">
        <f t="shared" si="2037"/>
        <v>1341</v>
      </c>
      <c r="AX1197" s="9">
        <f t="shared" si="2037"/>
        <v>0</v>
      </c>
    </row>
    <row r="1198" spans="1:50" ht="33" hidden="1">
      <c r="A1198" s="25" t="s">
        <v>36</v>
      </c>
      <c r="B1198" s="26" t="s">
        <v>317</v>
      </c>
      <c r="C1198" s="26" t="s">
        <v>145</v>
      </c>
      <c r="D1198" s="26" t="s">
        <v>79</v>
      </c>
      <c r="E1198" s="26" t="s">
        <v>353</v>
      </c>
      <c r="F1198" s="26" t="s">
        <v>37</v>
      </c>
      <c r="G1198" s="9">
        <v>1341</v>
      </c>
      <c r="H1198" s="9"/>
      <c r="I1198" s="84"/>
      <c r="J1198" s="84"/>
      <c r="K1198" s="84"/>
      <c r="L1198" s="84"/>
      <c r="M1198" s="9">
        <f>G1198+I1198+J1198+K1198+L1198</f>
        <v>1341</v>
      </c>
      <c r="N1198" s="9">
        <f>H1198+L1198</f>
        <v>0</v>
      </c>
      <c r="O1198" s="85"/>
      <c r="P1198" s="85"/>
      <c r="Q1198" s="85"/>
      <c r="R1198" s="85"/>
      <c r="S1198" s="9">
        <f>M1198+O1198+P1198+Q1198+R1198</f>
        <v>1341</v>
      </c>
      <c r="T1198" s="9">
        <f>N1198+R1198</f>
        <v>0</v>
      </c>
      <c r="U1198" s="85"/>
      <c r="V1198" s="85"/>
      <c r="W1198" s="85"/>
      <c r="X1198" s="85"/>
      <c r="Y1198" s="9">
        <f>S1198+U1198+V1198+W1198+X1198</f>
        <v>1341</v>
      </c>
      <c r="Z1198" s="9">
        <f>T1198+X1198</f>
        <v>0</v>
      </c>
      <c r="AA1198" s="85"/>
      <c r="AB1198" s="85"/>
      <c r="AC1198" s="85"/>
      <c r="AD1198" s="85"/>
      <c r="AE1198" s="9">
        <f>Y1198+AA1198+AB1198+AC1198+AD1198</f>
        <v>1341</v>
      </c>
      <c r="AF1198" s="9">
        <f>Z1198+AD1198</f>
        <v>0</v>
      </c>
      <c r="AG1198" s="85"/>
      <c r="AH1198" s="85"/>
      <c r="AI1198" s="85"/>
      <c r="AJ1198" s="85"/>
      <c r="AK1198" s="9">
        <f>AE1198+AG1198+AH1198+AI1198+AJ1198</f>
        <v>1341</v>
      </c>
      <c r="AL1198" s="9">
        <f>AF1198+AJ1198</f>
        <v>0</v>
      </c>
      <c r="AM1198" s="85"/>
      <c r="AN1198" s="85"/>
      <c r="AO1198" s="85"/>
      <c r="AP1198" s="85"/>
      <c r="AQ1198" s="9">
        <f>AK1198+AM1198+AN1198+AO1198+AP1198</f>
        <v>1341</v>
      </c>
      <c r="AR1198" s="9">
        <f>AL1198+AP1198</f>
        <v>0</v>
      </c>
      <c r="AS1198" s="85"/>
      <c r="AT1198" s="85"/>
      <c r="AU1198" s="85"/>
      <c r="AV1198" s="85"/>
      <c r="AW1198" s="9">
        <f>AQ1198+AS1198+AT1198+AU1198+AV1198</f>
        <v>1341</v>
      </c>
      <c r="AX1198" s="9">
        <f>AR1198+AV1198</f>
        <v>0</v>
      </c>
    </row>
    <row r="1199" spans="1:50" ht="49.5" hidden="1">
      <c r="A1199" s="60" t="s">
        <v>501</v>
      </c>
      <c r="B1199" s="26" t="s">
        <v>317</v>
      </c>
      <c r="C1199" s="26" t="s">
        <v>145</v>
      </c>
      <c r="D1199" s="26" t="s">
        <v>79</v>
      </c>
      <c r="E1199" s="26" t="s">
        <v>390</v>
      </c>
      <c r="F1199" s="26"/>
      <c r="G1199" s="9">
        <f t="shared" ref="G1199:V1202" si="2038">G1200</f>
        <v>304367</v>
      </c>
      <c r="H1199" s="9">
        <f t="shared" si="2038"/>
        <v>0</v>
      </c>
      <c r="I1199" s="9">
        <f t="shared" si="2038"/>
        <v>0</v>
      </c>
      <c r="J1199" s="9">
        <f t="shared" si="2038"/>
        <v>0</v>
      </c>
      <c r="K1199" s="9">
        <f t="shared" si="2038"/>
        <v>0</v>
      </c>
      <c r="L1199" s="9">
        <f t="shared" si="2038"/>
        <v>0</v>
      </c>
      <c r="M1199" s="9">
        <f t="shared" si="2038"/>
        <v>304367</v>
      </c>
      <c r="N1199" s="9">
        <f t="shared" si="2038"/>
        <v>0</v>
      </c>
      <c r="O1199" s="9">
        <f t="shared" si="2038"/>
        <v>0</v>
      </c>
      <c r="P1199" s="9">
        <f t="shared" si="2038"/>
        <v>0</v>
      </c>
      <c r="Q1199" s="9">
        <f t="shared" si="2038"/>
        <v>0</v>
      </c>
      <c r="R1199" s="9">
        <f t="shared" si="2038"/>
        <v>0</v>
      </c>
      <c r="S1199" s="9">
        <f t="shared" si="2038"/>
        <v>304367</v>
      </c>
      <c r="T1199" s="9">
        <f t="shared" si="2038"/>
        <v>0</v>
      </c>
      <c r="U1199" s="9">
        <f t="shared" si="2038"/>
        <v>0</v>
      </c>
      <c r="V1199" s="9">
        <f t="shared" si="2038"/>
        <v>0</v>
      </c>
      <c r="W1199" s="9">
        <f t="shared" ref="U1199:AJ1202" si="2039">W1200</f>
        <v>0</v>
      </c>
      <c r="X1199" s="9">
        <f t="shared" si="2039"/>
        <v>0</v>
      </c>
      <c r="Y1199" s="9">
        <f t="shared" si="2039"/>
        <v>304367</v>
      </c>
      <c r="Z1199" s="9">
        <f t="shared" si="2039"/>
        <v>0</v>
      </c>
      <c r="AA1199" s="9">
        <f t="shared" si="2039"/>
        <v>0</v>
      </c>
      <c r="AB1199" s="9">
        <f t="shared" si="2039"/>
        <v>63</v>
      </c>
      <c r="AC1199" s="9">
        <f t="shared" si="2039"/>
        <v>0</v>
      </c>
      <c r="AD1199" s="9">
        <f t="shared" si="2039"/>
        <v>0</v>
      </c>
      <c r="AE1199" s="9">
        <f t="shared" si="2039"/>
        <v>304430</v>
      </c>
      <c r="AF1199" s="9">
        <f t="shared" si="2039"/>
        <v>0</v>
      </c>
      <c r="AG1199" s="9">
        <f t="shared" si="2039"/>
        <v>0</v>
      </c>
      <c r="AH1199" s="9">
        <f t="shared" si="2039"/>
        <v>0</v>
      </c>
      <c r="AI1199" s="9">
        <f t="shared" si="2039"/>
        <v>0</v>
      </c>
      <c r="AJ1199" s="9">
        <f t="shared" si="2039"/>
        <v>0</v>
      </c>
      <c r="AK1199" s="9">
        <f t="shared" ref="AG1199:AV1202" si="2040">AK1200</f>
        <v>304430</v>
      </c>
      <c r="AL1199" s="9">
        <f t="shared" si="2040"/>
        <v>0</v>
      </c>
      <c r="AM1199" s="9">
        <f t="shared" si="2040"/>
        <v>0</v>
      </c>
      <c r="AN1199" s="9">
        <f t="shared" si="2040"/>
        <v>0</v>
      </c>
      <c r="AO1199" s="9">
        <f t="shared" si="2040"/>
        <v>0</v>
      </c>
      <c r="AP1199" s="9">
        <f t="shared" si="2040"/>
        <v>0</v>
      </c>
      <c r="AQ1199" s="9">
        <f t="shared" si="2040"/>
        <v>304430</v>
      </c>
      <c r="AR1199" s="9">
        <f t="shared" si="2040"/>
        <v>0</v>
      </c>
      <c r="AS1199" s="9">
        <f t="shared" si="2040"/>
        <v>0</v>
      </c>
      <c r="AT1199" s="9">
        <f t="shared" si="2040"/>
        <v>0</v>
      </c>
      <c r="AU1199" s="9">
        <f t="shared" si="2040"/>
        <v>0</v>
      </c>
      <c r="AV1199" s="9">
        <f t="shared" si="2040"/>
        <v>0</v>
      </c>
      <c r="AW1199" s="9">
        <f t="shared" ref="AS1199:AX1202" si="2041">AW1200</f>
        <v>304430</v>
      </c>
      <c r="AX1199" s="9">
        <f t="shared" si="2041"/>
        <v>0</v>
      </c>
    </row>
    <row r="1200" spans="1:50" ht="20.100000000000001" hidden="1" customHeight="1">
      <c r="A1200" s="25" t="s">
        <v>14</v>
      </c>
      <c r="B1200" s="26" t="s">
        <v>317</v>
      </c>
      <c r="C1200" s="26" t="s">
        <v>145</v>
      </c>
      <c r="D1200" s="26" t="s">
        <v>79</v>
      </c>
      <c r="E1200" s="26" t="s">
        <v>391</v>
      </c>
      <c r="F1200" s="26"/>
      <c r="G1200" s="9">
        <f t="shared" si="2038"/>
        <v>304367</v>
      </c>
      <c r="H1200" s="9">
        <f t="shared" si="2038"/>
        <v>0</v>
      </c>
      <c r="I1200" s="9">
        <f t="shared" si="2038"/>
        <v>0</v>
      </c>
      <c r="J1200" s="9">
        <f t="shared" si="2038"/>
        <v>0</v>
      </c>
      <c r="K1200" s="9">
        <f t="shared" si="2038"/>
        <v>0</v>
      </c>
      <c r="L1200" s="9">
        <f t="shared" si="2038"/>
        <v>0</v>
      </c>
      <c r="M1200" s="9">
        <f t="shared" si="2038"/>
        <v>304367</v>
      </c>
      <c r="N1200" s="9">
        <f t="shared" si="2038"/>
        <v>0</v>
      </c>
      <c r="O1200" s="9">
        <f t="shared" si="2038"/>
        <v>0</v>
      </c>
      <c r="P1200" s="9">
        <f t="shared" si="2038"/>
        <v>0</v>
      </c>
      <c r="Q1200" s="9">
        <f t="shared" si="2038"/>
        <v>0</v>
      </c>
      <c r="R1200" s="9">
        <f t="shared" si="2038"/>
        <v>0</v>
      </c>
      <c r="S1200" s="9">
        <f t="shared" si="2038"/>
        <v>304367</v>
      </c>
      <c r="T1200" s="9">
        <f t="shared" si="2038"/>
        <v>0</v>
      </c>
      <c r="U1200" s="9">
        <f t="shared" si="2039"/>
        <v>0</v>
      </c>
      <c r="V1200" s="9">
        <f t="shared" si="2039"/>
        <v>0</v>
      </c>
      <c r="W1200" s="9">
        <f t="shared" si="2039"/>
        <v>0</v>
      </c>
      <c r="X1200" s="9">
        <f t="shared" si="2039"/>
        <v>0</v>
      </c>
      <c r="Y1200" s="9">
        <f t="shared" si="2039"/>
        <v>304367</v>
      </c>
      <c r="Z1200" s="9">
        <f t="shared" si="2039"/>
        <v>0</v>
      </c>
      <c r="AA1200" s="9">
        <f t="shared" si="2039"/>
        <v>0</v>
      </c>
      <c r="AB1200" s="9">
        <f t="shared" si="2039"/>
        <v>63</v>
      </c>
      <c r="AC1200" s="9">
        <f t="shared" si="2039"/>
        <v>0</v>
      </c>
      <c r="AD1200" s="9">
        <f t="shared" si="2039"/>
        <v>0</v>
      </c>
      <c r="AE1200" s="9">
        <f t="shared" si="2039"/>
        <v>304430</v>
      </c>
      <c r="AF1200" s="9">
        <f t="shared" si="2039"/>
        <v>0</v>
      </c>
      <c r="AG1200" s="9">
        <f t="shared" si="2040"/>
        <v>0</v>
      </c>
      <c r="AH1200" s="9">
        <f t="shared" si="2040"/>
        <v>0</v>
      </c>
      <c r="AI1200" s="9">
        <f t="shared" si="2040"/>
        <v>0</v>
      </c>
      <c r="AJ1200" s="9">
        <f t="shared" si="2040"/>
        <v>0</v>
      </c>
      <c r="AK1200" s="9">
        <f t="shared" si="2040"/>
        <v>304430</v>
      </c>
      <c r="AL1200" s="9">
        <f t="shared" si="2040"/>
        <v>0</v>
      </c>
      <c r="AM1200" s="9">
        <f t="shared" si="2040"/>
        <v>0</v>
      </c>
      <c r="AN1200" s="9">
        <f t="shared" si="2040"/>
        <v>0</v>
      </c>
      <c r="AO1200" s="9">
        <f t="shared" si="2040"/>
        <v>0</v>
      </c>
      <c r="AP1200" s="9">
        <f t="shared" si="2040"/>
        <v>0</v>
      </c>
      <c r="AQ1200" s="9">
        <f t="shared" si="2040"/>
        <v>304430</v>
      </c>
      <c r="AR1200" s="9">
        <f t="shared" si="2040"/>
        <v>0</v>
      </c>
      <c r="AS1200" s="9">
        <f t="shared" si="2041"/>
        <v>0</v>
      </c>
      <c r="AT1200" s="9">
        <f t="shared" si="2041"/>
        <v>0</v>
      </c>
      <c r="AU1200" s="9">
        <f t="shared" si="2041"/>
        <v>0</v>
      </c>
      <c r="AV1200" s="9">
        <f t="shared" si="2041"/>
        <v>0</v>
      </c>
      <c r="AW1200" s="9">
        <f t="shared" si="2041"/>
        <v>304430</v>
      </c>
      <c r="AX1200" s="9">
        <f t="shared" si="2041"/>
        <v>0</v>
      </c>
    </row>
    <row r="1201" spans="1:50" ht="20.100000000000001" hidden="1" customHeight="1">
      <c r="A1201" s="25" t="s">
        <v>326</v>
      </c>
      <c r="B1201" s="26" t="s">
        <v>317</v>
      </c>
      <c r="C1201" s="26" t="s">
        <v>145</v>
      </c>
      <c r="D1201" s="26" t="s">
        <v>79</v>
      </c>
      <c r="E1201" s="26" t="s">
        <v>392</v>
      </c>
      <c r="F1201" s="26"/>
      <c r="G1201" s="9">
        <f t="shared" si="2038"/>
        <v>304367</v>
      </c>
      <c r="H1201" s="9">
        <f t="shared" si="2038"/>
        <v>0</v>
      </c>
      <c r="I1201" s="9">
        <f t="shared" si="2038"/>
        <v>0</v>
      </c>
      <c r="J1201" s="9">
        <f t="shared" si="2038"/>
        <v>0</v>
      </c>
      <c r="K1201" s="9">
        <f t="shared" si="2038"/>
        <v>0</v>
      </c>
      <c r="L1201" s="9">
        <f t="shared" si="2038"/>
        <v>0</v>
      </c>
      <c r="M1201" s="9">
        <f t="shared" si="2038"/>
        <v>304367</v>
      </c>
      <c r="N1201" s="9">
        <f t="shared" si="2038"/>
        <v>0</v>
      </c>
      <c r="O1201" s="9">
        <f t="shared" si="2038"/>
        <v>0</v>
      </c>
      <c r="P1201" s="9">
        <f t="shared" si="2038"/>
        <v>0</v>
      </c>
      <c r="Q1201" s="9">
        <f t="shared" si="2038"/>
        <v>0</v>
      </c>
      <c r="R1201" s="9">
        <f t="shared" si="2038"/>
        <v>0</v>
      </c>
      <c r="S1201" s="9">
        <f t="shared" si="2038"/>
        <v>304367</v>
      </c>
      <c r="T1201" s="9">
        <f t="shared" si="2038"/>
        <v>0</v>
      </c>
      <c r="U1201" s="9">
        <f t="shared" si="2039"/>
        <v>0</v>
      </c>
      <c r="V1201" s="9">
        <f t="shared" si="2039"/>
        <v>0</v>
      </c>
      <c r="W1201" s="9">
        <f t="shared" si="2039"/>
        <v>0</v>
      </c>
      <c r="X1201" s="9">
        <f t="shared" si="2039"/>
        <v>0</v>
      </c>
      <c r="Y1201" s="9">
        <f t="shared" si="2039"/>
        <v>304367</v>
      </c>
      <c r="Z1201" s="9">
        <f t="shared" si="2039"/>
        <v>0</v>
      </c>
      <c r="AA1201" s="9">
        <f t="shared" si="2039"/>
        <v>0</v>
      </c>
      <c r="AB1201" s="9">
        <f t="shared" si="2039"/>
        <v>63</v>
      </c>
      <c r="AC1201" s="9">
        <f t="shared" si="2039"/>
        <v>0</v>
      </c>
      <c r="AD1201" s="9">
        <f t="shared" si="2039"/>
        <v>0</v>
      </c>
      <c r="AE1201" s="9">
        <f t="shared" si="2039"/>
        <v>304430</v>
      </c>
      <c r="AF1201" s="9">
        <f t="shared" si="2039"/>
        <v>0</v>
      </c>
      <c r="AG1201" s="9">
        <f t="shared" si="2040"/>
        <v>0</v>
      </c>
      <c r="AH1201" s="9">
        <f t="shared" si="2040"/>
        <v>0</v>
      </c>
      <c r="AI1201" s="9">
        <f t="shared" si="2040"/>
        <v>0</v>
      </c>
      <c r="AJ1201" s="9">
        <f t="shared" si="2040"/>
        <v>0</v>
      </c>
      <c r="AK1201" s="9">
        <f t="shared" si="2040"/>
        <v>304430</v>
      </c>
      <c r="AL1201" s="9">
        <f t="shared" si="2040"/>
        <v>0</v>
      </c>
      <c r="AM1201" s="9">
        <f t="shared" si="2040"/>
        <v>0</v>
      </c>
      <c r="AN1201" s="9">
        <f t="shared" si="2040"/>
        <v>0</v>
      </c>
      <c r="AO1201" s="9">
        <f t="shared" si="2040"/>
        <v>0</v>
      </c>
      <c r="AP1201" s="9">
        <f t="shared" si="2040"/>
        <v>0</v>
      </c>
      <c r="AQ1201" s="9">
        <f t="shared" si="2040"/>
        <v>304430</v>
      </c>
      <c r="AR1201" s="9">
        <f t="shared" si="2040"/>
        <v>0</v>
      </c>
      <c r="AS1201" s="9">
        <f t="shared" si="2041"/>
        <v>0</v>
      </c>
      <c r="AT1201" s="9">
        <f t="shared" si="2041"/>
        <v>0</v>
      </c>
      <c r="AU1201" s="9">
        <f t="shared" si="2041"/>
        <v>0</v>
      </c>
      <c r="AV1201" s="9">
        <f t="shared" si="2041"/>
        <v>0</v>
      </c>
      <c r="AW1201" s="9">
        <f t="shared" si="2041"/>
        <v>304430</v>
      </c>
      <c r="AX1201" s="9">
        <f t="shared" si="2041"/>
        <v>0</v>
      </c>
    </row>
    <row r="1202" spans="1:50" ht="33" hidden="1">
      <c r="A1202" s="25" t="s">
        <v>242</v>
      </c>
      <c r="B1202" s="26" t="s">
        <v>317</v>
      </c>
      <c r="C1202" s="26" t="s">
        <v>145</v>
      </c>
      <c r="D1202" s="26" t="s">
        <v>79</v>
      </c>
      <c r="E1202" s="26" t="s">
        <v>392</v>
      </c>
      <c r="F1202" s="26" t="s">
        <v>30</v>
      </c>
      <c r="G1202" s="9">
        <f t="shared" si="2038"/>
        <v>304367</v>
      </c>
      <c r="H1202" s="9">
        <f t="shared" si="2038"/>
        <v>0</v>
      </c>
      <c r="I1202" s="9">
        <f t="shared" si="2038"/>
        <v>0</v>
      </c>
      <c r="J1202" s="9">
        <f t="shared" si="2038"/>
        <v>0</v>
      </c>
      <c r="K1202" s="9">
        <f t="shared" si="2038"/>
        <v>0</v>
      </c>
      <c r="L1202" s="9">
        <f t="shared" si="2038"/>
        <v>0</v>
      </c>
      <c r="M1202" s="9">
        <f t="shared" si="2038"/>
        <v>304367</v>
      </c>
      <c r="N1202" s="9">
        <f t="shared" si="2038"/>
        <v>0</v>
      </c>
      <c r="O1202" s="9">
        <f t="shared" si="2038"/>
        <v>0</v>
      </c>
      <c r="P1202" s="9">
        <f t="shared" si="2038"/>
        <v>0</v>
      </c>
      <c r="Q1202" s="9">
        <f t="shared" si="2038"/>
        <v>0</v>
      </c>
      <c r="R1202" s="9">
        <f t="shared" si="2038"/>
        <v>0</v>
      </c>
      <c r="S1202" s="9">
        <f t="shared" si="2038"/>
        <v>304367</v>
      </c>
      <c r="T1202" s="9">
        <f t="shared" si="2038"/>
        <v>0</v>
      </c>
      <c r="U1202" s="9">
        <f t="shared" si="2039"/>
        <v>0</v>
      </c>
      <c r="V1202" s="9">
        <f t="shared" si="2039"/>
        <v>0</v>
      </c>
      <c r="W1202" s="9">
        <f t="shared" si="2039"/>
        <v>0</v>
      </c>
      <c r="X1202" s="9">
        <f t="shared" si="2039"/>
        <v>0</v>
      </c>
      <c r="Y1202" s="9">
        <f t="shared" si="2039"/>
        <v>304367</v>
      </c>
      <c r="Z1202" s="9">
        <f t="shared" si="2039"/>
        <v>0</v>
      </c>
      <c r="AA1202" s="9">
        <f t="shared" si="2039"/>
        <v>0</v>
      </c>
      <c r="AB1202" s="9">
        <f t="shared" si="2039"/>
        <v>63</v>
      </c>
      <c r="AC1202" s="9">
        <f t="shared" si="2039"/>
        <v>0</v>
      </c>
      <c r="AD1202" s="9">
        <f t="shared" si="2039"/>
        <v>0</v>
      </c>
      <c r="AE1202" s="9">
        <f t="shared" si="2039"/>
        <v>304430</v>
      </c>
      <c r="AF1202" s="9">
        <f t="shared" si="2039"/>
        <v>0</v>
      </c>
      <c r="AG1202" s="9">
        <f t="shared" si="2040"/>
        <v>0</v>
      </c>
      <c r="AH1202" s="9">
        <f t="shared" si="2040"/>
        <v>0</v>
      </c>
      <c r="AI1202" s="9">
        <f t="shared" si="2040"/>
        <v>0</v>
      </c>
      <c r="AJ1202" s="9">
        <f t="shared" si="2040"/>
        <v>0</v>
      </c>
      <c r="AK1202" s="9">
        <f t="shared" si="2040"/>
        <v>304430</v>
      </c>
      <c r="AL1202" s="9">
        <f t="shared" si="2040"/>
        <v>0</v>
      </c>
      <c r="AM1202" s="9">
        <f t="shared" si="2040"/>
        <v>0</v>
      </c>
      <c r="AN1202" s="9">
        <f t="shared" si="2040"/>
        <v>0</v>
      </c>
      <c r="AO1202" s="9">
        <f t="shared" si="2040"/>
        <v>0</v>
      </c>
      <c r="AP1202" s="9">
        <f t="shared" si="2040"/>
        <v>0</v>
      </c>
      <c r="AQ1202" s="9">
        <f t="shared" si="2040"/>
        <v>304430</v>
      </c>
      <c r="AR1202" s="9">
        <f t="shared" si="2040"/>
        <v>0</v>
      </c>
      <c r="AS1202" s="9">
        <f t="shared" si="2041"/>
        <v>0</v>
      </c>
      <c r="AT1202" s="9">
        <f t="shared" si="2041"/>
        <v>0</v>
      </c>
      <c r="AU1202" s="9">
        <f t="shared" si="2041"/>
        <v>0</v>
      </c>
      <c r="AV1202" s="9">
        <f t="shared" si="2041"/>
        <v>0</v>
      </c>
      <c r="AW1202" s="9">
        <f t="shared" si="2041"/>
        <v>304430</v>
      </c>
      <c r="AX1202" s="9">
        <f t="shared" si="2041"/>
        <v>0</v>
      </c>
    </row>
    <row r="1203" spans="1:50" ht="33" hidden="1">
      <c r="A1203" s="25" t="s">
        <v>36</v>
      </c>
      <c r="B1203" s="26" t="s">
        <v>317</v>
      </c>
      <c r="C1203" s="26" t="s">
        <v>145</v>
      </c>
      <c r="D1203" s="26" t="s">
        <v>79</v>
      </c>
      <c r="E1203" s="26" t="s">
        <v>392</v>
      </c>
      <c r="F1203" s="26" t="s">
        <v>37</v>
      </c>
      <c r="G1203" s="9">
        <v>304367</v>
      </c>
      <c r="H1203" s="9"/>
      <c r="I1203" s="84"/>
      <c r="J1203" s="84"/>
      <c r="K1203" s="84"/>
      <c r="L1203" s="84"/>
      <c r="M1203" s="9">
        <f>G1203+I1203+J1203+K1203+L1203</f>
        <v>304367</v>
      </c>
      <c r="N1203" s="9">
        <f>H1203+L1203</f>
        <v>0</v>
      </c>
      <c r="O1203" s="85"/>
      <c r="P1203" s="85"/>
      <c r="Q1203" s="85"/>
      <c r="R1203" s="85"/>
      <c r="S1203" s="9">
        <f>M1203+O1203+P1203+Q1203+R1203</f>
        <v>304367</v>
      </c>
      <c r="T1203" s="9">
        <f>N1203+R1203</f>
        <v>0</v>
      </c>
      <c r="U1203" s="85"/>
      <c r="V1203" s="85"/>
      <c r="W1203" s="85"/>
      <c r="X1203" s="85"/>
      <c r="Y1203" s="9">
        <f>S1203+U1203+V1203+W1203+X1203</f>
        <v>304367</v>
      </c>
      <c r="Z1203" s="9">
        <f>T1203+X1203</f>
        <v>0</v>
      </c>
      <c r="AA1203" s="85"/>
      <c r="AB1203" s="9">
        <v>63</v>
      </c>
      <c r="AC1203" s="85"/>
      <c r="AD1203" s="85"/>
      <c r="AE1203" s="9">
        <f>Y1203+AA1203+AB1203+AC1203+AD1203</f>
        <v>304430</v>
      </c>
      <c r="AF1203" s="9">
        <f>Z1203+AD1203</f>
        <v>0</v>
      </c>
      <c r="AG1203" s="85"/>
      <c r="AH1203" s="9"/>
      <c r="AI1203" s="85"/>
      <c r="AJ1203" s="85"/>
      <c r="AK1203" s="9">
        <f>AE1203+AG1203+AH1203+AI1203+AJ1203</f>
        <v>304430</v>
      </c>
      <c r="AL1203" s="9">
        <f>AF1203+AJ1203</f>
        <v>0</v>
      </c>
      <c r="AM1203" s="85"/>
      <c r="AN1203" s="9"/>
      <c r="AO1203" s="85"/>
      <c r="AP1203" s="85"/>
      <c r="AQ1203" s="9">
        <f>AK1203+AM1203+AN1203+AO1203+AP1203</f>
        <v>304430</v>
      </c>
      <c r="AR1203" s="9">
        <f>AL1203+AP1203</f>
        <v>0</v>
      </c>
      <c r="AS1203" s="85"/>
      <c r="AT1203" s="9"/>
      <c r="AU1203" s="85"/>
      <c r="AV1203" s="85"/>
      <c r="AW1203" s="9">
        <f>AQ1203+AS1203+AT1203+AU1203+AV1203</f>
        <v>304430</v>
      </c>
      <c r="AX1203" s="9">
        <f>AR1203+AV1203</f>
        <v>0</v>
      </c>
    </row>
    <row r="1204" spans="1:50" ht="33" hidden="1">
      <c r="A1204" s="25" t="s">
        <v>323</v>
      </c>
      <c r="B1204" s="26" t="s">
        <v>317</v>
      </c>
      <c r="C1204" s="26" t="s">
        <v>145</v>
      </c>
      <c r="D1204" s="26" t="s">
        <v>79</v>
      </c>
      <c r="E1204" s="26" t="s">
        <v>393</v>
      </c>
      <c r="F1204" s="26"/>
      <c r="G1204" s="9">
        <f t="shared" ref="G1204" si="2042">G1205+G1211+G1216+G1219</f>
        <v>69464</v>
      </c>
      <c r="H1204" s="9">
        <f t="shared" ref="H1204:N1204" si="2043">H1205+H1211+H1216+H1219</f>
        <v>0</v>
      </c>
      <c r="I1204" s="9">
        <f t="shared" si="2043"/>
        <v>0</v>
      </c>
      <c r="J1204" s="9">
        <f t="shared" si="2043"/>
        <v>0</v>
      </c>
      <c r="K1204" s="9">
        <f t="shared" si="2043"/>
        <v>0</v>
      </c>
      <c r="L1204" s="9">
        <f t="shared" si="2043"/>
        <v>0</v>
      </c>
      <c r="M1204" s="9">
        <f t="shared" si="2043"/>
        <v>69464</v>
      </c>
      <c r="N1204" s="9">
        <f t="shared" si="2043"/>
        <v>0</v>
      </c>
      <c r="O1204" s="9">
        <f t="shared" ref="O1204:T1204" si="2044">O1205+O1211+O1216+O1219</f>
        <v>-85</v>
      </c>
      <c r="P1204" s="9">
        <f t="shared" si="2044"/>
        <v>0</v>
      </c>
      <c r="Q1204" s="9">
        <f t="shared" si="2044"/>
        <v>0</v>
      </c>
      <c r="R1204" s="9">
        <f t="shared" si="2044"/>
        <v>0</v>
      </c>
      <c r="S1204" s="9">
        <f t="shared" si="2044"/>
        <v>69379</v>
      </c>
      <c r="T1204" s="9">
        <f t="shared" si="2044"/>
        <v>0</v>
      </c>
      <c r="U1204" s="9">
        <f t="shared" ref="U1204:Z1204" si="2045">U1205+U1211+U1216+U1219</f>
        <v>0</v>
      </c>
      <c r="V1204" s="9">
        <f t="shared" si="2045"/>
        <v>0</v>
      </c>
      <c r="W1204" s="9">
        <f t="shared" si="2045"/>
        <v>0</v>
      </c>
      <c r="X1204" s="9">
        <f t="shared" si="2045"/>
        <v>0</v>
      </c>
      <c r="Y1204" s="9">
        <f t="shared" si="2045"/>
        <v>69379</v>
      </c>
      <c r="Z1204" s="9">
        <f t="shared" si="2045"/>
        <v>0</v>
      </c>
      <c r="AA1204" s="9">
        <f t="shared" ref="AA1204:AF1204" si="2046">AA1205+AA1211+AA1216+AA1219</f>
        <v>0</v>
      </c>
      <c r="AB1204" s="9">
        <f t="shared" si="2046"/>
        <v>1717</v>
      </c>
      <c r="AC1204" s="9">
        <f t="shared" si="2046"/>
        <v>0</v>
      </c>
      <c r="AD1204" s="9">
        <f t="shared" si="2046"/>
        <v>5952</v>
      </c>
      <c r="AE1204" s="9">
        <f t="shared" si="2046"/>
        <v>77048</v>
      </c>
      <c r="AF1204" s="9">
        <f t="shared" si="2046"/>
        <v>5952</v>
      </c>
      <c r="AG1204" s="9">
        <f t="shared" ref="AG1204:AL1204" si="2047">AG1205+AG1211+AG1216+AG1219</f>
        <v>0</v>
      </c>
      <c r="AH1204" s="9">
        <f t="shared" si="2047"/>
        <v>0</v>
      </c>
      <c r="AI1204" s="9">
        <f t="shared" si="2047"/>
        <v>0</v>
      </c>
      <c r="AJ1204" s="9">
        <f t="shared" si="2047"/>
        <v>0</v>
      </c>
      <c r="AK1204" s="9">
        <f t="shared" si="2047"/>
        <v>77048</v>
      </c>
      <c r="AL1204" s="9">
        <f t="shared" si="2047"/>
        <v>5952</v>
      </c>
      <c r="AM1204" s="9">
        <f t="shared" ref="AM1204:AR1204" si="2048">AM1205+AM1211+AM1216+AM1219</f>
        <v>0</v>
      </c>
      <c r="AN1204" s="9">
        <f t="shared" si="2048"/>
        <v>0</v>
      </c>
      <c r="AO1204" s="9">
        <f t="shared" si="2048"/>
        <v>0</v>
      </c>
      <c r="AP1204" s="9">
        <f t="shared" si="2048"/>
        <v>0</v>
      </c>
      <c r="AQ1204" s="9">
        <f t="shared" si="2048"/>
        <v>77048</v>
      </c>
      <c r="AR1204" s="9">
        <f t="shared" si="2048"/>
        <v>5952</v>
      </c>
      <c r="AS1204" s="9">
        <f t="shared" ref="AS1204:AX1204" si="2049">AS1205+AS1211+AS1216+AS1219</f>
        <v>0</v>
      </c>
      <c r="AT1204" s="9">
        <f t="shared" si="2049"/>
        <v>3273</v>
      </c>
      <c r="AU1204" s="9">
        <f t="shared" si="2049"/>
        <v>-102</v>
      </c>
      <c r="AV1204" s="9">
        <f t="shared" si="2049"/>
        <v>10131</v>
      </c>
      <c r="AW1204" s="9">
        <f t="shared" si="2049"/>
        <v>90350</v>
      </c>
      <c r="AX1204" s="9">
        <f t="shared" si="2049"/>
        <v>16083</v>
      </c>
    </row>
    <row r="1205" spans="1:50" ht="20.100000000000001" hidden="1" customHeight="1">
      <c r="A1205" s="25" t="s">
        <v>14</v>
      </c>
      <c r="B1205" s="26" t="s">
        <v>317</v>
      </c>
      <c r="C1205" s="26" t="s">
        <v>145</v>
      </c>
      <c r="D1205" s="26" t="s">
        <v>79</v>
      </c>
      <c r="E1205" s="26" t="s">
        <v>394</v>
      </c>
      <c r="F1205" s="26"/>
      <c r="G1205" s="9">
        <f t="shared" ref="G1205:V1207" si="2050">G1206</f>
        <v>69464</v>
      </c>
      <c r="H1205" s="9">
        <f t="shared" si="2050"/>
        <v>0</v>
      </c>
      <c r="I1205" s="9">
        <f t="shared" si="2050"/>
        <v>0</v>
      </c>
      <c r="J1205" s="9">
        <f t="shared" si="2050"/>
        <v>0</v>
      </c>
      <c r="K1205" s="9">
        <f t="shared" si="2050"/>
        <v>0</v>
      </c>
      <c r="L1205" s="9">
        <f t="shared" si="2050"/>
        <v>0</v>
      </c>
      <c r="M1205" s="9">
        <f t="shared" si="2050"/>
        <v>69464</v>
      </c>
      <c r="N1205" s="9">
        <f t="shared" si="2050"/>
        <v>0</v>
      </c>
      <c r="O1205" s="9">
        <f t="shared" si="2050"/>
        <v>-85</v>
      </c>
      <c r="P1205" s="9">
        <f t="shared" si="2050"/>
        <v>0</v>
      </c>
      <c r="Q1205" s="9">
        <f t="shared" si="2050"/>
        <v>0</v>
      </c>
      <c r="R1205" s="9">
        <f t="shared" si="2050"/>
        <v>0</v>
      </c>
      <c r="S1205" s="9">
        <f t="shared" si="2050"/>
        <v>69379</v>
      </c>
      <c r="T1205" s="9">
        <f t="shared" si="2050"/>
        <v>0</v>
      </c>
      <c r="U1205" s="9">
        <f t="shared" si="2050"/>
        <v>0</v>
      </c>
      <c r="V1205" s="9">
        <f t="shared" si="2050"/>
        <v>0</v>
      </c>
      <c r="W1205" s="9">
        <f t="shared" ref="U1205:AJ1207" si="2051">W1206</f>
        <v>0</v>
      </c>
      <c r="X1205" s="9">
        <f t="shared" si="2051"/>
        <v>0</v>
      </c>
      <c r="Y1205" s="9">
        <f t="shared" si="2051"/>
        <v>69379</v>
      </c>
      <c r="Z1205" s="9">
        <f t="shared" si="2051"/>
        <v>0</v>
      </c>
      <c r="AA1205" s="9">
        <f t="shared" si="2051"/>
        <v>0</v>
      </c>
      <c r="AB1205" s="9">
        <f t="shared" si="2051"/>
        <v>0</v>
      </c>
      <c r="AC1205" s="9">
        <f t="shared" si="2051"/>
        <v>0</v>
      </c>
      <c r="AD1205" s="9">
        <f t="shared" si="2051"/>
        <v>0</v>
      </c>
      <c r="AE1205" s="9">
        <f t="shared" si="2051"/>
        <v>69379</v>
      </c>
      <c r="AF1205" s="9">
        <f t="shared" si="2051"/>
        <v>0</v>
      </c>
      <c r="AG1205" s="9">
        <f t="shared" si="2051"/>
        <v>0</v>
      </c>
      <c r="AH1205" s="9">
        <f t="shared" si="2051"/>
        <v>0</v>
      </c>
      <c r="AI1205" s="9">
        <f t="shared" si="2051"/>
        <v>0</v>
      </c>
      <c r="AJ1205" s="9">
        <f t="shared" si="2051"/>
        <v>0</v>
      </c>
      <c r="AK1205" s="9">
        <f t="shared" ref="AG1205:AV1207" si="2052">AK1206</f>
        <v>69379</v>
      </c>
      <c r="AL1205" s="9">
        <f t="shared" si="2052"/>
        <v>0</v>
      </c>
      <c r="AM1205" s="9">
        <f t="shared" si="2052"/>
        <v>0</v>
      </c>
      <c r="AN1205" s="9">
        <f t="shared" si="2052"/>
        <v>0</v>
      </c>
      <c r="AO1205" s="9">
        <f t="shared" si="2052"/>
        <v>0</v>
      </c>
      <c r="AP1205" s="9">
        <f t="shared" si="2052"/>
        <v>0</v>
      </c>
      <c r="AQ1205" s="9">
        <f t="shared" si="2052"/>
        <v>69379</v>
      </c>
      <c r="AR1205" s="9">
        <f t="shared" si="2052"/>
        <v>0</v>
      </c>
      <c r="AS1205" s="9">
        <f t="shared" si="2052"/>
        <v>0</v>
      </c>
      <c r="AT1205" s="9">
        <f t="shared" si="2052"/>
        <v>0</v>
      </c>
      <c r="AU1205" s="9">
        <f t="shared" si="2052"/>
        <v>-102</v>
      </c>
      <c r="AV1205" s="9">
        <f t="shared" si="2052"/>
        <v>0</v>
      </c>
      <c r="AW1205" s="9">
        <f t="shared" ref="AS1205:AX1207" si="2053">AW1206</f>
        <v>69277</v>
      </c>
      <c r="AX1205" s="9">
        <f t="shared" si="2053"/>
        <v>0</v>
      </c>
    </row>
    <row r="1206" spans="1:50" ht="20.100000000000001" hidden="1" customHeight="1">
      <c r="A1206" s="25" t="s">
        <v>326</v>
      </c>
      <c r="B1206" s="26" t="s">
        <v>317</v>
      </c>
      <c r="C1206" s="26" t="s">
        <v>145</v>
      </c>
      <c r="D1206" s="26" t="s">
        <v>79</v>
      </c>
      <c r="E1206" s="26" t="s">
        <v>406</v>
      </c>
      <c r="F1206" s="26"/>
      <c r="G1206" s="9">
        <f>G1207+G1209</f>
        <v>69464</v>
      </c>
      <c r="H1206" s="9">
        <f t="shared" ref="H1206:N1206" si="2054">H1207+H1209</f>
        <v>0</v>
      </c>
      <c r="I1206" s="9">
        <f t="shared" si="2054"/>
        <v>0</v>
      </c>
      <c r="J1206" s="9">
        <f t="shared" si="2054"/>
        <v>0</v>
      </c>
      <c r="K1206" s="9">
        <f t="shared" si="2054"/>
        <v>0</v>
      </c>
      <c r="L1206" s="9">
        <f t="shared" si="2054"/>
        <v>0</v>
      </c>
      <c r="M1206" s="9">
        <f t="shared" si="2054"/>
        <v>69464</v>
      </c>
      <c r="N1206" s="9">
        <f t="shared" si="2054"/>
        <v>0</v>
      </c>
      <c r="O1206" s="9">
        <f t="shared" ref="O1206:T1206" si="2055">O1207+O1209</f>
        <v>-85</v>
      </c>
      <c r="P1206" s="9">
        <f t="shared" si="2055"/>
        <v>0</v>
      </c>
      <c r="Q1206" s="9">
        <f t="shared" si="2055"/>
        <v>0</v>
      </c>
      <c r="R1206" s="9">
        <f t="shared" si="2055"/>
        <v>0</v>
      </c>
      <c r="S1206" s="9">
        <f t="shared" si="2055"/>
        <v>69379</v>
      </c>
      <c r="T1206" s="9">
        <f t="shared" si="2055"/>
        <v>0</v>
      </c>
      <c r="U1206" s="9">
        <f t="shared" ref="U1206:Z1206" si="2056">U1207+U1209</f>
        <v>0</v>
      </c>
      <c r="V1206" s="9">
        <f t="shared" si="2056"/>
        <v>0</v>
      </c>
      <c r="W1206" s="9">
        <f t="shared" si="2056"/>
        <v>0</v>
      </c>
      <c r="X1206" s="9">
        <f t="shared" si="2056"/>
        <v>0</v>
      </c>
      <c r="Y1206" s="9">
        <f t="shared" si="2056"/>
        <v>69379</v>
      </c>
      <c r="Z1206" s="9">
        <f t="shared" si="2056"/>
        <v>0</v>
      </c>
      <c r="AA1206" s="9">
        <f t="shared" ref="AA1206:AF1206" si="2057">AA1207+AA1209</f>
        <v>0</v>
      </c>
      <c r="AB1206" s="9">
        <f t="shared" si="2057"/>
        <v>0</v>
      </c>
      <c r="AC1206" s="9">
        <f t="shared" si="2057"/>
        <v>0</v>
      </c>
      <c r="AD1206" s="9">
        <f t="shared" si="2057"/>
        <v>0</v>
      </c>
      <c r="AE1206" s="9">
        <f t="shared" si="2057"/>
        <v>69379</v>
      </c>
      <c r="AF1206" s="9">
        <f t="shared" si="2057"/>
        <v>0</v>
      </c>
      <c r="AG1206" s="9">
        <f t="shared" ref="AG1206:AL1206" si="2058">AG1207+AG1209</f>
        <v>0</v>
      </c>
      <c r="AH1206" s="9">
        <f t="shared" si="2058"/>
        <v>0</v>
      </c>
      <c r="AI1206" s="9">
        <f t="shared" si="2058"/>
        <v>0</v>
      </c>
      <c r="AJ1206" s="9">
        <f t="shared" si="2058"/>
        <v>0</v>
      </c>
      <c r="AK1206" s="9">
        <f t="shared" si="2058"/>
        <v>69379</v>
      </c>
      <c r="AL1206" s="9">
        <f t="shared" si="2058"/>
        <v>0</v>
      </c>
      <c r="AM1206" s="9">
        <f t="shared" ref="AM1206:AR1206" si="2059">AM1207+AM1209</f>
        <v>0</v>
      </c>
      <c r="AN1206" s="9">
        <f t="shared" si="2059"/>
        <v>0</v>
      </c>
      <c r="AO1206" s="9">
        <f t="shared" si="2059"/>
        <v>0</v>
      </c>
      <c r="AP1206" s="9">
        <f t="shared" si="2059"/>
        <v>0</v>
      </c>
      <c r="AQ1206" s="9">
        <f t="shared" si="2059"/>
        <v>69379</v>
      </c>
      <c r="AR1206" s="9">
        <f t="shared" si="2059"/>
        <v>0</v>
      </c>
      <c r="AS1206" s="9">
        <f t="shared" ref="AS1206:AX1206" si="2060">AS1207+AS1209</f>
        <v>0</v>
      </c>
      <c r="AT1206" s="9">
        <f t="shared" si="2060"/>
        <v>0</v>
      </c>
      <c r="AU1206" s="9">
        <f t="shared" si="2060"/>
        <v>-102</v>
      </c>
      <c r="AV1206" s="9">
        <f t="shared" si="2060"/>
        <v>0</v>
      </c>
      <c r="AW1206" s="9">
        <f t="shared" si="2060"/>
        <v>69277</v>
      </c>
      <c r="AX1206" s="9">
        <f t="shared" si="2060"/>
        <v>0</v>
      </c>
    </row>
    <row r="1207" spans="1:50" ht="33" hidden="1">
      <c r="A1207" s="25" t="s">
        <v>242</v>
      </c>
      <c r="B1207" s="26" t="s">
        <v>317</v>
      </c>
      <c r="C1207" s="26" t="s">
        <v>145</v>
      </c>
      <c r="D1207" s="26" t="s">
        <v>79</v>
      </c>
      <c r="E1207" s="26" t="s">
        <v>406</v>
      </c>
      <c r="F1207" s="26" t="s">
        <v>30</v>
      </c>
      <c r="G1207" s="9">
        <f t="shared" si="2050"/>
        <v>26964</v>
      </c>
      <c r="H1207" s="9">
        <f t="shared" si="2050"/>
        <v>0</v>
      </c>
      <c r="I1207" s="9">
        <f t="shared" si="2050"/>
        <v>0</v>
      </c>
      <c r="J1207" s="9">
        <f t="shared" si="2050"/>
        <v>0</v>
      </c>
      <c r="K1207" s="9">
        <f t="shared" si="2050"/>
        <v>0</v>
      </c>
      <c r="L1207" s="9">
        <f t="shared" si="2050"/>
        <v>0</v>
      </c>
      <c r="M1207" s="9">
        <f t="shared" si="2050"/>
        <v>26964</v>
      </c>
      <c r="N1207" s="9">
        <f t="shared" si="2050"/>
        <v>0</v>
      </c>
      <c r="O1207" s="9">
        <f t="shared" si="2050"/>
        <v>-85</v>
      </c>
      <c r="P1207" s="9">
        <f t="shared" si="2050"/>
        <v>0</v>
      </c>
      <c r="Q1207" s="9">
        <f t="shared" si="2050"/>
        <v>0</v>
      </c>
      <c r="R1207" s="9">
        <f t="shared" si="2050"/>
        <v>0</v>
      </c>
      <c r="S1207" s="9">
        <f t="shared" si="2050"/>
        <v>26879</v>
      </c>
      <c r="T1207" s="9">
        <f t="shared" si="2050"/>
        <v>0</v>
      </c>
      <c r="U1207" s="9">
        <f t="shared" si="2051"/>
        <v>0</v>
      </c>
      <c r="V1207" s="9">
        <f t="shared" si="2051"/>
        <v>0</v>
      </c>
      <c r="W1207" s="9">
        <f t="shared" si="2051"/>
        <v>0</v>
      </c>
      <c r="X1207" s="9">
        <f t="shared" si="2051"/>
        <v>0</v>
      </c>
      <c r="Y1207" s="9">
        <f t="shared" si="2051"/>
        <v>26879</v>
      </c>
      <c r="Z1207" s="9">
        <f t="shared" si="2051"/>
        <v>0</v>
      </c>
      <c r="AA1207" s="9">
        <f t="shared" si="2051"/>
        <v>0</v>
      </c>
      <c r="AB1207" s="9">
        <f t="shared" si="2051"/>
        <v>8624</v>
      </c>
      <c r="AC1207" s="9">
        <f t="shared" si="2051"/>
        <v>0</v>
      </c>
      <c r="AD1207" s="9">
        <f t="shared" si="2051"/>
        <v>0</v>
      </c>
      <c r="AE1207" s="9">
        <f t="shared" si="2051"/>
        <v>35503</v>
      </c>
      <c r="AF1207" s="9">
        <f t="shared" si="2051"/>
        <v>0</v>
      </c>
      <c r="AG1207" s="9">
        <f t="shared" si="2052"/>
        <v>0</v>
      </c>
      <c r="AH1207" s="9">
        <f t="shared" si="2052"/>
        <v>0</v>
      </c>
      <c r="AI1207" s="9">
        <f t="shared" si="2052"/>
        <v>0</v>
      </c>
      <c r="AJ1207" s="9">
        <f t="shared" si="2052"/>
        <v>0</v>
      </c>
      <c r="AK1207" s="9">
        <f t="shared" si="2052"/>
        <v>35503</v>
      </c>
      <c r="AL1207" s="9">
        <f t="shared" si="2052"/>
        <v>0</v>
      </c>
      <c r="AM1207" s="9">
        <f t="shared" si="2052"/>
        <v>0</v>
      </c>
      <c r="AN1207" s="9">
        <f t="shared" si="2052"/>
        <v>0</v>
      </c>
      <c r="AO1207" s="9">
        <f t="shared" si="2052"/>
        <v>0</v>
      </c>
      <c r="AP1207" s="9">
        <f t="shared" si="2052"/>
        <v>0</v>
      </c>
      <c r="AQ1207" s="9">
        <f t="shared" si="2052"/>
        <v>35503</v>
      </c>
      <c r="AR1207" s="9">
        <f t="shared" si="2052"/>
        <v>0</v>
      </c>
      <c r="AS1207" s="9">
        <f t="shared" si="2053"/>
        <v>0</v>
      </c>
      <c r="AT1207" s="9">
        <f t="shared" si="2053"/>
        <v>0</v>
      </c>
      <c r="AU1207" s="9">
        <f t="shared" si="2053"/>
        <v>-102</v>
      </c>
      <c r="AV1207" s="9">
        <f t="shared" si="2053"/>
        <v>0</v>
      </c>
      <c r="AW1207" s="9">
        <f t="shared" si="2053"/>
        <v>35401</v>
      </c>
      <c r="AX1207" s="9">
        <f t="shared" si="2053"/>
        <v>0</v>
      </c>
    </row>
    <row r="1208" spans="1:50" ht="33" hidden="1">
      <c r="A1208" s="25" t="s">
        <v>36</v>
      </c>
      <c r="B1208" s="26" t="s">
        <v>317</v>
      </c>
      <c r="C1208" s="26" t="s">
        <v>145</v>
      </c>
      <c r="D1208" s="26" t="s">
        <v>79</v>
      </c>
      <c r="E1208" s="26" t="s">
        <v>406</v>
      </c>
      <c r="F1208" s="26" t="s">
        <v>37</v>
      </c>
      <c r="G1208" s="9">
        <f>26879+85</f>
        <v>26964</v>
      </c>
      <c r="H1208" s="9"/>
      <c r="I1208" s="84"/>
      <c r="J1208" s="84"/>
      <c r="K1208" s="84"/>
      <c r="L1208" s="84"/>
      <c r="M1208" s="9">
        <f>G1208+I1208+J1208+K1208+L1208</f>
        <v>26964</v>
      </c>
      <c r="N1208" s="9">
        <f>H1208+L1208</f>
        <v>0</v>
      </c>
      <c r="O1208" s="9">
        <v>-85</v>
      </c>
      <c r="P1208" s="85"/>
      <c r="Q1208" s="85"/>
      <c r="R1208" s="85"/>
      <c r="S1208" s="9">
        <f>M1208+O1208+P1208+Q1208+R1208</f>
        <v>26879</v>
      </c>
      <c r="T1208" s="9">
        <f>N1208+R1208</f>
        <v>0</v>
      </c>
      <c r="U1208" s="9"/>
      <c r="V1208" s="85"/>
      <c r="W1208" s="85"/>
      <c r="X1208" s="85"/>
      <c r="Y1208" s="9">
        <f>S1208+U1208+V1208+W1208+X1208</f>
        <v>26879</v>
      </c>
      <c r="Z1208" s="9">
        <f>T1208+X1208</f>
        <v>0</v>
      </c>
      <c r="AA1208" s="9"/>
      <c r="AB1208" s="9">
        <v>8624</v>
      </c>
      <c r="AC1208" s="85"/>
      <c r="AD1208" s="85"/>
      <c r="AE1208" s="9">
        <f>Y1208+AA1208+AB1208+AC1208+AD1208</f>
        <v>35503</v>
      </c>
      <c r="AF1208" s="9">
        <f>Z1208+AD1208</f>
        <v>0</v>
      </c>
      <c r="AG1208" s="9"/>
      <c r="AH1208" s="9"/>
      <c r="AI1208" s="85"/>
      <c r="AJ1208" s="85"/>
      <c r="AK1208" s="9">
        <f>AE1208+AG1208+AH1208+AI1208+AJ1208</f>
        <v>35503</v>
      </c>
      <c r="AL1208" s="9">
        <f>AF1208+AJ1208</f>
        <v>0</v>
      </c>
      <c r="AM1208" s="9"/>
      <c r="AN1208" s="9"/>
      <c r="AO1208" s="85"/>
      <c r="AP1208" s="85"/>
      <c r="AQ1208" s="9">
        <f>AK1208+AM1208+AN1208+AO1208+AP1208</f>
        <v>35503</v>
      </c>
      <c r="AR1208" s="9">
        <f>AL1208+AP1208</f>
        <v>0</v>
      </c>
      <c r="AS1208" s="9"/>
      <c r="AT1208" s="9"/>
      <c r="AU1208" s="9">
        <v>-102</v>
      </c>
      <c r="AV1208" s="85"/>
      <c r="AW1208" s="9">
        <f>AQ1208+AS1208+AT1208+AU1208+AV1208</f>
        <v>35401</v>
      </c>
      <c r="AX1208" s="9">
        <f>AR1208+AV1208</f>
        <v>0</v>
      </c>
    </row>
    <row r="1209" spans="1:50" ht="18.75" hidden="1" customHeight="1">
      <c r="A1209" s="25" t="s">
        <v>65</v>
      </c>
      <c r="B1209" s="26" t="s">
        <v>317</v>
      </c>
      <c r="C1209" s="26" t="s">
        <v>145</v>
      </c>
      <c r="D1209" s="26" t="s">
        <v>79</v>
      </c>
      <c r="E1209" s="26" t="s">
        <v>406</v>
      </c>
      <c r="F1209" s="26" t="s">
        <v>66</v>
      </c>
      <c r="G1209" s="9">
        <f t="shared" ref="G1209:AX1209" si="2061">G1210</f>
        <v>42500</v>
      </c>
      <c r="H1209" s="9">
        <f t="shared" si="2061"/>
        <v>0</v>
      </c>
      <c r="I1209" s="9">
        <f t="shared" si="2061"/>
        <v>0</v>
      </c>
      <c r="J1209" s="9">
        <f t="shared" si="2061"/>
        <v>0</v>
      </c>
      <c r="K1209" s="9">
        <f t="shared" si="2061"/>
        <v>0</v>
      </c>
      <c r="L1209" s="9">
        <f t="shared" si="2061"/>
        <v>0</v>
      </c>
      <c r="M1209" s="9">
        <f t="shared" si="2061"/>
        <v>42500</v>
      </c>
      <c r="N1209" s="9">
        <f t="shared" si="2061"/>
        <v>0</v>
      </c>
      <c r="O1209" s="9">
        <f t="shared" si="2061"/>
        <v>0</v>
      </c>
      <c r="P1209" s="9">
        <f t="shared" si="2061"/>
        <v>0</v>
      </c>
      <c r="Q1209" s="9">
        <f t="shared" si="2061"/>
        <v>0</v>
      </c>
      <c r="R1209" s="9">
        <f t="shared" si="2061"/>
        <v>0</v>
      </c>
      <c r="S1209" s="9">
        <f t="shared" si="2061"/>
        <v>42500</v>
      </c>
      <c r="T1209" s="9">
        <f t="shared" si="2061"/>
        <v>0</v>
      </c>
      <c r="U1209" s="9">
        <f t="shared" si="2061"/>
        <v>0</v>
      </c>
      <c r="V1209" s="9">
        <f t="shared" si="2061"/>
        <v>0</v>
      </c>
      <c r="W1209" s="9">
        <f t="shared" si="2061"/>
        <v>0</v>
      </c>
      <c r="X1209" s="9">
        <f t="shared" si="2061"/>
        <v>0</v>
      </c>
      <c r="Y1209" s="9">
        <f t="shared" si="2061"/>
        <v>42500</v>
      </c>
      <c r="Z1209" s="9">
        <f t="shared" si="2061"/>
        <v>0</v>
      </c>
      <c r="AA1209" s="9">
        <f t="shared" si="2061"/>
        <v>0</v>
      </c>
      <c r="AB1209" s="9">
        <f t="shared" si="2061"/>
        <v>-8624</v>
      </c>
      <c r="AC1209" s="9">
        <f t="shared" si="2061"/>
        <v>0</v>
      </c>
      <c r="AD1209" s="9">
        <f t="shared" si="2061"/>
        <v>0</v>
      </c>
      <c r="AE1209" s="9">
        <f t="shared" si="2061"/>
        <v>33876</v>
      </c>
      <c r="AF1209" s="9">
        <f t="shared" si="2061"/>
        <v>0</v>
      </c>
      <c r="AG1209" s="9">
        <f t="shared" si="2061"/>
        <v>0</v>
      </c>
      <c r="AH1209" s="9">
        <f t="shared" si="2061"/>
        <v>0</v>
      </c>
      <c r="AI1209" s="9">
        <f t="shared" si="2061"/>
        <v>0</v>
      </c>
      <c r="AJ1209" s="9">
        <f t="shared" si="2061"/>
        <v>0</v>
      </c>
      <c r="AK1209" s="9">
        <f t="shared" si="2061"/>
        <v>33876</v>
      </c>
      <c r="AL1209" s="9">
        <f t="shared" si="2061"/>
        <v>0</v>
      </c>
      <c r="AM1209" s="9">
        <f t="shared" si="2061"/>
        <v>0</v>
      </c>
      <c r="AN1209" s="9">
        <f t="shared" si="2061"/>
        <v>0</v>
      </c>
      <c r="AO1209" s="9">
        <f t="shared" si="2061"/>
        <v>0</v>
      </c>
      <c r="AP1209" s="9">
        <f t="shared" si="2061"/>
        <v>0</v>
      </c>
      <c r="AQ1209" s="9">
        <f t="shared" si="2061"/>
        <v>33876</v>
      </c>
      <c r="AR1209" s="9">
        <f t="shared" si="2061"/>
        <v>0</v>
      </c>
      <c r="AS1209" s="9">
        <f t="shared" si="2061"/>
        <v>0</v>
      </c>
      <c r="AT1209" s="9">
        <f t="shared" si="2061"/>
        <v>0</v>
      </c>
      <c r="AU1209" s="9">
        <f t="shared" si="2061"/>
        <v>0</v>
      </c>
      <c r="AV1209" s="9">
        <f t="shared" si="2061"/>
        <v>0</v>
      </c>
      <c r="AW1209" s="9">
        <f t="shared" si="2061"/>
        <v>33876</v>
      </c>
      <c r="AX1209" s="9">
        <f t="shared" si="2061"/>
        <v>0</v>
      </c>
    </row>
    <row r="1210" spans="1:50" ht="49.5" hidden="1">
      <c r="A1210" s="25" t="s">
        <v>407</v>
      </c>
      <c r="B1210" s="26" t="s">
        <v>317</v>
      </c>
      <c r="C1210" s="26" t="s">
        <v>145</v>
      </c>
      <c r="D1210" s="26" t="s">
        <v>79</v>
      </c>
      <c r="E1210" s="26" t="s">
        <v>406</v>
      </c>
      <c r="F1210" s="26" t="s">
        <v>252</v>
      </c>
      <c r="G1210" s="9">
        <v>42500</v>
      </c>
      <c r="H1210" s="9"/>
      <c r="I1210" s="84"/>
      <c r="J1210" s="84"/>
      <c r="K1210" s="84"/>
      <c r="L1210" s="84"/>
      <c r="M1210" s="9">
        <f>G1210+I1210+J1210+K1210+L1210</f>
        <v>42500</v>
      </c>
      <c r="N1210" s="9">
        <f>H1210+L1210</f>
        <v>0</v>
      </c>
      <c r="O1210" s="85"/>
      <c r="P1210" s="85"/>
      <c r="Q1210" s="85"/>
      <c r="R1210" s="85"/>
      <c r="S1210" s="9">
        <f>M1210+O1210+P1210+Q1210+R1210</f>
        <v>42500</v>
      </c>
      <c r="T1210" s="9">
        <f>N1210+R1210</f>
        <v>0</v>
      </c>
      <c r="U1210" s="85"/>
      <c r="V1210" s="85"/>
      <c r="W1210" s="85"/>
      <c r="X1210" s="85"/>
      <c r="Y1210" s="9">
        <f>S1210+U1210+V1210+W1210+X1210</f>
        <v>42500</v>
      </c>
      <c r="Z1210" s="9">
        <f>T1210+X1210</f>
        <v>0</v>
      </c>
      <c r="AA1210" s="85"/>
      <c r="AB1210" s="9">
        <v>-8624</v>
      </c>
      <c r="AC1210" s="85"/>
      <c r="AD1210" s="85"/>
      <c r="AE1210" s="9">
        <f>Y1210+AA1210+AB1210+AC1210+AD1210</f>
        <v>33876</v>
      </c>
      <c r="AF1210" s="9">
        <f>Z1210+AD1210</f>
        <v>0</v>
      </c>
      <c r="AG1210" s="85"/>
      <c r="AH1210" s="9"/>
      <c r="AI1210" s="85"/>
      <c r="AJ1210" s="85"/>
      <c r="AK1210" s="9">
        <f>AE1210+AG1210+AH1210+AI1210+AJ1210</f>
        <v>33876</v>
      </c>
      <c r="AL1210" s="9">
        <f>AF1210+AJ1210</f>
        <v>0</v>
      </c>
      <c r="AM1210" s="85"/>
      <c r="AN1210" s="9"/>
      <c r="AO1210" s="85"/>
      <c r="AP1210" s="85"/>
      <c r="AQ1210" s="9">
        <f>AK1210+AM1210+AN1210+AO1210+AP1210</f>
        <v>33876</v>
      </c>
      <c r="AR1210" s="9">
        <f>AL1210+AP1210</f>
        <v>0</v>
      </c>
      <c r="AS1210" s="85"/>
      <c r="AT1210" s="9"/>
      <c r="AU1210" s="85"/>
      <c r="AV1210" s="85"/>
      <c r="AW1210" s="9">
        <f>AQ1210+AS1210+AT1210+AU1210+AV1210</f>
        <v>33876</v>
      </c>
      <c r="AX1210" s="9">
        <f>AR1210+AV1210</f>
        <v>0</v>
      </c>
    </row>
    <row r="1211" spans="1:50" ht="49.5" hidden="1">
      <c r="A1211" s="25" t="s">
        <v>499</v>
      </c>
      <c r="B1211" s="26" t="s">
        <v>317</v>
      </c>
      <c r="C1211" s="26" t="s">
        <v>145</v>
      </c>
      <c r="D1211" s="26" t="s">
        <v>79</v>
      </c>
      <c r="E1211" s="26" t="s">
        <v>500</v>
      </c>
      <c r="F1211" s="26"/>
      <c r="G1211" s="9">
        <f>G1212+G1214</f>
        <v>0</v>
      </c>
      <c r="H1211" s="9">
        <f>H1212</f>
        <v>0</v>
      </c>
      <c r="I1211" s="84"/>
      <c r="J1211" s="84"/>
      <c r="K1211" s="84"/>
      <c r="L1211" s="84"/>
      <c r="M1211" s="84"/>
      <c r="N1211" s="84"/>
      <c r="O1211" s="85"/>
      <c r="P1211" s="85"/>
      <c r="Q1211" s="85"/>
      <c r="R1211" s="85"/>
      <c r="S1211" s="85"/>
      <c r="T1211" s="85"/>
      <c r="U1211" s="85"/>
      <c r="V1211" s="85"/>
      <c r="W1211" s="85"/>
      <c r="X1211" s="85"/>
      <c r="Y1211" s="85"/>
      <c r="Z1211" s="85"/>
      <c r="AA1211" s="85"/>
      <c r="AB1211" s="85"/>
      <c r="AC1211" s="85"/>
      <c r="AD1211" s="85"/>
      <c r="AE1211" s="85"/>
      <c r="AF1211" s="85"/>
      <c r="AG1211" s="85"/>
      <c r="AH1211" s="85"/>
      <c r="AI1211" s="85"/>
      <c r="AJ1211" s="85"/>
      <c r="AK1211" s="85"/>
      <c r="AL1211" s="85"/>
      <c r="AM1211" s="85"/>
      <c r="AN1211" s="85"/>
      <c r="AO1211" s="85"/>
      <c r="AP1211" s="85"/>
      <c r="AQ1211" s="85"/>
      <c r="AR1211" s="85"/>
      <c r="AS1211" s="85"/>
      <c r="AT1211" s="85"/>
      <c r="AU1211" s="85"/>
      <c r="AV1211" s="85"/>
      <c r="AW1211" s="85"/>
      <c r="AX1211" s="85"/>
    </row>
    <row r="1212" spans="1:50" ht="33" hidden="1">
      <c r="A1212" s="25" t="s">
        <v>242</v>
      </c>
      <c r="B1212" s="26" t="s">
        <v>317</v>
      </c>
      <c r="C1212" s="26" t="s">
        <v>145</v>
      </c>
      <c r="D1212" s="26" t="s">
        <v>79</v>
      </c>
      <c r="E1212" s="26" t="s">
        <v>500</v>
      </c>
      <c r="F1212" s="26" t="s">
        <v>30</v>
      </c>
      <c r="G1212" s="9">
        <f>G1213</f>
        <v>0</v>
      </c>
      <c r="H1212" s="9">
        <f>H1213</f>
        <v>0</v>
      </c>
      <c r="I1212" s="84"/>
      <c r="J1212" s="84"/>
      <c r="K1212" s="84"/>
      <c r="L1212" s="84"/>
      <c r="M1212" s="84"/>
      <c r="N1212" s="84"/>
      <c r="O1212" s="85"/>
      <c r="P1212" s="85"/>
      <c r="Q1212" s="85"/>
      <c r="R1212" s="85"/>
      <c r="S1212" s="85"/>
      <c r="T1212" s="85"/>
      <c r="U1212" s="85"/>
      <c r="V1212" s="85"/>
      <c r="W1212" s="85"/>
      <c r="X1212" s="85"/>
      <c r="Y1212" s="85"/>
      <c r="Z1212" s="85"/>
      <c r="AA1212" s="85"/>
      <c r="AB1212" s="85"/>
      <c r="AC1212" s="85"/>
      <c r="AD1212" s="85"/>
      <c r="AE1212" s="85"/>
      <c r="AF1212" s="85"/>
      <c r="AG1212" s="85"/>
      <c r="AH1212" s="85"/>
      <c r="AI1212" s="85"/>
      <c r="AJ1212" s="85"/>
      <c r="AK1212" s="85"/>
      <c r="AL1212" s="85"/>
      <c r="AM1212" s="85"/>
      <c r="AN1212" s="85"/>
      <c r="AO1212" s="85"/>
      <c r="AP1212" s="85"/>
      <c r="AQ1212" s="85"/>
      <c r="AR1212" s="85"/>
      <c r="AS1212" s="85"/>
      <c r="AT1212" s="85"/>
      <c r="AU1212" s="85"/>
      <c r="AV1212" s="85"/>
      <c r="AW1212" s="85"/>
      <c r="AX1212" s="85"/>
    </row>
    <row r="1213" spans="1:50" ht="33" hidden="1">
      <c r="A1213" s="25" t="s">
        <v>36</v>
      </c>
      <c r="B1213" s="26" t="s">
        <v>317</v>
      </c>
      <c r="C1213" s="26" t="s">
        <v>145</v>
      </c>
      <c r="D1213" s="26" t="s">
        <v>79</v>
      </c>
      <c r="E1213" s="26" t="s">
        <v>500</v>
      </c>
      <c r="F1213" s="26" t="s">
        <v>37</v>
      </c>
      <c r="G1213" s="9"/>
      <c r="H1213" s="9"/>
      <c r="I1213" s="84"/>
      <c r="J1213" s="84"/>
      <c r="K1213" s="84"/>
      <c r="L1213" s="84"/>
      <c r="M1213" s="84"/>
      <c r="N1213" s="84"/>
      <c r="O1213" s="85"/>
      <c r="P1213" s="85"/>
      <c r="Q1213" s="85"/>
      <c r="R1213" s="85"/>
      <c r="S1213" s="85"/>
      <c r="T1213" s="85"/>
      <c r="U1213" s="85"/>
      <c r="V1213" s="85"/>
      <c r="W1213" s="85"/>
      <c r="X1213" s="85"/>
      <c r="Y1213" s="85"/>
      <c r="Z1213" s="85"/>
      <c r="AA1213" s="85"/>
      <c r="AB1213" s="85"/>
      <c r="AC1213" s="85"/>
      <c r="AD1213" s="85"/>
      <c r="AE1213" s="85"/>
      <c r="AF1213" s="85"/>
      <c r="AG1213" s="85"/>
      <c r="AH1213" s="85"/>
      <c r="AI1213" s="85"/>
      <c r="AJ1213" s="85"/>
      <c r="AK1213" s="85"/>
      <c r="AL1213" s="85"/>
      <c r="AM1213" s="85"/>
      <c r="AN1213" s="85"/>
      <c r="AO1213" s="85"/>
      <c r="AP1213" s="85"/>
      <c r="AQ1213" s="85"/>
      <c r="AR1213" s="85"/>
      <c r="AS1213" s="85"/>
      <c r="AT1213" s="85"/>
      <c r="AU1213" s="85"/>
      <c r="AV1213" s="85"/>
      <c r="AW1213" s="85"/>
      <c r="AX1213" s="85"/>
    </row>
    <row r="1214" spans="1:50" ht="19.5" hidden="1" customHeight="1">
      <c r="A1214" s="25" t="s">
        <v>65</v>
      </c>
      <c r="B1214" s="26" t="s">
        <v>317</v>
      </c>
      <c r="C1214" s="26" t="s">
        <v>145</v>
      </c>
      <c r="D1214" s="26" t="s">
        <v>79</v>
      </c>
      <c r="E1214" s="26" t="s">
        <v>500</v>
      </c>
      <c r="F1214" s="26" t="s">
        <v>66</v>
      </c>
      <c r="G1214" s="9">
        <f>G1215</f>
        <v>0</v>
      </c>
      <c r="H1214" s="9"/>
      <c r="I1214" s="84"/>
      <c r="J1214" s="84"/>
      <c r="K1214" s="84"/>
      <c r="L1214" s="84"/>
      <c r="M1214" s="84"/>
      <c r="N1214" s="84"/>
      <c r="O1214" s="85"/>
      <c r="P1214" s="85"/>
      <c r="Q1214" s="85"/>
      <c r="R1214" s="85"/>
      <c r="S1214" s="85"/>
      <c r="T1214" s="85"/>
      <c r="U1214" s="85"/>
      <c r="V1214" s="85"/>
      <c r="W1214" s="85"/>
      <c r="X1214" s="85"/>
      <c r="Y1214" s="85"/>
      <c r="Z1214" s="85"/>
      <c r="AA1214" s="85"/>
      <c r="AB1214" s="85"/>
      <c r="AC1214" s="85"/>
      <c r="AD1214" s="85"/>
      <c r="AE1214" s="85"/>
      <c r="AF1214" s="85"/>
      <c r="AG1214" s="85"/>
      <c r="AH1214" s="85"/>
      <c r="AI1214" s="85"/>
      <c r="AJ1214" s="85"/>
      <c r="AK1214" s="85"/>
      <c r="AL1214" s="85"/>
      <c r="AM1214" s="85"/>
      <c r="AN1214" s="85"/>
      <c r="AO1214" s="85"/>
      <c r="AP1214" s="85"/>
      <c r="AQ1214" s="85"/>
      <c r="AR1214" s="85"/>
      <c r="AS1214" s="85"/>
      <c r="AT1214" s="85"/>
      <c r="AU1214" s="85"/>
      <c r="AV1214" s="85"/>
      <c r="AW1214" s="85"/>
      <c r="AX1214" s="85"/>
    </row>
    <row r="1215" spans="1:50" ht="49.5" hidden="1">
      <c r="A1215" s="25" t="s">
        <v>407</v>
      </c>
      <c r="B1215" s="26" t="s">
        <v>317</v>
      </c>
      <c r="C1215" s="26" t="s">
        <v>145</v>
      </c>
      <c r="D1215" s="26" t="s">
        <v>79</v>
      </c>
      <c r="E1215" s="26" t="s">
        <v>500</v>
      </c>
      <c r="F1215" s="26" t="s">
        <v>252</v>
      </c>
      <c r="G1215" s="9"/>
      <c r="H1215" s="9"/>
      <c r="I1215" s="84"/>
      <c r="J1215" s="84"/>
      <c r="K1215" s="84"/>
      <c r="L1215" s="84"/>
      <c r="M1215" s="84"/>
      <c r="N1215" s="84"/>
      <c r="O1215" s="85"/>
      <c r="P1215" s="85"/>
      <c r="Q1215" s="85"/>
      <c r="R1215" s="85"/>
      <c r="S1215" s="85"/>
      <c r="T1215" s="85"/>
      <c r="U1215" s="85"/>
      <c r="V1215" s="85"/>
      <c r="W1215" s="85"/>
      <c r="X1215" s="85"/>
      <c r="Y1215" s="85"/>
      <c r="Z1215" s="85"/>
      <c r="AA1215" s="85"/>
      <c r="AB1215" s="85"/>
      <c r="AC1215" s="85"/>
      <c r="AD1215" s="85"/>
      <c r="AE1215" s="85"/>
      <c r="AF1215" s="85"/>
      <c r="AG1215" s="85"/>
      <c r="AH1215" s="85"/>
      <c r="AI1215" s="85"/>
      <c r="AJ1215" s="85"/>
      <c r="AK1215" s="85"/>
      <c r="AL1215" s="85"/>
      <c r="AM1215" s="85"/>
      <c r="AN1215" s="85"/>
      <c r="AO1215" s="85"/>
      <c r="AP1215" s="85"/>
      <c r="AQ1215" s="85"/>
      <c r="AR1215" s="85"/>
      <c r="AS1215" s="85"/>
      <c r="AT1215" s="85"/>
      <c r="AU1215" s="85"/>
      <c r="AV1215" s="85"/>
      <c r="AW1215" s="85"/>
      <c r="AX1215" s="85"/>
    </row>
    <row r="1216" spans="1:50" ht="66" hidden="1">
      <c r="A1216" s="25" t="s">
        <v>503</v>
      </c>
      <c r="B1216" s="26" t="s">
        <v>317</v>
      </c>
      <c r="C1216" s="26" t="s">
        <v>145</v>
      </c>
      <c r="D1216" s="26" t="s">
        <v>79</v>
      </c>
      <c r="E1216" s="26" t="s">
        <v>502</v>
      </c>
      <c r="F1216" s="26"/>
      <c r="G1216" s="9">
        <f t="shared" ref="G1216:H1217" si="2062">G1217</f>
        <v>0</v>
      </c>
      <c r="H1216" s="9">
        <f t="shared" si="2062"/>
        <v>0</v>
      </c>
      <c r="I1216" s="84"/>
      <c r="J1216" s="84"/>
      <c r="K1216" s="84"/>
      <c r="L1216" s="84"/>
      <c r="M1216" s="84"/>
      <c r="N1216" s="84"/>
      <c r="O1216" s="85"/>
      <c r="P1216" s="85"/>
      <c r="Q1216" s="85"/>
      <c r="R1216" s="85"/>
      <c r="S1216" s="85"/>
      <c r="T1216" s="85"/>
      <c r="U1216" s="85"/>
      <c r="V1216" s="85"/>
      <c r="W1216" s="85"/>
      <c r="X1216" s="85"/>
      <c r="Y1216" s="85"/>
      <c r="Z1216" s="85"/>
      <c r="AA1216" s="85"/>
      <c r="AB1216" s="85"/>
      <c r="AC1216" s="85"/>
      <c r="AD1216" s="85"/>
      <c r="AE1216" s="85"/>
      <c r="AF1216" s="85"/>
      <c r="AG1216" s="85"/>
      <c r="AH1216" s="85"/>
      <c r="AI1216" s="85"/>
      <c r="AJ1216" s="85"/>
      <c r="AK1216" s="85"/>
      <c r="AL1216" s="85"/>
      <c r="AM1216" s="85"/>
      <c r="AN1216" s="85"/>
      <c r="AO1216" s="85"/>
      <c r="AP1216" s="85"/>
      <c r="AQ1216" s="85"/>
      <c r="AR1216" s="85"/>
      <c r="AS1216" s="85"/>
      <c r="AT1216" s="85"/>
      <c r="AU1216" s="85"/>
      <c r="AV1216" s="85"/>
      <c r="AW1216" s="85"/>
      <c r="AX1216" s="85"/>
    </row>
    <row r="1217" spans="1:50" ht="33" hidden="1">
      <c r="A1217" s="25" t="s">
        <v>242</v>
      </c>
      <c r="B1217" s="26" t="s">
        <v>317</v>
      </c>
      <c r="C1217" s="26" t="s">
        <v>145</v>
      </c>
      <c r="D1217" s="26" t="s">
        <v>79</v>
      </c>
      <c r="E1217" s="26" t="s">
        <v>502</v>
      </c>
      <c r="F1217" s="26" t="s">
        <v>30</v>
      </c>
      <c r="G1217" s="9">
        <f t="shared" si="2062"/>
        <v>0</v>
      </c>
      <c r="H1217" s="9">
        <f t="shared" si="2062"/>
        <v>0</v>
      </c>
      <c r="I1217" s="84"/>
      <c r="J1217" s="84"/>
      <c r="K1217" s="84"/>
      <c r="L1217" s="84"/>
      <c r="M1217" s="84"/>
      <c r="N1217" s="84"/>
      <c r="O1217" s="85"/>
      <c r="P1217" s="85"/>
      <c r="Q1217" s="85"/>
      <c r="R1217" s="85"/>
      <c r="S1217" s="85"/>
      <c r="T1217" s="85"/>
      <c r="U1217" s="85"/>
      <c r="V1217" s="85"/>
      <c r="W1217" s="85"/>
      <c r="X1217" s="85"/>
      <c r="Y1217" s="85"/>
      <c r="Z1217" s="85"/>
      <c r="AA1217" s="85"/>
      <c r="AB1217" s="85"/>
      <c r="AC1217" s="85"/>
      <c r="AD1217" s="85"/>
      <c r="AE1217" s="85"/>
      <c r="AF1217" s="85"/>
      <c r="AG1217" s="85"/>
      <c r="AH1217" s="85"/>
      <c r="AI1217" s="85"/>
      <c r="AJ1217" s="85"/>
      <c r="AK1217" s="85"/>
      <c r="AL1217" s="85"/>
      <c r="AM1217" s="85"/>
      <c r="AN1217" s="85"/>
      <c r="AO1217" s="85"/>
      <c r="AP1217" s="85"/>
      <c r="AQ1217" s="85"/>
      <c r="AR1217" s="85"/>
      <c r="AS1217" s="85"/>
      <c r="AT1217" s="85"/>
      <c r="AU1217" s="85"/>
      <c r="AV1217" s="85"/>
      <c r="AW1217" s="85"/>
      <c r="AX1217" s="85"/>
    </row>
    <row r="1218" spans="1:50" ht="33" hidden="1">
      <c r="A1218" s="25" t="s">
        <v>36</v>
      </c>
      <c r="B1218" s="26" t="s">
        <v>317</v>
      </c>
      <c r="C1218" s="26" t="s">
        <v>145</v>
      </c>
      <c r="D1218" s="26" t="s">
        <v>79</v>
      </c>
      <c r="E1218" s="26" t="s">
        <v>502</v>
      </c>
      <c r="F1218" s="26" t="s">
        <v>37</v>
      </c>
      <c r="G1218" s="9"/>
      <c r="H1218" s="9"/>
      <c r="I1218" s="84"/>
      <c r="J1218" s="84"/>
      <c r="K1218" s="84"/>
      <c r="L1218" s="84"/>
      <c r="M1218" s="84"/>
      <c r="N1218" s="84"/>
      <c r="O1218" s="85"/>
      <c r="P1218" s="85"/>
      <c r="Q1218" s="85"/>
      <c r="R1218" s="85"/>
      <c r="S1218" s="85"/>
      <c r="T1218" s="85"/>
      <c r="U1218" s="85"/>
      <c r="V1218" s="85"/>
      <c r="W1218" s="85"/>
      <c r="X1218" s="85"/>
      <c r="Y1218" s="85"/>
      <c r="Z1218" s="85"/>
      <c r="AA1218" s="85"/>
      <c r="AB1218" s="85"/>
      <c r="AC1218" s="85"/>
      <c r="AD1218" s="85"/>
      <c r="AE1218" s="85"/>
      <c r="AF1218" s="85"/>
      <c r="AG1218" s="85"/>
      <c r="AH1218" s="85"/>
      <c r="AI1218" s="85"/>
      <c r="AJ1218" s="85"/>
      <c r="AK1218" s="85"/>
      <c r="AL1218" s="85"/>
      <c r="AM1218" s="85"/>
      <c r="AN1218" s="85"/>
      <c r="AO1218" s="85"/>
      <c r="AP1218" s="85"/>
      <c r="AQ1218" s="85"/>
      <c r="AR1218" s="85"/>
      <c r="AS1218" s="85"/>
      <c r="AT1218" s="85"/>
      <c r="AU1218" s="85"/>
      <c r="AV1218" s="85"/>
      <c r="AW1218" s="85"/>
      <c r="AX1218" s="85"/>
    </row>
    <row r="1219" spans="1:50" ht="66" hidden="1">
      <c r="A1219" s="25" t="s">
        <v>505</v>
      </c>
      <c r="B1219" s="26" t="s">
        <v>317</v>
      </c>
      <c r="C1219" s="26" t="s">
        <v>145</v>
      </c>
      <c r="D1219" s="26" t="s">
        <v>79</v>
      </c>
      <c r="E1219" s="26" t="s">
        <v>504</v>
      </c>
      <c r="F1219" s="26"/>
      <c r="G1219" s="9">
        <f t="shared" ref="G1219:H1220" si="2063">G1220</f>
        <v>0</v>
      </c>
      <c r="H1219" s="9">
        <f t="shared" si="2063"/>
        <v>0</v>
      </c>
      <c r="I1219" s="84"/>
      <c r="J1219" s="84"/>
      <c r="K1219" s="84"/>
      <c r="L1219" s="84"/>
      <c r="M1219" s="84"/>
      <c r="N1219" s="84"/>
      <c r="O1219" s="85"/>
      <c r="P1219" s="85"/>
      <c r="Q1219" s="85"/>
      <c r="R1219" s="85"/>
      <c r="S1219" s="85"/>
      <c r="T1219" s="85"/>
      <c r="U1219" s="85"/>
      <c r="V1219" s="85"/>
      <c r="W1219" s="85"/>
      <c r="X1219" s="85"/>
      <c r="Y1219" s="85"/>
      <c r="Z1219" s="85"/>
      <c r="AA1219" s="85">
        <f>AA1220</f>
        <v>0</v>
      </c>
      <c r="AB1219" s="9">
        <f t="shared" ref="AB1219:AQ1220" si="2064">AB1220</f>
        <v>1717</v>
      </c>
      <c r="AC1219" s="9">
        <f t="shared" si="2064"/>
        <v>0</v>
      </c>
      <c r="AD1219" s="9">
        <f t="shared" si="2064"/>
        <v>5952</v>
      </c>
      <c r="AE1219" s="9">
        <f t="shared" si="2064"/>
        <v>7669</v>
      </c>
      <c r="AF1219" s="9">
        <f t="shared" si="2064"/>
        <v>5952</v>
      </c>
      <c r="AG1219" s="85">
        <f>AG1220</f>
        <v>0</v>
      </c>
      <c r="AH1219" s="9">
        <f t="shared" si="2064"/>
        <v>0</v>
      </c>
      <c r="AI1219" s="9">
        <f t="shared" si="2064"/>
        <v>0</v>
      </c>
      <c r="AJ1219" s="9">
        <f t="shared" si="2064"/>
        <v>0</v>
      </c>
      <c r="AK1219" s="9">
        <f t="shared" si="2064"/>
        <v>7669</v>
      </c>
      <c r="AL1219" s="9">
        <f t="shared" si="2064"/>
        <v>5952</v>
      </c>
      <c r="AM1219" s="85">
        <f>AM1220</f>
        <v>0</v>
      </c>
      <c r="AN1219" s="9">
        <f t="shared" si="2064"/>
        <v>0</v>
      </c>
      <c r="AO1219" s="9">
        <f t="shared" si="2064"/>
        <v>0</v>
      </c>
      <c r="AP1219" s="9">
        <f t="shared" si="2064"/>
        <v>0</v>
      </c>
      <c r="AQ1219" s="9">
        <f t="shared" si="2064"/>
        <v>7669</v>
      </c>
      <c r="AR1219" s="9">
        <f t="shared" ref="AN1219:AR1220" si="2065">AR1220</f>
        <v>5952</v>
      </c>
      <c r="AS1219" s="85">
        <f>AS1220</f>
        <v>0</v>
      </c>
      <c r="AT1219" s="9">
        <f t="shared" ref="AT1219:AX1220" si="2066">AT1220</f>
        <v>3273</v>
      </c>
      <c r="AU1219" s="9">
        <f t="shared" si="2066"/>
        <v>0</v>
      </c>
      <c r="AV1219" s="9">
        <f t="shared" si="2066"/>
        <v>10131</v>
      </c>
      <c r="AW1219" s="9">
        <f t="shared" si="2066"/>
        <v>21073</v>
      </c>
      <c r="AX1219" s="9">
        <f t="shared" si="2066"/>
        <v>16083</v>
      </c>
    </row>
    <row r="1220" spans="1:50" ht="33" hidden="1">
      <c r="A1220" s="25" t="s">
        <v>242</v>
      </c>
      <c r="B1220" s="26" t="s">
        <v>317</v>
      </c>
      <c r="C1220" s="26" t="s">
        <v>145</v>
      </c>
      <c r="D1220" s="26" t="s">
        <v>79</v>
      </c>
      <c r="E1220" s="26" t="s">
        <v>504</v>
      </c>
      <c r="F1220" s="26" t="s">
        <v>30</v>
      </c>
      <c r="G1220" s="9">
        <f t="shared" si="2063"/>
        <v>0</v>
      </c>
      <c r="H1220" s="9">
        <f t="shared" si="2063"/>
        <v>0</v>
      </c>
      <c r="I1220" s="84"/>
      <c r="J1220" s="84"/>
      <c r="K1220" s="84"/>
      <c r="L1220" s="84"/>
      <c r="M1220" s="84"/>
      <c r="N1220" s="84"/>
      <c r="O1220" s="85"/>
      <c r="P1220" s="85"/>
      <c r="Q1220" s="85"/>
      <c r="R1220" s="85"/>
      <c r="S1220" s="85"/>
      <c r="T1220" s="85"/>
      <c r="U1220" s="85"/>
      <c r="V1220" s="85"/>
      <c r="W1220" s="85"/>
      <c r="X1220" s="85"/>
      <c r="Y1220" s="85"/>
      <c r="Z1220" s="85"/>
      <c r="AA1220" s="85">
        <f>AA1221</f>
        <v>0</v>
      </c>
      <c r="AB1220" s="9">
        <f t="shared" si="2064"/>
        <v>1717</v>
      </c>
      <c r="AC1220" s="9">
        <f t="shared" si="2064"/>
        <v>0</v>
      </c>
      <c r="AD1220" s="9">
        <f t="shared" si="2064"/>
        <v>5952</v>
      </c>
      <c r="AE1220" s="9">
        <f t="shared" si="2064"/>
        <v>7669</v>
      </c>
      <c r="AF1220" s="9">
        <f t="shared" si="2064"/>
        <v>5952</v>
      </c>
      <c r="AG1220" s="85">
        <f>AG1221</f>
        <v>0</v>
      </c>
      <c r="AH1220" s="9">
        <f t="shared" si="2064"/>
        <v>0</v>
      </c>
      <c r="AI1220" s="9">
        <f t="shared" si="2064"/>
        <v>0</v>
      </c>
      <c r="AJ1220" s="9">
        <f t="shared" si="2064"/>
        <v>0</v>
      </c>
      <c r="AK1220" s="9">
        <f t="shared" si="2064"/>
        <v>7669</v>
      </c>
      <c r="AL1220" s="9">
        <f t="shared" si="2064"/>
        <v>5952</v>
      </c>
      <c r="AM1220" s="85">
        <f>AM1221</f>
        <v>0</v>
      </c>
      <c r="AN1220" s="9">
        <f t="shared" si="2065"/>
        <v>0</v>
      </c>
      <c r="AO1220" s="9">
        <f t="shared" si="2065"/>
        <v>0</v>
      </c>
      <c r="AP1220" s="9">
        <f t="shared" si="2065"/>
        <v>0</v>
      </c>
      <c r="AQ1220" s="9">
        <f t="shared" si="2065"/>
        <v>7669</v>
      </c>
      <c r="AR1220" s="9">
        <f t="shared" si="2065"/>
        <v>5952</v>
      </c>
      <c r="AS1220" s="85">
        <f>AS1221</f>
        <v>0</v>
      </c>
      <c r="AT1220" s="9">
        <f t="shared" si="2066"/>
        <v>3273</v>
      </c>
      <c r="AU1220" s="9">
        <f t="shared" si="2066"/>
        <v>0</v>
      </c>
      <c r="AV1220" s="9">
        <f t="shared" si="2066"/>
        <v>10131</v>
      </c>
      <c r="AW1220" s="9">
        <f t="shared" si="2066"/>
        <v>21073</v>
      </c>
      <c r="AX1220" s="9">
        <f t="shared" si="2066"/>
        <v>16083</v>
      </c>
    </row>
    <row r="1221" spans="1:50" ht="33" hidden="1">
      <c r="A1221" s="25" t="s">
        <v>36</v>
      </c>
      <c r="B1221" s="26" t="s">
        <v>317</v>
      </c>
      <c r="C1221" s="26" t="s">
        <v>145</v>
      </c>
      <c r="D1221" s="26" t="s">
        <v>79</v>
      </c>
      <c r="E1221" s="26" t="s">
        <v>504</v>
      </c>
      <c r="F1221" s="26" t="s">
        <v>37</v>
      </c>
      <c r="G1221" s="9"/>
      <c r="H1221" s="9"/>
      <c r="I1221" s="84"/>
      <c r="J1221" s="84"/>
      <c r="K1221" s="84"/>
      <c r="L1221" s="84"/>
      <c r="M1221" s="84"/>
      <c r="N1221" s="84"/>
      <c r="O1221" s="85"/>
      <c r="P1221" s="85"/>
      <c r="Q1221" s="85"/>
      <c r="R1221" s="85"/>
      <c r="S1221" s="85"/>
      <c r="T1221" s="85"/>
      <c r="U1221" s="85"/>
      <c r="V1221" s="85"/>
      <c r="W1221" s="85"/>
      <c r="X1221" s="85"/>
      <c r="Y1221" s="85"/>
      <c r="Z1221" s="85"/>
      <c r="AA1221" s="85"/>
      <c r="AB1221" s="9">
        <v>1717</v>
      </c>
      <c r="AC1221" s="9"/>
      <c r="AD1221" s="9">
        <v>5952</v>
      </c>
      <c r="AE1221" s="9">
        <f>Y1221+AA1221+AB1221+AC1221+AD1221</f>
        <v>7669</v>
      </c>
      <c r="AF1221" s="9">
        <f>Z1221+AD1221</f>
        <v>5952</v>
      </c>
      <c r="AG1221" s="85"/>
      <c r="AH1221" s="9"/>
      <c r="AI1221" s="9"/>
      <c r="AJ1221" s="9"/>
      <c r="AK1221" s="9">
        <f>AE1221+AG1221+AH1221+AI1221+AJ1221</f>
        <v>7669</v>
      </c>
      <c r="AL1221" s="9">
        <f>AF1221+AJ1221</f>
        <v>5952</v>
      </c>
      <c r="AM1221" s="85"/>
      <c r="AN1221" s="9"/>
      <c r="AO1221" s="9"/>
      <c r="AP1221" s="9"/>
      <c r="AQ1221" s="9">
        <f>AK1221+AM1221+AN1221+AO1221+AP1221</f>
        <v>7669</v>
      </c>
      <c r="AR1221" s="9">
        <f>AL1221+AP1221</f>
        <v>5952</v>
      </c>
      <c r="AS1221" s="85"/>
      <c r="AT1221" s="9">
        <v>3273</v>
      </c>
      <c r="AU1221" s="9"/>
      <c r="AV1221" s="9">
        <v>10131</v>
      </c>
      <c r="AW1221" s="9">
        <f>AQ1221+AS1221+AT1221+AU1221+AV1221</f>
        <v>21073</v>
      </c>
      <c r="AX1221" s="9">
        <f>AR1221+AV1221</f>
        <v>16083</v>
      </c>
    </row>
    <row r="1222" spans="1:50" ht="34.5" hidden="1">
      <c r="A1222" s="25" t="s">
        <v>779</v>
      </c>
      <c r="B1222" s="26" t="s">
        <v>317</v>
      </c>
      <c r="C1222" s="26" t="s">
        <v>145</v>
      </c>
      <c r="D1222" s="26" t="s">
        <v>79</v>
      </c>
      <c r="E1222" s="26" t="s">
        <v>600</v>
      </c>
      <c r="F1222" s="26"/>
      <c r="G1222" s="9">
        <f t="shared" ref="G1222" si="2067">G1223+G1227+G1232</f>
        <v>101766</v>
      </c>
      <c r="H1222" s="9">
        <f t="shared" ref="H1222:N1222" si="2068">H1223+H1227+H1232</f>
        <v>66588</v>
      </c>
      <c r="I1222" s="9">
        <f t="shared" si="2068"/>
        <v>0</v>
      </c>
      <c r="J1222" s="9">
        <f t="shared" si="2068"/>
        <v>0</v>
      </c>
      <c r="K1222" s="9">
        <f t="shared" si="2068"/>
        <v>0</v>
      </c>
      <c r="L1222" s="9">
        <f t="shared" si="2068"/>
        <v>0</v>
      </c>
      <c r="M1222" s="9">
        <f t="shared" si="2068"/>
        <v>101766</v>
      </c>
      <c r="N1222" s="9">
        <f t="shared" si="2068"/>
        <v>66588</v>
      </c>
      <c r="O1222" s="9">
        <f t="shared" ref="O1222:T1222" si="2069">O1223+O1227+O1232</f>
        <v>0</v>
      </c>
      <c r="P1222" s="9">
        <f t="shared" si="2069"/>
        <v>0</v>
      </c>
      <c r="Q1222" s="9">
        <f t="shared" si="2069"/>
        <v>0</v>
      </c>
      <c r="R1222" s="9">
        <f t="shared" si="2069"/>
        <v>0</v>
      </c>
      <c r="S1222" s="9">
        <f t="shared" si="2069"/>
        <v>101766</v>
      </c>
      <c r="T1222" s="9">
        <f t="shared" si="2069"/>
        <v>66588</v>
      </c>
      <c r="U1222" s="9">
        <f t="shared" ref="U1222:Z1222" si="2070">U1223+U1227+U1232</f>
        <v>0</v>
      </c>
      <c r="V1222" s="9">
        <f t="shared" si="2070"/>
        <v>0</v>
      </c>
      <c r="W1222" s="9">
        <f t="shared" si="2070"/>
        <v>0</v>
      </c>
      <c r="X1222" s="9">
        <f t="shared" si="2070"/>
        <v>0</v>
      </c>
      <c r="Y1222" s="9">
        <f t="shared" si="2070"/>
        <v>101766</v>
      </c>
      <c r="Z1222" s="9">
        <f t="shared" si="2070"/>
        <v>66588</v>
      </c>
      <c r="AA1222" s="9">
        <f>AA1223+AA1227+AA1232+AA1235</f>
        <v>-23939</v>
      </c>
      <c r="AB1222" s="9">
        <f t="shared" ref="AB1222:AF1222" si="2071">AB1223+AB1227+AB1232+AB1235</f>
        <v>0</v>
      </c>
      <c r="AC1222" s="9">
        <f t="shared" si="2071"/>
        <v>0</v>
      </c>
      <c r="AD1222" s="9">
        <f t="shared" si="2071"/>
        <v>146938</v>
      </c>
      <c r="AE1222" s="9">
        <f t="shared" si="2071"/>
        <v>224765</v>
      </c>
      <c r="AF1222" s="9">
        <f t="shared" si="2071"/>
        <v>213526</v>
      </c>
      <c r="AG1222" s="9">
        <f>AG1223+AG1227+AG1232+AG1235</f>
        <v>0</v>
      </c>
      <c r="AH1222" s="9">
        <f t="shared" ref="AH1222:AL1222" si="2072">AH1223+AH1227+AH1232+AH1235</f>
        <v>0</v>
      </c>
      <c r="AI1222" s="9">
        <f t="shared" si="2072"/>
        <v>0</v>
      </c>
      <c r="AJ1222" s="9">
        <f t="shared" si="2072"/>
        <v>0</v>
      </c>
      <c r="AK1222" s="9">
        <f t="shared" si="2072"/>
        <v>224765</v>
      </c>
      <c r="AL1222" s="9">
        <f t="shared" si="2072"/>
        <v>213526</v>
      </c>
      <c r="AM1222" s="9">
        <f>AM1223+AM1227+AM1232+AM1235</f>
        <v>0</v>
      </c>
      <c r="AN1222" s="9">
        <f t="shared" ref="AN1222:AR1222" si="2073">AN1223+AN1227+AN1232+AN1235</f>
        <v>0</v>
      </c>
      <c r="AO1222" s="9">
        <f t="shared" si="2073"/>
        <v>0</v>
      </c>
      <c r="AP1222" s="9">
        <f t="shared" si="2073"/>
        <v>0</v>
      </c>
      <c r="AQ1222" s="9">
        <f t="shared" si="2073"/>
        <v>224765</v>
      </c>
      <c r="AR1222" s="9">
        <f t="shared" si="2073"/>
        <v>213526</v>
      </c>
      <c r="AS1222" s="9">
        <f>AS1223+AS1227+AS1232+AS1235</f>
        <v>0</v>
      </c>
      <c r="AT1222" s="9">
        <f t="shared" ref="AT1222:AX1222" si="2074">AT1223+AT1227+AT1232+AT1235</f>
        <v>0</v>
      </c>
      <c r="AU1222" s="9">
        <f t="shared" si="2074"/>
        <v>0</v>
      </c>
      <c r="AV1222" s="9">
        <f t="shared" si="2074"/>
        <v>0</v>
      </c>
      <c r="AW1222" s="9">
        <f t="shared" si="2074"/>
        <v>224765</v>
      </c>
      <c r="AX1222" s="9">
        <f t="shared" si="2074"/>
        <v>213526</v>
      </c>
    </row>
    <row r="1223" spans="1:50" ht="20.100000000000001" hidden="1" customHeight="1">
      <c r="A1223" s="25" t="s">
        <v>14</v>
      </c>
      <c r="B1223" s="26" t="s">
        <v>317</v>
      </c>
      <c r="C1223" s="26" t="s">
        <v>145</v>
      </c>
      <c r="D1223" s="26" t="s">
        <v>79</v>
      </c>
      <c r="E1223" s="26" t="s">
        <v>671</v>
      </c>
      <c r="F1223" s="26"/>
      <c r="G1223" s="9">
        <f t="shared" ref="G1223:AX1223" si="2075">G1224</f>
        <v>0</v>
      </c>
      <c r="H1223" s="9">
        <f t="shared" si="2075"/>
        <v>0</v>
      </c>
      <c r="I1223" s="9">
        <f t="shared" si="2075"/>
        <v>0</v>
      </c>
      <c r="J1223" s="9">
        <f t="shared" si="2075"/>
        <v>0</v>
      </c>
      <c r="K1223" s="9">
        <f t="shared" si="2075"/>
        <v>0</v>
      </c>
      <c r="L1223" s="9">
        <f t="shared" si="2075"/>
        <v>0</v>
      </c>
      <c r="M1223" s="9">
        <f t="shared" si="2075"/>
        <v>0</v>
      </c>
      <c r="N1223" s="9">
        <f t="shared" si="2075"/>
        <v>0</v>
      </c>
      <c r="O1223" s="9">
        <f t="shared" si="2075"/>
        <v>0</v>
      </c>
      <c r="P1223" s="9">
        <f t="shared" si="2075"/>
        <v>0</v>
      </c>
      <c r="Q1223" s="9">
        <f t="shared" si="2075"/>
        <v>0</v>
      </c>
      <c r="R1223" s="9">
        <f t="shared" si="2075"/>
        <v>0</v>
      </c>
      <c r="S1223" s="9">
        <f t="shared" si="2075"/>
        <v>0</v>
      </c>
      <c r="T1223" s="9">
        <f t="shared" si="2075"/>
        <v>0</v>
      </c>
      <c r="U1223" s="9">
        <f t="shared" si="2075"/>
        <v>0</v>
      </c>
      <c r="V1223" s="9">
        <f t="shared" si="2075"/>
        <v>0</v>
      </c>
      <c r="W1223" s="9">
        <f t="shared" si="2075"/>
        <v>0</v>
      </c>
      <c r="X1223" s="9">
        <f t="shared" si="2075"/>
        <v>0</v>
      </c>
      <c r="Y1223" s="9">
        <f t="shared" si="2075"/>
        <v>0</v>
      </c>
      <c r="Z1223" s="9">
        <f t="shared" si="2075"/>
        <v>0</v>
      </c>
      <c r="AA1223" s="9">
        <f t="shared" si="2075"/>
        <v>0</v>
      </c>
      <c r="AB1223" s="9">
        <f t="shared" si="2075"/>
        <v>0</v>
      </c>
      <c r="AC1223" s="9">
        <f t="shared" si="2075"/>
        <v>0</v>
      </c>
      <c r="AD1223" s="9">
        <f t="shared" si="2075"/>
        <v>0</v>
      </c>
      <c r="AE1223" s="9">
        <f t="shared" si="2075"/>
        <v>0</v>
      </c>
      <c r="AF1223" s="9">
        <f t="shared" si="2075"/>
        <v>0</v>
      </c>
      <c r="AG1223" s="9">
        <f t="shared" si="2075"/>
        <v>0</v>
      </c>
      <c r="AH1223" s="9">
        <f t="shared" si="2075"/>
        <v>0</v>
      </c>
      <c r="AI1223" s="9">
        <f t="shared" si="2075"/>
        <v>0</v>
      </c>
      <c r="AJ1223" s="9">
        <f t="shared" si="2075"/>
        <v>0</v>
      </c>
      <c r="AK1223" s="9">
        <f t="shared" si="2075"/>
        <v>0</v>
      </c>
      <c r="AL1223" s="9">
        <f t="shared" si="2075"/>
        <v>0</v>
      </c>
      <c r="AM1223" s="9">
        <f t="shared" si="2075"/>
        <v>0</v>
      </c>
      <c r="AN1223" s="9">
        <f t="shared" si="2075"/>
        <v>0</v>
      </c>
      <c r="AO1223" s="9">
        <f t="shared" si="2075"/>
        <v>0</v>
      </c>
      <c r="AP1223" s="9">
        <f t="shared" si="2075"/>
        <v>0</v>
      </c>
      <c r="AQ1223" s="9">
        <f t="shared" si="2075"/>
        <v>0</v>
      </c>
      <c r="AR1223" s="9">
        <f t="shared" si="2075"/>
        <v>0</v>
      </c>
      <c r="AS1223" s="9">
        <f t="shared" si="2075"/>
        <v>0</v>
      </c>
      <c r="AT1223" s="9">
        <f t="shared" si="2075"/>
        <v>0</v>
      </c>
      <c r="AU1223" s="9">
        <f t="shared" si="2075"/>
        <v>0</v>
      </c>
      <c r="AV1223" s="9">
        <f t="shared" si="2075"/>
        <v>0</v>
      </c>
      <c r="AW1223" s="9">
        <f t="shared" si="2075"/>
        <v>0</v>
      </c>
      <c r="AX1223" s="9">
        <f t="shared" si="2075"/>
        <v>0</v>
      </c>
    </row>
    <row r="1224" spans="1:50" ht="20.100000000000001" hidden="1" customHeight="1">
      <c r="A1224" s="25" t="s">
        <v>326</v>
      </c>
      <c r="B1224" s="26" t="s">
        <v>317</v>
      </c>
      <c r="C1224" s="26" t="s">
        <v>145</v>
      </c>
      <c r="D1224" s="26" t="s">
        <v>79</v>
      </c>
      <c r="E1224" s="26" t="s">
        <v>672</v>
      </c>
      <c r="F1224" s="26"/>
      <c r="G1224" s="9">
        <f t="shared" ref="G1224:AX1224" si="2076">G1225</f>
        <v>0</v>
      </c>
      <c r="H1224" s="9">
        <f t="shared" si="2076"/>
        <v>0</v>
      </c>
      <c r="I1224" s="9">
        <f t="shared" si="2076"/>
        <v>0</v>
      </c>
      <c r="J1224" s="9">
        <f t="shared" si="2076"/>
        <v>0</v>
      </c>
      <c r="K1224" s="9">
        <f t="shared" si="2076"/>
        <v>0</v>
      </c>
      <c r="L1224" s="9">
        <f t="shared" si="2076"/>
        <v>0</v>
      </c>
      <c r="M1224" s="9">
        <f t="shared" si="2076"/>
        <v>0</v>
      </c>
      <c r="N1224" s="9">
        <f t="shared" si="2076"/>
        <v>0</v>
      </c>
      <c r="O1224" s="9">
        <f t="shared" si="2076"/>
        <v>0</v>
      </c>
      <c r="P1224" s="9">
        <f t="shared" si="2076"/>
        <v>0</v>
      </c>
      <c r="Q1224" s="9">
        <f t="shared" si="2076"/>
        <v>0</v>
      </c>
      <c r="R1224" s="9">
        <f t="shared" si="2076"/>
        <v>0</v>
      </c>
      <c r="S1224" s="9">
        <f t="shared" si="2076"/>
        <v>0</v>
      </c>
      <c r="T1224" s="9">
        <f t="shared" si="2076"/>
        <v>0</v>
      </c>
      <c r="U1224" s="9">
        <f t="shared" si="2076"/>
        <v>0</v>
      </c>
      <c r="V1224" s="9">
        <f t="shared" si="2076"/>
        <v>0</v>
      </c>
      <c r="W1224" s="9">
        <f t="shared" si="2076"/>
        <v>0</v>
      </c>
      <c r="X1224" s="9">
        <f t="shared" si="2076"/>
        <v>0</v>
      </c>
      <c r="Y1224" s="9">
        <f t="shared" si="2076"/>
        <v>0</v>
      </c>
      <c r="Z1224" s="9">
        <f t="shared" si="2076"/>
        <v>0</v>
      </c>
      <c r="AA1224" s="9">
        <f t="shared" si="2076"/>
        <v>0</v>
      </c>
      <c r="AB1224" s="9">
        <f t="shared" si="2076"/>
        <v>0</v>
      </c>
      <c r="AC1224" s="9">
        <f t="shared" si="2076"/>
        <v>0</v>
      </c>
      <c r="AD1224" s="9">
        <f t="shared" si="2076"/>
        <v>0</v>
      </c>
      <c r="AE1224" s="9">
        <f t="shared" si="2076"/>
        <v>0</v>
      </c>
      <c r="AF1224" s="9">
        <f t="shared" si="2076"/>
        <v>0</v>
      </c>
      <c r="AG1224" s="9">
        <f t="shared" si="2076"/>
        <v>0</v>
      </c>
      <c r="AH1224" s="9">
        <f t="shared" si="2076"/>
        <v>0</v>
      </c>
      <c r="AI1224" s="9">
        <f t="shared" si="2076"/>
        <v>0</v>
      </c>
      <c r="AJ1224" s="9">
        <f t="shared" si="2076"/>
        <v>0</v>
      </c>
      <c r="AK1224" s="9">
        <f t="shared" si="2076"/>
        <v>0</v>
      </c>
      <c r="AL1224" s="9">
        <f t="shared" si="2076"/>
        <v>0</v>
      </c>
      <c r="AM1224" s="9">
        <f t="shared" si="2076"/>
        <v>0</v>
      </c>
      <c r="AN1224" s="9">
        <f t="shared" si="2076"/>
        <v>0</v>
      </c>
      <c r="AO1224" s="9">
        <f t="shared" si="2076"/>
        <v>0</v>
      </c>
      <c r="AP1224" s="9">
        <f t="shared" si="2076"/>
        <v>0</v>
      </c>
      <c r="AQ1224" s="9">
        <f t="shared" si="2076"/>
        <v>0</v>
      </c>
      <c r="AR1224" s="9">
        <f t="shared" si="2076"/>
        <v>0</v>
      </c>
      <c r="AS1224" s="9">
        <f t="shared" si="2076"/>
        <v>0</v>
      </c>
      <c r="AT1224" s="9">
        <f t="shared" si="2076"/>
        <v>0</v>
      </c>
      <c r="AU1224" s="9">
        <f t="shared" si="2076"/>
        <v>0</v>
      </c>
      <c r="AV1224" s="9">
        <f t="shared" si="2076"/>
        <v>0</v>
      </c>
      <c r="AW1224" s="9">
        <f t="shared" si="2076"/>
        <v>0</v>
      </c>
      <c r="AX1224" s="9">
        <f t="shared" si="2076"/>
        <v>0</v>
      </c>
    </row>
    <row r="1225" spans="1:50" ht="33" hidden="1">
      <c r="A1225" s="25" t="s">
        <v>242</v>
      </c>
      <c r="B1225" s="26" t="s">
        <v>317</v>
      </c>
      <c r="C1225" s="26" t="s">
        <v>145</v>
      </c>
      <c r="D1225" s="26" t="s">
        <v>79</v>
      </c>
      <c r="E1225" s="26" t="s">
        <v>672</v>
      </c>
      <c r="F1225" s="26" t="s">
        <v>30</v>
      </c>
      <c r="G1225" s="9">
        <f t="shared" ref="G1225:AX1225" si="2077">G1226</f>
        <v>0</v>
      </c>
      <c r="H1225" s="9">
        <f t="shared" si="2077"/>
        <v>0</v>
      </c>
      <c r="I1225" s="9">
        <f t="shared" si="2077"/>
        <v>0</v>
      </c>
      <c r="J1225" s="9">
        <f t="shared" si="2077"/>
        <v>0</v>
      </c>
      <c r="K1225" s="9">
        <f t="shared" si="2077"/>
        <v>0</v>
      </c>
      <c r="L1225" s="9">
        <f t="shared" si="2077"/>
        <v>0</v>
      </c>
      <c r="M1225" s="9">
        <f t="shared" si="2077"/>
        <v>0</v>
      </c>
      <c r="N1225" s="9">
        <f t="shared" si="2077"/>
        <v>0</v>
      </c>
      <c r="O1225" s="9">
        <f t="shared" si="2077"/>
        <v>0</v>
      </c>
      <c r="P1225" s="9">
        <f t="shared" si="2077"/>
        <v>0</v>
      </c>
      <c r="Q1225" s="9">
        <f t="shared" si="2077"/>
        <v>0</v>
      </c>
      <c r="R1225" s="9">
        <f t="shared" si="2077"/>
        <v>0</v>
      </c>
      <c r="S1225" s="9">
        <f t="shared" si="2077"/>
        <v>0</v>
      </c>
      <c r="T1225" s="9">
        <f t="shared" si="2077"/>
        <v>0</v>
      </c>
      <c r="U1225" s="9">
        <f t="shared" si="2077"/>
        <v>0</v>
      </c>
      <c r="V1225" s="9">
        <f t="shared" si="2077"/>
        <v>0</v>
      </c>
      <c r="W1225" s="9">
        <f t="shared" si="2077"/>
        <v>0</v>
      </c>
      <c r="X1225" s="9">
        <f t="shared" si="2077"/>
        <v>0</v>
      </c>
      <c r="Y1225" s="9">
        <f t="shared" si="2077"/>
        <v>0</v>
      </c>
      <c r="Z1225" s="9">
        <f t="shared" si="2077"/>
        <v>0</v>
      </c>
      <c r="AA1225" s="9">
        <f t="shared" si="2077"/>
        <v>0</v>
      </c>
      <c r="AB1225" s="9">
        <f t="shared" si="2077"/>
        <v>0</v>
      </c>
      <c r="AC1225" s="9">
        <f t="shared" si="2077"/>
        <v>0</v>
      </c>
      <c r="AD1225" s="9">
        <f t="shared" si="2077"/>
        <v>0</v>
      </c>
      <c r="AE1225" s="9">
        <f t="shared" si="2077"/>
        <v>0</v>
      </c>
      <c r="AF1225" s="9">
        <f t="shared" si="2077"/>
        <v>0</v>
      </c>
      <c r="AG1225" s="9">
        <f t="shared" si="2077"/>
        <v>0</v>
      </c>
      <c r="AH1225" s="9">
        <f t="shared" si="2077"/>
        <v>0</v>
      </c>
      <c r="AI1225" s="9">
        <f t="shared" si="2077"/>
        <v>0</v>
      </c>
      <c r="AJ1225" s="9">
        <f t="shared" si="2077"/>
        <v>0</v>
      </c>
      <c r="AK1225" s="9">
        <f t="shared" si="2077"/>
        <v>0</v>
      </c>
      <c r="AL1225" s="9">
        <f t="shared" si="2077"/>
        <v>0</v>
      </c>
      <c r="AM1225" s="9">
        <f t="shared" si="2077"/>
        <v>0</v>
      </c>
      <c r="AN1225" s="9">
        <f t="shared" si="2077"/>
        <v>0</v>
      </c>
      <c r="AO1225" s="9">
        <f t="shared" si="2077"/>
        <v>0</v>
      </c>
      <c r="AP1225" s="9">
        <f t="shared" si="2077"/>
        <v>0</v>
      </c>
      <c r="AQ1225" s="9">
        <f t="shared" si="2077"/>
        <v>0</v>
      </c>
      <c r="AR1225" s="9">
        <f t="shared" si="2077"/>
        <v>0</v>
      </c>
      <c r="AS1225" s="9">
        <f t="shared" si="2077"/>
        <v>0</v>
      </c>
      <c r="AT1225" s="9">
        <f t="shared" si="2077"/>
        <v>0</v>
      </c>
      <c r="AU1225" s="9">
        <f t="shared" si="2077"/>
        <v>0</v>
      </c>
      <c r="AV1225" s="9">
        <f t="shared" si="2077"/>
        <v>0</v>
      </c>
      <c r="AW1225" s="9">
        <f t="shared" si="2077"/>
        <v>0</v>
      </c>
      <c r="AX1225" s="9">
        <f t="shared" si="2077"/>
        <v>0</v>
      </c>
    </row>
    <row r="1226" spans="1:50" ht="33" hidden="1">
      <c r="A1226" s="25" t="s">
        <v>36</v>
      </c>
      <c r="B1226" s="26" t="s">
        <v>317</v>
      </c>
      <c r="C1226" s="26" t="s">
        <v>145</v>
      </c>
      <c r="D1226" s="26" t="s">
        <v>79</v>
      </c>
      <c r="E1226" s="26" t="s">
        <v>672</v>
      </c>
      <c r="F1226" s="26" t="s">
        <v>37</v>
      </c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</row>
    <row r="1227" spans="1:50" ht="33" hidden="1">
      <c r="A1227" s="25" t="s">
        <v>638</v>
      </c>
      <c r="B1227" s="26" t="s">
        <v>317</v>
      </c>
      <c r="C1227" s="26" t="s">
        <v>145</v>
      </c>
      <c r="D1227" s="26" t="s">
        <v>79</v>
      </c>
      <c r="E1227" s="26" t="s">
        <v>602</v>
      </c>
      <c r="F1227" s="26"/>
      <c r="G1227" s="9">
        <f t="shared" ref="G1227" si="2078">G1228+G1230</f>
        <v>85099</v>
      </c>
      <c r="H1227" s="9">
        <f t="shared" ref="H1227:N1227" si="2079">H1228+H1230</f>
        <v>66588</v>
      </c>
      <c r="I1227" s="9">
        <f t="shared" si="2079"/>
        <v>0</v>
      </c>
      <c r="J1227" s="9">
        <f t="shared" si="2079"/>
        <v>0</v>
      </c>
      <c r="K1227" s="9">
        <f t="shared" si="2079"/>
        <v>0</v>
      </c>
      <c r="L1227" s="9">
        <f t="shared" si="2079"/>
        <v>0</v>
      </c>
      <c r="M1227" s="9">
        <f t="shared" si="2079"/>
        <v>85099</v>
      </c>
      <c r="N1227" s="9">
        <f t="shared" si="2079"/>
        <v>66588</v>
      </c>
      <c r="O1227" s="9">
        <f t="shared" ref="O1227:T1227" si="2080">O1228+O1230</f>
        <v>0</v>
      </c>
      <c r="P1227" s="9">
        <f t="shared" si="2080"/>
        <v>0</v>
      </c>
      <c r="Q1227" s="9">
        <f t="shared" si="2080"/>
        <v>0</v>
      </c>
      <c r="R1227" s="9">
        <f t="shared" si="2080"/>
        <v>0</v>
      </c>
      <c r="S1227" s="9">
        <f t="shared" si="2080"/>
        <v>85099</v>
      </c>
      <c r="T1227" s="9">
        <f t="shared" si="2080"/>
        <v>66588</v>
      </c>
      <c r="U1227" s="9">
        <f t="shared" ref="U1227:Z1227" si="2081">U1228+U1230</f>
        <v>0</v>
      </c>
      <c r="V1227" s="9">
        <f t="shared" si="2081"/>
        <v>0</v>
      </c>
      <c r="W1227" s="9">
        <f t="shared" si="2081"/>
        <v>0</v>
      </c>
      <c r="X1227" s="9">
        <f t="shared" si="2081"/>
        <v>0</v>
      </c>
      <c r="Y1227" s="9">
        <f t="shared" si="2081"/>
        <v>85099</v>
      </c>
      <c r="Z1227" s="9">
        <f t="shared" si="2081"/>
        <v>66588</v>
      </c>
      <c r="AA1227" s="9">
        <f t="shared" ref="AA1227:AF1227" si="2082">AA1228+AA1230</f>
        <v>-18511</v>
      </c>
      <c r="AB1227" s="9">
        <f t="shared" si="2082"/>
        <v>0</v>
      </c>
      <c r="AC1227" s="9">
        <f t="shared" si="2082"/>
        <v>0</v>
      </c>
      <c r="AD1227" s="9">
        <f t="shared" si="2082"/>
        <v>-66588</v>
      </c>
      <c r="AE1227" s="9">
        <f t="shared" si="2082"/>
        <v>0</v>
      </c>
      <c r="AF1227" s="9">
        <f t="shared" si="2082"/>
        <v>0</v>
      </c>
      <c r="AG1227" s="9">
        <f t="shared" ref="AG1227:AL1227" si="2083">AG1228+AG1230</f>
        <v>0</v>
      </c>
      <c r="AH1227" s="9">
        <f t="shared" si="2083"/>
        <v>0</v>
      </c>
      <c r="AI1227" s="9">
        <f t="shared" si="2083"/>
        <v>0</v>
      </c>
      <c r="AJ1227" s="9">
        <f t="shared" si="2083"/>
        <v>0</v>
      </c>
      <c r="AK1227" s="9">
        <f t="shared" si="2083"/>
        <v>0</v>
      </c>
      <c r="AL1227" s="9">
        <f t="shared" si="2083"/>
        <v>0</v>
      </c>
      <c r="AM1227" s="9">
        <f t="shared" ref="AM1227:AR1227" si="2084">AM1228+AM1230</f>
        <v>0</v>
      </c>
      <c r="AN1227" s="9">
        <f t="shared" si="2084"/>
        <v>0</v>
      </c>
      <c r="AO1227" s="9">
        <f t="shared" si="2084"/>
        <v>0</v>
      </c>
      <c r="AP1227" s="9">
        <f t="shared" si="2084"/>
        <v>0</v>
      </c>
      <c r="AQ1227" s="9">
        <f t="shared" si="2084"/>
        <v>0</v>
      </c>
      <c r="AR1227" s="9">
        <f t="shared" si="2084"/>
        <v>0</v>
      </c>
      <c r="AS1227" s="9">
        <f t="shared" ref="AS1227:AX1227" si="2085">AS1228+AS1230</f>
        <v>0</v>
      </c>
      <c r="AT1227" s="9">
        <f t="shared" si="2085"/>
        <v>0</v>
      </c>
      <c r="AU1227" s="9">
        <f t="shared" si="2085"/>
        <v>0</v>
      </c>
      <c r="AV1227" s="9">
        <f t="shared" si="2085"/>
        <v>0</v>
      </c>
      <c r="AW1227" s="9">
        <f t="shared" si="2085"/>
        <v>0</v>
      </c>
      <c r="AX1227" s="9">
        <f t="shared" si="2085"/>
        <v>0</v>
      </c>
    </row>
    <row r="1228" spans="1:50" ht="33" hidden="1">
      <c r="A1228" s="25" t="s">
        <v>242</v>
      </c>
      <c r="B1228" s="26" t="s">
        <v>317</v>
      </c>
      <c r="C1228" s="26" t="s">
        <v>145</v>
      </c>
      <c r="D1228" s="26" t="s">
        <v>79</v>
      </c>
      <c r="E1228" s="26" t="s">
        <v>602</v>
      </c>
      <c r="F1228" s="26" t="s">
        <v>30</v>
      </c>
      <c r="G1228" s="9">
        <f t="shared" ref="G1228:AX1228" si="2086">G1229</f>
        <v>73987</v>
      </c>
      <c r="H1228" s="9">
        <f t="shared" si="2086"/>
        <v>66588</v>
      </c>
      <c r="I1228" s="9">
        <f t="shared" si="2086"/>
        <v>0</v>
      </c>
      <c r="J1228" s="9">
        <f t="shared" si="2086"/>
        <v>0</v>
      </c>
      <c r="K1228" s="9">
        <f t="shared" si="2086"/>
        <v>0</v>
      </c>
      <c r="L1228" s="9">
        <f t="shared" si="2086"/>
        <v>0</v>
      </c>
      <c r="M1228" s="9">
        <f t="shared" si="2086"/>
        <v>73987</v>
      </c>
      <c r="N1228" s="9">
        <f t="shared" si="2086"/>
        <v>66588</v>
      </c>
      <c r="O1228" s="9">
        <f t="shared" si="2086"/>
        <v>0</v>
      </c>
      <c r="P1228" s="9">
        <f t="shared" si="2086"/>
        <v>0</v>
      </c>
      <c r="Q1228" s="9">
        <f t="shared" si="2086"/>
        <v>0</v>
      </c>
      <c r="R1228" s="9">
        <f t="shared" si="2086"/>
        <v>0</v>
      </c>
      <c r="S1228" s="9">
        <f t="shared" si="2086"/>
        <v>73987</v>
      </c>
      <c r="T1228" s="9">
        <f t="shared" si="2086"/>
        <v>66588</v>
      </c>
      <c r="U1228" s="9">
        <f t="shared" si="2086"/>
        <v>0</v>
      </c>
      <c r="V1228" s="9">
        <f t="shared" si="2086"/>
        <v>0</v>
      </c>
      <c r="W1228" s="9">
        <f t="shared" si="2086"/>
        <v>0</v>
      </c>
      <c r="X1228" s="9">
        <f t="shared" si="2086"/>
        <v>0</v>
      </c>
      <c r="Y1228" s="9">
        <f t="shared" si="2086"/>
        <v>73987</v>
      </c>
      <c r="Z1228" s="9">
        <f t="shared" si="2086"/>
        <v>66588</v>
      </c>
      <c r="AA1228" s="9">
        <f t="shared" si="2086"/>
        <v>-7399</v>
      </c>
      <c r="AB1228" s="9">
        <f t="shared" si="2086"/>
        <v>0</v>
      </c>
      <c r="AC1228" s="9">
        <f t="shared" si="2086"/>
        <v>0</v>
      </c>
      <c r="AD1228" s="9">
        <f t="shared" si="2086"/>
        <v>-66588</v>
      </c>
      <c r="AE1228" s="9">
        <f t="shared" si="2086"/>
        <v>0</v>
      </c>
      <c r="AF1228" s="9">
        <f t="shared" si="2086"/>
        <v>0</v>
      </c>
      <c r="AG1228" s="9">
        <f t="shared" si="2086"/>
        <v>0</v>
      </c>
      <c r="AH1228" s="9">
        <f t="shared" si="2086"/>
        <v>0</v>
      </c>
      <c r="AI1228" s="9">
        <f t="shared" si="2086"/>
        <v>0</v>
      </c>
      <c r="AJ1228" s="9">
        <f t="shared" si="2086"/>
        <v>0</v>
      </c>
      <c r="AK1228" s="9">
        <f t="shared" si="2086"/>
        <v>0</v>
      </c>
      <c r="AL1228" s="9">
        <f t="shared" si="2086"/>
        <v>0</v>
      </c>
      <c r="AM1228" s="9">
        <f t="shared" si="2086"/>
        <v>0</v>
      </c>
      <c r="AN1228" s="9">
        <f t="shared" si="2086"/>
        <v>0</v>
      </c>
      <c r="AO1228" s="9">
        <f t="shared" si="2086"/>
        <v>0</v>
      </c>
      <c r="AP1228" s="9">
        <f t="shared" si="2086"/>
        <v>0</v>
      </c>
      <c r="AQ1228" s="9">
        <f t="shared" si="2086"/>
        <v>0</v>
      </c>
      <c r="AR1228" s="9">
        <f t="shared" si="2086"/>
        <v>0</v>
      </c>
      <c r="AS1228" s="9">
        <f t="shared" si="2086"/>
        <v>0</v>
      </c>
      <c r="AT1228" s="9">
        <f t="shared" si="2086"/>
        <v>0</v>
      </c>
      <c r="AU1228" s="9">
        <f t="shared" si="2086"/>
        <v>0</v>
      </c>
      <c r="AV1228" s="9">
        <f t="shared" si="2086"/>
        <v>0</v>
      </c>
      <c r="AW1228" s="9">
        <f t="shared" si="2086"/>
        <v>0</v>
      </c>
      <c r="AX1228" s="9">
        <f t="shared" si="2086"/>
        <v>0</v>
      </c>
    </row>
    <row r="1229" spans="1:50" ht="33" hidden="1">
      <c r="A1229" s="25" t="s">
        <v>36</v>
      </c>
      <c r="B1229" s="26" t="s">
        <v>317</v>
      </c>
      <c r="C1229" s="26" t="s">
        <v>145</v>
      </c>
      <c r="D1229" s="26" t="s">
        <v>79</v>
      </c>
      <c r="E1229" s="26" t="s">
        <v>602</v>
      </c>
      <c r="F1229" s="26" t="s">
        <v>37</v>
      </c>
      <c r="G1229" s="9">
        <v>73987</v>
      </c>
      <c r="H1229" s="9">
        <v>66588</v>
      </c>
      <c r="I1229" s="84"/>
      <c r="J1229" s="84"/>
      <c r="K1229" s="84"/>
      <c r="L1229" s="84"/>
      <c r="M1229" s="9">
        <f>G1229+I1229+J1229+K1229+L1229</f>
        <v>73987</v>
      </c>
      <c r="N1229" s="9">
        <f>H1229+L1229</f>
        <v>66588</v>
      </c>
      <c r="O1229" s="85"/>
      <c r="P1229" s="85"/>
      <c r="Q1229" s="85"/>
      <c r="R1229" s="85"/>
      <c r="S1229" s="9">
        <f>M1229+O1229+P1229+Q1229+R1229</f>
        <v>73987</v>
      </c>
      <c r="T1229" s="9">
        <f>N1229+R1229</f>
        <v>66588</v>
      </c>
      <c r="U1229" s="85"/>
      <c r="V1229" s="85"/>
      <c r="W1229" s="85"/>
      <c r="X1229" s="85"/>
      <c r="Y1229" s="9">
        <f>S1229+U1229+V1229+W1229+X1229</f>
        <v>73987</v>
      </c>
      <c r="Z1229" s="9">
        <f>T1229+X1229</f>
        <v>66588</v>
      </c>
      <c r="AA1229" s="9">
        <v>-7399</v>
      </c>
      <c r="AB1229" s="9"/>
      <c r="AC1229" s="9"/>
      <c r="AD1229" s="9">
        <v>-66588</v>
      </c>
      <c r="AE1229" s="9">
        <f>Y1229+AA1229+AB1229+AC1229+AD1229</f>
        <v>0</v>
      </c>
      <c r="AF1229" s="9">
        <f>Z1229+AD1229</f>
        <v>0</v>
      </c>
      <c r="AG1229" s="9"/>
      <c r="AH1229" s="9"/>
      <c r="AI1229" s="9"/>
      <c r="AJ1229" s="9"/>
      <c r="AK1229" s="9">
        <f>AE1229+AG1229+AH1229+AI1229+AJ1229</f>
        <v>0</v>
      </c>
      <c r="AL1229" s="9">
        <f>AF1229+AJ1229</f>
        <v>0</v>
      </c>
      <c r="AM1229" s="9"/>
      <c r="AN1229" s="9"/>
      <c r="AO1229" s="9"/>
      <c r="AP1229" s="9"/>
      <c r="AQ1229" s="9">
        <f>AK1229+AM1229+AN1229+AO1229+AP1229</f>
        <v>0</v>
      </c>
      <c r="AR1229" s="9">
        <f>AL1229+AP1229</f>
        <v>0</v>
      </c>
      <c r="AS1229" s="9"/>
      <c r="AT1229" s="9"/>
      <c r="AU1229" s="9"/>
      <c r="AV1229" s="9"/>
      <c r="AW1229" s="9">
        <f>AQ1229+AS1229+AT1229+AU1229+AV1229</f>
        <v>0</v>
      </c>
      <c r="AX1229" s="9">
        <f>AR1229+AV1229</f>
        <v>0</v>
      </c>
    </row>
    <row r="1230" spans="1:50" ht="20.100000000000001" hidden="1" customHeight="1">
      <c r="A1230" s="25" t="s">
        <v>65</v>
      </c>
      <c r="B1230" s="26" t="s">
        <v>317</v>
      </c>
      <c r="C1230" s="26" t="s">
        <v>145</v>
      </c>
      <c r="D1230" s="26" t="s">
        <v>79</v>
      </c>
      <c r="E1230" s="26" t="s">
        <v>602</v>
      </c>
      <c r="F1230" s="26" t="s">
        <v>66</v>
      </c>
      <c r="G1230" s="9">
        <f t="shared" ref="G1230:AX1230" si="2087">G1231</f>
        <v>11112</v>
      </c>
      <c r="H1230" s="9">
        <f t="shared" si="2087"/>
        <v>0</v>
      </c>
      <c r="I1230" s="9">
        <f t="shared" si="2087"/>
        <v>0</v>
      </c>
      <c r="J1230" s="9">
        <f t="shared" si="2087"/>
        <v>0</v>
      </c>
      <c r="K1230" s="9">
        <f t="shared" si="2087"/>
        <v>0</v>
      </c>
      <c r="L1230" s="9">
        <f t="shared" si="2087"/>
        <v>0</v>
      </c>
      <c r="M1230" s="9">
        <f t="shared" si="2087"/>
        <v>11112</v>
      </c>
      <c r="N1230" s="9">
        <f t="shared" si="2087"/>
        <v>0</v>
      </c>
      <c r="O1230" s="9">
        <f t="shared" si="2087"/>
        <v>0</v>
      </c>
      <c r="P1230" s="9">
        <f t="shared" si="2087"/>
        <v>0</v>
      </c>
      <c r="Q1230" s="9">
        <f t="shared" si="2087"/>
        <v>0</v>
      </c>
      <c r="R1230" s="9">
        <f t="shared" si="2087"/>
        <v>0</v>
      </c>
      <c r="S1230" s="9">
        <f t="shared" si="2087"/>
        <v>11112</v>
      </c>
      <c r="T1230" s="9">
        <f t="shared" si="2087"/>
        <v>0</v>
      </c>
      <c r="U1230" s="9">
        <f t="shared" si="2087"/>
        <v>0</v>
      </c>
      <c r="V1230" s="9">
        <f t="shared" si="2087"/>
        <v>0</v>
      </c>
      <c r="W1230" s="9">
        <f t="shared" si="2087"/>
        <v>0</v>
      </c>
      <c r="X1230" s="9">
        <f t="shared" si="2087"/>
        <v>0</v>
      </c>
      <c r="Y1230" s="9">
        <f t="shared" si="2087"/>
        <v>11112</v>
      </c>
      <c r="Z1230" s="9">
        <f t="shared" si="2087"/>
        <v>0</v>
      </c>
      <c r="AA1230" s="9">
        <f t="shared" si="2087"/>
        <v>-11112</v>
      </c>
      <c r="AB1230" s="9">
        <f t="shared" si="2087"/>
        <v>0</v>
      </c>
      <c r="AC1230" s="9">
        <f t="shared" si="2087"/>
        <v>0</v>
      </c>
      <c r="AD1230" s="9">
        <f t="shared" si="2087"/>
        <v>0</v>
      </c>
      <c r="AE1230" s="9">
        <f t="shared" si="2087"/>
        <v>0</v>
      </c>
      <c r="AF1230" s="9">
        <f t="shared" si="2087"/>
        <v>0</v>
      </c>
      <c r="AG1230" s="9">
        <f t="shared" si="2087"/>
        <v>0</v>
      </c>
      <c r="AH1230" s="9">
        <f t="shared" si="2087"/>
        <v>0</v>
      </c>
      <c r="AI1230" s="9">
        <f t="shared" si="2087"/>
        <v>0</v>
      </c>
      <c r="AJ1230" s="9">
        <f t="shared" si="2087"/>
        <v>0</v>
      </c>
      <c r="AK1230" s="9">
        <f t="shared" si="2087"/>
        <v>0</v>
      </c>
      <c r="AL1230" s="9">
        <f t="shared" si="2087"/>
        <v>0</v>
      </c>
      <c r="AM1230" s="9">
        <f t="shared" si="2087"/>
        <v>0</v>
      </c>
      <c r="AN1230" s="9">
        <f t="shared" si="2087"/>
        <v>0</v>
      </c>
      <c r="AO1230" s="9">
        <f t="shared" si="2087"/>
        <v>0</v>
      </c>
      <c r="AP1230" s="9">
        <f t="shared" si="2087"/>
        <v>0</v>
      </c>
      <c r="AQ1230" s="9">
        <f t="shared" si="2087"/>
        <v>0</v>
      </c>
      <c r="AR1230" s="9">
        <f t="shared" si="2087"/>
        <v>0</v>
      </c>
      <c r="AS1230" s="9">
        <f t="shared" si="2087"/>
        <v>0</v>
      </c>
      <c r="AT1230" s="9">
        <f t="shared" si="2087"/>
        <v>0</v>
      </c>
      <c r="AU1230" s="9">
        <f t="shared" si="2087"/>
        <v>0</v>
      </c>
      <c r="AV1230" s="9">
        <f t="shared" si="2087"/>
        <v>0</v>
      </c>
      <c r="AW1230" s="9">
        <f t="shared" si="2087"/>
        <v>0</v>
      </c>
      <c r="AX1230" s="9">
        <f t="shared" si="2087"/>
        <v>0</v>
      </c>
    </row>
    <row r="1231" spans="1:50" ht="49.5" hidden="1">
      <c r="A1231" s="25" t="s">
        <v>407</v>
      </c>
      <c r="B1231" s="26" t="s">
        <v>317</v>
      </c>
      <c r="C1231" s="26" t="s">
        <v>145</v>
      </c>
      <c r="D1231" s="26" t="s">
        <v>79</v>
      </c>
      <c r="E1231" s="26" t="s">
        <v>602</v>
      </c>
      <c r="F1231" s="26" t="s">
        <v>252</v>
      </c>
      <c r="G1231" s="9">
        <v>11112</v>
      </c>
      <c r="H1231" s="9"/>
      <c r="I1231" s="84"/>
      <c r="J1231" s="84"/>
      <c r="K1231" s="84"/>
      <c r="L1231" s="84"/>
      <c r="M1231" s="9">
        <f>G1231+I1231+J1231+K1231+L1231</f>
        <v>11112</v>
      </c>
      <c r="N1231" s="9">
        <f>H1231+L1231</f>
        <v>0</v>
      </c>
      <c r="O1231" s="85"/>
      <c r="P1231" s="85"/>
      <c r="Q1231" s="85"/>
      <c r="R1231" s="85"/>
      <c r="S1231" s="9">
        <f>M1231+O1231+P1231+Q1231+R1231</f>
        <v>11112</v>
      </c>
      <c r="T1231" s="9">
        <f>N1231+R1231</f>
        <v>0</v>
      </c>
      <c r="U1231" s="85"/>
      <c r="V1231" s="85"/>
      <c r="W1231" s="85"/>
      <c r="X1231" s="85"/>
      <c r="Y1231" s="9">
        <f>S1231+U1231+V1231+W1231+X1231</f>
        <v>11112</v>
      </c>
      <c r="Z1231" s="9">
        <f>T1231+X1231</f>
        <v>0</v>
      </c>
      <c r="AA1231" s="9">
        <v>-11112</v>
      </c>
      <c r="AB1231" s="9"/>
      <c r="AC1231" s="9"/>
      <c r="AD1231" s="9"/>
      <c r="AE1231" s="9">
        <f>Y1231+AA1231+AB1231+AC1231+AD1231</f>
        <v>0</v>
      </c>
      <c r="AF1231" s="9">
        <f>Z1231+AD1231</f>
        <v>0</v>
      </c>
      <c r="AG1231" s="9"/>
      <c r="AH1231" s="9"/>
      <c r="AI1231" s="9"/>
      <c r="AJ1231" s="9"/>
      <c r="AK1231" s="9">
        <f>AE1231+AG1231+AH1231+AI1231+AJ1231</f>
        <v>0</v>
      </c>
      <c r="AL1231" s="9">
        <f>AF1231+AJ1231</f>
        <v>0</v>
      </c>
      <c r="AM1231" s="9"/>
      <c r="AN1231" s="9"/>
      <c r="AO1231" s="9"/>
      <c r="AP1231" s="9"/>
      <c r="AQ1231" s="9">
        <f>AK1231+AM1231+AN1231+AO1231+AP1231</f>
        <v>0</v>
      </c>
      <c r="AR1231" s="9">
        <f>AL1231+AP1231</f>
        <v>0</v>
      </c>
      <c r="AS1231" s="9"/>
      <c r="AT1231" s="9"/>
      <c r="AU1231" s="9"/>
      <c r="AV1231" s="9"/>
      <c r="AW1231" s="9">
        <f>AQ1231+AS1231+AT1231+AU1231+AV1231</f>
        <v>0</v>
      </c>
      <c r="AX1231" s="9">
        <f>AR1231+AV1231</f>
        <v>0</v>
      </c>
    </row>
    <row r="1232" spans="1:50" ht="49.5" hidden="1">
      <c r="A1232" s="25" t="s">
        <v>670</v>
      </c>
      <c r="B1232" s="26" t="s">
        <v>317</v>
      </c>
      <c r="C1232" s="26" t="s">
        <v>145</v>
      </c>
      <c r="D1232" s="26" t="s">
        <v>79</v>
      </c>
      <c r="E1232" s="26" t="s">
        <v>718</v>
      </c>
      <c r="F1232" s="26"/>
      <c r="G1232" s="9">
        <f t="shared" ref="G1232:V1233" si="2088">G1233</f>
        <v>16667</v>
      </c>
      <c r="H1232" s="9">
        <f t="shared" si="2088"/>
        <v>0</v>
      </c>
      <c r="I1232" s="9">
        <f t="shared" si="2088"/>
        <v>0</v>
      </c>
      <c r="J1232" s="9">
        <f t="shared" si="2088"/>
        <v>0</v>
      </c>
      <c r="K1232" s="9">
        <f t="shared" si="2088"/>
        <v>0</v>
      </c>
      <c r="L1232" s="9">
        <f t="shared" si="2088"/>
        <v>0</v>
      </c>
      <c r="M1232" s="9">
        <f t="shared" si="2088"/>
        <v>16667</v>
      </c>
      <c r="N1232" s="9">
        <f t="shared" si="2088"/>
        <v>0</v>
      </c>
      <c r="O1232" s="9">
        <f t="shared" si="2088"/>
        <v>0</v>
      </c>
      <c r="P1232" s="9">
        <f t="shared" si="2088"/>
        <v>0</v>
      </c>
      <c r="Q1232" s="9">
        <f t="shared" si="2088"/>
        <v>0</v>
      </c>
      <c r="R1232" s="9">
        <f t="shared" si="2088"/>
        <v>0</v>
      </c>
      <c r="S1232" s="9">
        <f t="shared" si="2088"/>
        <v>16667</v>
      </c>
      <c r="T1232" s="9">
        <f t="shared" si="2088"/>
        <v>0</v>
      </c>
      <c r="U1232" s="9">
        <f t="shared" si="2088"/>
        <v>0</v>
      </c>
      <c r="V1232" s="9">
        <f t="shared" si="2088"/>
        <v>0</v>
      </c>
      <c r="W1232" s="9">
        <f t="shared" ref="U1232:AJ1233" si="2089">W1233</f>
        <v>0</v>
      </c>
      <c r="X1232" s="9">
        <f t="shared" si="2089"/>
        <v>0</v>
      </c>
      <c r="Y1232" s="9">
        <f t="shared" si="2089"/>
        <v>16667</v>
      </c>
      <c r="Z1232" s="9">
        <f t="shared" si="2089"/>
        <v>0</v>
      </c>
      <c r="AA1232" s="9">
        <f t="shared" si="2089"/>
        <v>-16667</v>
      </c>
      <c r="AB1232" s="9">
        <f t="shared" si="2089"/>
        <v>0</v>
      </c>
      <c r="AC1232" s="9">
        <f t="shared" si="2089"/>
        <v>0</v>
      </c>
      <c r="AD1232" s="9">
        <f t="shared" si="2089"/>
        <v>0</v>
      </c>
      <c r="AE1232" s="9">
        <f t="shared" si="2089"/>
        <v>0</v>
      </c>
      <c r="AF1232" s="9">
        <f t="shared" si="2089"/>
        <v>0</v>
      </c>
      <c r="AG1232" s="9">
        <f t="shared" si="2089"/>
        <v>0</v>
      </c>
      <c r="AH1232" s="9">
        <f t="shared" si="2089"/>
        <v>0</v>
      </c>
      <c r="AI1232" s="9">
        <f t="shared" si="2089"/>
        <v>0</v>
      </c>
      <c r="AJ1232" s="9">
        <f t="shared" si="2089"/>
        <v>0</v>
      </c>
      <c r="AK1232" s="9">
        <f t="shared" ref="AG1232:AV1233" si="2090">AK1233</f>
        <v>0</v>
      </c>
      <c r="AL1232" s="9">
        <f t="shared" si="2090"/>
        <v>0</v>
      </c>
      <c r="AM1232" s="9">
        <f t="shared" si="2090"/>
        <v>0</v>
      </c>
      <c r="AN1232" s="9">
        <f t="shared" si="2090"/>
        <v>0</v>
      </c>
      <c r="AO1232" s="9">
        <f t="shared" si="2090"/>
        <v>0</v>
      </c>
      <c r="AP1232" s="9">
        <f t="shared" si="2090"/>
        <v>0</v>
      </c>
      <c r="AQ1232" s="9">
        <f t="shared" si="2090"/>
        <v>0</v>
      </c>
      <c r="AR1232" s="9">
        <f t="shared" si="2090"/>
        <v>0</v>
      </c>
      <c r="AS1232" s="9">
        <f t="shared" si="2090"/>
        <v>0</v>
      </c>
      <c r="AT1232" s="9">
        <f t="shared" si="2090"/>
        <v>0</v>
      </c>
      <c r="AU1232" s="9">
        <f t="shared" si="2090"/>
        <v>0</v>
      </c>
      <c r="AV1232" s="9">
        <f t="shared" si="2090"/>
        <v>0</v>
      </c>
      <c r="AW1232" s="9">
        <f t="shared" ref="AS1232:AX1233" si="2091">AW1233</f>
        <v>0</v>
      </c>
      <c r="AX1232" s="9">
        <f t="shared" si="2091"/>
        <v>0</v>
      </c>
    </row>
    <row r="1233" spans="1:50" ht="33" hidden="1">
      <c r="A1233" s="25" t="s">
        <v>242</v>
      </c>
      <c r="B1233" s="26" t="s">
        <v>317</v>
      </c>
      <c r="C1233" s="26" t="s">
        <v>145</v>
      </c>
      <c r="D1233" s="26" t="s">
        <v>79</v>
      </c>
      <c r="E1233" s="26" t="s">
        <v>718</v>
      </c>
      <c r="F1233" s="26" t="s">
        <v>30</v>
      </c>
      <c r="G1233" s="9">
        <f t="shared" si="2088"/>
        <v>16667</v>
      </c>
      <c r="H1233" s="9">
        <f t="shared" si="2088"/>
        <v>0</v>
      </c>
      <c r="I1233" s="9">
        <f t="shared" si="2088"/>
        <v>0</v>
      </c>
      <c r="J1233" s="9">
        <f t="shared" si="2088"/>
        <v>0</v>
      </c>
      <c r="K1233" s="9">
        <f t="shared" si="2088"/>
        <v>0</v>
      </c>
      <c r="L1233" s="9">
        <f t="shared" si="2088"/>
        <v>0</v>
      </c>
      <c r="M1233" s="9">
        <f t="shared" si="2088"/>
        <v>16667</v>
      </c>
      <c r="N1233" s="9">
        <f t="shared" si="2088"/>
        <v>0</v>
      </c>
      <c r="O1233" s="9">
        <f t="shared" si="2088"/>
        <v>0</v>
      </c>
      <c r="P1233" s="9">
        <f t="shared" si="2088"/>
        <v>0</v>
      </c>
      <c r="Q1233" s="9">
        <f t="shared" si="2088"/>
        <v>0</v>
      </c>
      <c r="R1233" s="9">
        <f t="shared" si="2088"/>
        <v>0</v>
      </c>
      <c r="S1233" s="9">
        <f t="shared" si="2088"/>
        <v>16667</v>
      </c>
      <c r="T1233" s="9">
        <f t="shared" si="2088"/>
        <v>0</v>
      </c>
      <c r="U1233" s="9">
        <f t="shared" si="2089"/>
        <v>0</v>
      </c>
      <c r="V1233" s="9">
        <f t="shared" si="2089"/>
        <v>0</v>
      </c>
      <c r="W1233" s="9">
        <f t="shared" si="2089"/>
        <v>0</v>
      </c>
      <c r="X1233" s="9">
        <f t="shared" si="2089"/>
        <v>0</v>
      </c>
      <c r="Y1233" s="9">
        <f t="shared" si="2089"/>
        <v>16667</v>
      </c>
      <c r="Z1233" s="9">
        <f t="shared" si="2089"/>
        <v>0</v>
      </c>
      <c r="AA1233" s="9">
        <f t="shared" si="2089"/>
        <v>-16667</v>
      </c>
      <c r="AB1233" s="9">
        <f t="shared" si="2089"/>
        <v>0</v>
      </c>
      <c r="AC1233" s="9">
        <f t="shared" si="2089"/>
        <v>0</v>
      </c>
      <c r="AD1233" s="9">
        <f t="shared" si="2089"/>
        <v>0</v>
      </c>
      <c r="AE1233" s="9">
        <f t="shared" si="2089"/>
        <v>0</v>
      </c>
      <c r="AF1233" s="9">
        <f t="shared" si="2089"/>
        <v>0</v>
      </c>
      <c r="AG1233" s="9">
        <f t="shared" si="2090"/>
        <v>0</v>
      </c>
      <c r="AH1233" s="9">
        <f t="shared" si="2090"/>
        <v>0</v>
      </c>
      <c r="AI1233" s="9">
        <f t="shared" si="2090"/>
        <v>0</v>
      </c>
      <c r="AJ1233" s="9">
        <f t="shared" si="2090"/>
        <v>0</v>
      </c>
      <c r="AK1233" s="9">
        <f t="shared" si="2090"/>
        <v>0</v>
      </c>
      <c r="AL1233" s="9">
        <f t="shared" si="2090"/>
        <v>0</v>
      </c>
      <c r="AM1233" s="9">
        <f t="shared" si="2090"/>
        <v>0</v>
      </c>
      <c r="AN1233" s="9">
        <f t="shared" si="2090"/>
        <v>0</v>
      </c>
      <c r="AO1233" s="9">
        <f t="shared" si="2090"/>
        <v>0</v>
      </c>
      <c r="AP1233" s="9">
        <f t="shared" si="2090"/>
        <v>0</v>
      </c>
      <c r="AQ1233" s="9">
        <f t="shared" si="2090"/>
        <v>0</v>
      </c>
      <c r="AR1233" s="9">
        <f t="shared" si="2090"/>
        <v>0</v>
      </c>
      <c r="AS1233" s="9">
        <f t="shared" si="2091"/>
        <v>0</v>
      </c>
      <c r="AT1233" s="9">
        <f t="shared" si="2091"/>
        <v>0</v>
      </c>
      <c r="AU1233" s="9">
        <f t="shared" si="2091"/>
        <v>0</v>
      </c>
      <c r="AV1233" s="9">
        <f t="shared" si="2091"/>
        <v>0</v>
      </c>
      <c r="AW1233" s="9">
        <f t="shared" si="2091"/>
        <v>0</v>
      </c>
      <c r="AX1233" s="9">
        <f t="shared" si="2091"/>
        <v>0</v>
      </c>
    </row>
    <row r="1234" spans="1:50" ht="33" hidden="1">
      <c r="A1234" s="25" t="s">
        <v>36</v>
      </c>
      <c r="B1234" s="26" t="s">
        <v>317</v>
      </c>
      <c r="C1234" s="26" t="s">
        <v>145</v>
      </c>
      <c r="D1234" s="26" t="s">
        <v>79</v>
      </c>
      <c r="E1234" s="26" t="s">
        <v>718</v>
      </c>
      <c r="F1234" s="26" t="s">
        <v>37</v>
      </c>
      <c r="G1234" s="9">
        <v>16667</v>
      </c>
      <c r="H1234" s="9"/>
      <c r="I1234" s="84"/>
      <c r="J1234" s="84"/>
      <c r="K1234" s="84"/>
      <c r="L1234" s="84"/>
      <c r="M1234" s="9">
        <f>G1234+I1234+J1234+K1234+L1234</f>
        <v>16667</v>
      </c>
      <c r="N1234" s="9">
        <f>H1234+L1234</f>
        <v>0</v>
      </c>
      <c r="O1234" s="85"/>
      <c r="P1234" s="85"/>
      <c r="Q1234" s="85"/>
      <c r="R1234" s="85"/>
      <c r="S1234" s="9">
        <f>M1234+O1234+P1234+Q1234+R1234</f>
        <v>16667</v>
      </c>
      <c r="T1234" s="9">
        <f>N1234+R1234</f>
        <v>0</v>
      </c>
      <c r="U1234" s="85"/>
      <c r="V1234" s="85"/>
      <c r="W1234" s="85"/>
      <c r="X1234" s="85"/>
      <c r="Y1234" s="9">
        <f>S1234+U1234+V1234+W1234+X1234</f>
        <v>16667</v>
      </c>
      <c r="Z1234" s="9">
        <f>T1234+X1234</f>
        <v>0</v>
      </c>
      <c r="AA1234" s="9">
        <v>-16667</v>
      </c>
      <c r="AB1234" s="85"/>
      <c r="AC1234" s="85"/>
      <c r="AD1234" s="85"/>
      <c r="AE1234" s="9">
        <f>Y1234+AA1234+AB1234+AC1234+AD1234</f>
        <v>0</v>
      </c>
      <c r="AF1234" s="9">
        <f>Z1234+AD1234</f>
        <v>0</v>
      </c>
      <c r="AG1234" s="9"/>
      <c r="AH1234" s="85"/>
      <c r="AI1234" s="85"/>
      <c r="AJ1234" s="85"/>
      <c r="AK1234" s="9">
        <f>AE1234+AG1234+AH1234+AI1234+AJ1234</f>
        <v>0</v>
      </c>
      <c r="AL1234" s="9">
        <f>AF1234+AJ1234</f>
        <v>0</v>
      </c>
      <c r="AM1234" s="9"/>
      <c r="AN1234" s="85"/>
      <c r="AO1234" s="85"/>
      <c r="AP1234" s="85"/>
      <c r="AQ1234" s="9">
        <f>AK1234+AM1234+AN1234+AO1234+AP1234</f>
        <v>0</v>
      </c>
      <c r="AR1234" s="9">
        <f>AL1234+AP1234</f>
        <v>0</v>
      </c>
      <c r="AS1234" s="9"/>
      <c r="AT1234" s="85"/>
      <c r="AU1234" s="85"/>
      <c r="AV1234" s="85"/>
      <c r="AW1234" s="9">
        <f>AQ1234+AS1234+AT1234+AU1234+AV1234</f>
        <v>0</v>
      </c>
      <c r="AX1234" s="9">
        <f>AR1234+AV1234</f>
        <v>0</v>
      </c>
    </row>
    <row r="1235" spans="1:50" ht="33" hidden="1">
      <c r="A1235" s="25" t="s">
        <v>780</v>
      </c>
      <c r="B1235" s="26" t="s">
        <v>317</v>
      </c>
      <c r="C1235" s="26" t="s">
        <v>145</v>
      </c>
      <c r="D1235" s="26" t="s">
        <v>79</v>
      </c>
      <c r="E1235" s="26" t="s">
        <v>781</v>
      </c>
      <c r="F1235" s="26"/>
      <c r="G1235" s="9"/>
      <c r="H1235" s="9"/>
      <c r="I1235" s="84"/>
      <c r="J1235" s="84"/>
      <c r="K1235" s="84"/>
      <c r="L1235" s="84"/>
      <c r="M1235" s="9"/>
      <c r="N1235" s="9"/>
      <c r="O1235" s="85"/>
      <c r="P1235" s="85"/>
      <c r="Q1235" s="85"/>
      <c r="R1235" s="85"/>
      <c r="S1235" s="9"/>
      <c r="T1235" s="9"/>
      <c r="U1235" s="85"/>
      <c r="V1235" s="85"/>
      <c r="W1235" s="85"/>
      <c r="X1235" s="85"/>
      <c r="Y1235" s="9"/>
      <c r="Z1235" s="9"/>
      <c r="AA1235" s="9">
        <f>AA1236+AA1238</f>
        <v>11239</v>
      </c>
      <c r="AB1235" s="9">
        <f t="shared" ref="AB1235:AF1235" si="2092">AB1236+AB1238</f>
        <v>0</v>
      </c>
      <c r="AC1235" s="9">
        <f t="shared" si="2092"/>
        <v>0</v>
      </c>
      <c r="AD1235" s="9">
        <f t="shared" si="2092"/>
        <v>213526</v>
      </c>
      <c r="AE1235" s="9">
        <f t="shared" si="2092"/>
        <v>224765</v>
      </c>
      <c r="AF1235" s="9">
        <f t="shared" si="2092"/>
        <v>213526</v>
      </c>
      <c r="AG1235" s="9">
        <f>AG1236+AG1238</f>
        <v>0</v>
      </c>
      <c r="AH1235" s="9">
        <f t="shared" ref="AH1235:AL1235" si="2093">AH1236+AH1238</f>
        <v>0</v>
      </c>
      <c r="AI1235" s="9">
        <f t="shared" si="2093"/>
        <v>0</v>
      </c>
      <c r="AJ1235" s="9">
        <f t="shared" si="2093"/>
        <v>0</v>
      </c>
      <c r="AK1235" s="9">
        <f t="shared" si="2093"/>
        <v>224765</v>
      </c>
      <c r="AL1235" s="9">
        <f t="shared" si="2093"/>
        <v>213526</v>
      </c>
      <c r="AM1235" s="9">
        <f>AM1236+AM1238</f>
        <v>0</v>
      </c>
      <c r="AN1235" s="9">
        <f t="shared" ref="AN1235:AR1235" si="2094">AN1236+AN1238</f>
        <v>0</v>
      </c>
      <c r="AO1235" s="9">
        <f t="shared" si="2094"/>
        <v>0</v>
      </c>
      <c r="AP1235" s="9">
        <f t="shared" si="2094"/>
        <v>0</v>
      </c>
      <c r="AQ1235" s="9">
        <f t="shared" si="2094"/>
        <v>224765</v>
      </c>
      <c r="AR1235" s="9">
        <f t="shared" si="2094"/>
        <v>213526</v>
      </c>
      <c r="AS1235" s="9">
        <f>AS1236+AS1238</f>
        <v>0</v>
      </c>
      <c r="AT1235" s="9">
        <f t="shared" ref="AT1235:AX1235" si="2095">AT1236+AT1238</f>
        <v>0</v>
      </c>
      <c r="AU1235" s="9">
        <f t="shared" si="2095"/>
        <v>0</v>
      </c>
      <c r="AV1235" s="9">
        <f t="shared" si="2095"/>
        <v>0</v>
      </c>
      <c r="AW1235" s="9">
        <f t="shared" si="2095"/>
        <v>224765</v>
      </c>
      <c r="AX1235" s="9">
        <f t="shared" si="2095"/>
        <v>213526</v>
      </c>
    </row>
    <row r="1236" spans="1:50" ht="33" hidden="1">
      <c r="A1236" s="25" t="s">
        <v>242</v>
      </c>
      <c r="B1236" s="26" t="s">
        <v>317</v>
      </c>
      <c r="C1236" s="26" t="s">
        <v>145</v>
      </c>
      <c r="D1236" s="26" t="s">
        <v>79</v>
      </c>
      <c r="E1236" s="26" t="s">
        <v>781</v>
      </c>
      <c r="F1236" s="26" t="s">
        <v>30</v>
      </c>
      <c r="G1236" s="9"/>
      <c r="H1236" s="9"/>
      <c r="I1236" s="84"/>
      <c r="J1236" s="84"/>
      <c r="K1236" s="84"/>
      <c r="L1236" s="84"/>
      <c r="M1236" s="9"/>
      <c r="N1236" s="9"/>
      <c r="O1236" s="85"/>
      <c r="P1236" s="85"/>
      <c r="Q1236" s="85"/>
      <c r="R1236" s="85"/>
      <c r="S1236" s="9"/>
      <c r="T1236" s="9"/>
      <c r="U1236" s="85"/>
      <c r="V1236" s="85"/>
      <c r="W1236" s="85"/>
      <c r="X1236" s="85"/>
      <c r="Y1236" s="9"/>
      <c r="Z1236" s="9"/>
      <c r="AA1236" s="9">
        <f>AA1237</f>
        <v>8694</v>
      </c>
      <c r="AB1236" s="9">
        <f t="shared" ref="AB1236:AX1236" si="2096">AB1237</f>
        <v>0</v>
      </c>
      <c r="AC1236" s="9">
        <f t="shared" si="2096"/>
        <v>0</v>
      </c>
      <c r="AD1236" s="9">
        <f t="shared" si="2096"/>
        <v>165173</v>
      </c>
      <c r="AE1236" s="9">
        <f t="shared" si="2096"/>
        <v>173867</v>
      </c>
      <c r="AF1236" s="9">
        <f t="shared" si="2096"/>
        <v>165173</v>
      </c>
      <c r="AG1236" s="9">
        <f>AG1237</f>
        <v>0</v>
      </c>
      <c r="AH1236" s="9">
        <f t="shared" si="2096"/>
        <v>0</v>
      </c>
      <c r="AI1236" s="9">
        <f t="shared" si="2096"/>
        <v>0</v>
      </c>
      <c r="AJ1236" s="9">
        <f t="shared" si="2096"/>
        <v>0</v>
      </c>
      <c r="AK1236" s="9">
        <f t="shared" si="2096"/>
        <v>173867</v>
      </c>
      <c r="AL1236" s="9">
        <f t="shared" si="2096"/>
        <v>165173</v>
      </c>
      <c r="AM1236" s="9">
        <f>AM1237</f>
        <v>0</v>
      </c>
      <c r="AN1236" s="9">
        <f t="shared" si="2096"/>
        <v>0</v>
      </c>
      <c r="AO1236" s="9">
        <f t="shared" si="2096"/>
        <v>0</v>
      </c>
      <c r="AP1236" s="9">
        <f t="shared" si="2096"/>
        <v>0</v>
      </c>
      <c r="AQ1236" s="9">
        <f t="shared" si="2096"/>
        <v>173867</v>
      </c>
      <c r="AR1236" s="9">
        <f t="shared" si="2096"/>
        <v>165173</v>
      </c>
      <c r="AS1236" s="9">
        <f>AS1237</f>
        <v>0</v>
      </c>
      <c r="AT1236" s="9">
        <f t="shared" si="2096"/>
        <v>0</v>
      </c>
      <c r="AU1236" s="9">
        <f t="shared" si="2096"/>
        <v>0</v>
      </c>
      <c r="AV1236" s="9">
        <f t="shared" si="2096"/>
        <v>0</v>
      </c>
      <c r="AW1236" s="9">
        <f t="shared" si="2096"/>
        <v>173867</v>
      </c>
      <c r="AX1236" s="9">
        <f t="shared" si="2096"/>
        <v>165173</v>
      </c>
    </row>
    <row r="1237" spans="1:50" ht="33" hidden="1">
      <c r="A1237" s="25" t="s">
        <v>36</v>
      </c>
      <c r="B1237" s="26" t="s">
        <v>317</v>
      </c>
      <c r="C1237" s="26" t="s">
        <v>145</v>
      </c>
      <c r="D1237" s="26" t="s">
        <v>79</v>
      </c>
      <c r="E1237" s="26" t="s">
        <v>781</v>
      </c>
      <c r="F1237" s="26" t="s">
        <v>37</v>
      </c>
      <c r="G1237" s="9"/>
      <c r="H1237" s="9"/>
      <c r="I1237" s="84"/>
      <c r="J1237" s="84"/>
      <c r="K1237" s="84"/>
      <c r="L1237" s="84"/>
      <c r="M1237" s="9"/>
      <c r="N1237" s="9"/>
      <c r="O1237" s="85"/>
      <c r="P1237" s="85"/>
      <c r="Q1237" s="85"/>
      <c r="R1237" s="85"/>
      <c r="S1237" s="9"/>
      <c r="T1237" s="9"/>
      <c r="U1237" s="85"/>
      <c r="V1237" s="85"/>
      <c r="W1237" s="85"/>
      <c r="X1237" s="85"/>
      <c r="Y1237" s="9"/>
      <c r="Z1237" s="9"/>
      <c r="AA1237" s="9">
        <v>8694</v>
      </c>
      <c r="AB1237" s="85"/>
      <c r="AC1237" s="85"/>
      <c r="AD1237" s="9">
        <v>165173</v>
      </c>
      <c r="AE1237" s="9">
        <f>Y1237+AA1237+AB1237+AC1237+AD1237</f>
        <v>173867</v>
      </c>
      <c r="AF1237" s="9">
        <f>Z1237+AD1237</f>
        <v>165173</v>
      </c>
      <c r="AG1237" s="9"/>
      <c r="AH1237" s="85"/>
      <c r="AI1237" s="85"/>
      <c r="AJ1237" s="9"/>
      <c r="AK1237" s="9">
        <f>AE1237+AG1237+AH1237+AI1237+AJ1237</f>
        <v>173867</v>
      </c>
      <c r="AL1237" s="9">
        <f>AF1237+AJ1237</f>
        <v>165173</v>
      </c>
      <c r="AM1237" s="9"/>
      <c r="AN1237" s="85"/>
      <c r="AO1237" s="85"/>
      <c r="AP1237" s="9"/>
      <c r="AQ1237" s="9">
        <f>AK1237+AM1237+AN1237+AO1237+AP1237</f>
        <v>173867</v>
      </c>
      <c r="AR1237" s="9">
        <f>AL1237+AP1237</f>
        <v>165173</v>
      </c>
      <c r="AS1237" s="9"/>
      <c r="AT1237" s="85"/>
      <c r="AU1237" s="85"/>
      <c r="AV1237" s="9"/>
      <c r="AW1237" s="9">
        <f>AQ1237+AS1237+AT1237+AU1237+AV1237</f>
        <v>173867</v>
      </c>
      <c r="AX1237" s="9">
        <f>AR1237+AV1237</f>
        <v>165173</v>
      </c>
    </row>
    <row r="1238" spans="1:50" ht="23.25" hidden="1" customHeight="1">
      <c r="A1238" s="25" t="s">
        <v>65</v>
      </c>
      <c r="B1238" s="26" t="s">
        <v>317</v>
      </c>
      <c r="C1238" s="26" t="s">
        <v>145</v>
      </c>
      <c r="D1238" s="26" t="s">
        <v>79</v>
      </c>
      <c r="E1238" s="26" t="s">
        <v>781</v>
      </c>
      <c r="F1238" s="26" t="s">
        <v>66</v>
      </c>
      <c r="G1238" s="9"/>
      <c r="H1238" s="9"/>
      <c r="I1238" s="84"/>
      <c r="J1238" s="84"/>
      <c r="K1238" s="84"/>
      <c r="L1238" s="84"/>
      <c r="M1238" s="9"/>
      <c r="N1238" s="9"/>
      <c r="O1238" s="85"/>
      <c r="P1238" s="85"/>
      <c r="Q1238" s="85"/>
      <c r="R1238" s="85"/>
      <c r="S1238" s="9"/>
      <c r="T1238" s="9"/>
      <c r="U1238" s="85"/>
      <c r="V1238" s="85"/>
      <c r="W1238" s="85"/>
      <c r="X1238" s="85"/>
      <c r="Y1238" s="9"/>
      <c r="Z1238" s="9"/>
      <c r="AA1238" s="9">
        <f>AA1239</f>
        <v>2545</v>
      </c>
      <c r="AB1238" s="9">
        <f t="shared" ref="AB1238:AX1238" si="2097">AB1239</f>
        <v>0</v>
      </c>
      <c r="AC1238" s="9">
        <f t="shared" si="2097"/>
        <v>0</v>
      </c>
      <c r="AD1238" s="9">
        <f t="shared" si="2097"/>
        <v>48353</v>
      </c>
      <c r="AE1238" s="9">
        <f t="shared" si="2097"/>
        <v>50898</v>
      </c>
      <c r="AF1238" s="9">
        <f t="shared" si="2097"/>
        <v>48353</v>
      </c>
      <c r="AG1238" s="9">
        <f>AG1239</f>
        <v>0</v>
      </c>
      <c r="AH1238" s="9">
        <f t="shared" si="2097"/>
        <v>0</v>
      </c>
      <c r="AI1238" s="9">
        <f t="shared" si="2097"/>
        <v>0</v>
      </c>
      <c r="AJ1238" s="9">
        <f t="shared" si="2097"/>
        <v>0</v>
      </c>
      <c r="AK1238" s="9">
        <f t="shared" si="2097"/>
        <v>50898</v>
      </c>
      <c r="AL1238" s="9">
        <f t="shared" si="2097"/>
        <v>48353</v>
      </c>
      <c r="AM1238" s="9">
        <f>AM1239</f>
        <v>0</v>
      </c>
      <c r="AN1238" s="9">
        <f t="shared" si="2097"/>
        <v>0</v>
      </c>
      <c r="AO1238" s="9">
        <f t="shared" si="2097"/>
        <v>0</v>
      </c>
      <c r="AP1238" s="9">
        <f t="shared" si="2097"/>
        <v>0</v>
      </c>
      <c r="AQ1238" s="9">
        <f t="shared" si="2097"/>
        <v>50898</v>
      </c>
      <c r="AR1238" s="9">
        <f t="shared" si="2097"/>
        <v>48353</v>
      </c>
      <c r="AS1238" s="9">
        <f>AS1239</f>
        <v>0</v>
      </c>
      <c r="AT1238" s="9">
        <f t="shared" si="2097"/>
        <v>0</v>
      </c>
      <c r="AU1238" s="9">
        <f t="shared" si="2097"/>
        <v>0</v>
      </c>
      <c r="AV1238" s="9">
        <f t="shared" si="2097"/>
        <v>0</v>
      </c>
      <c r="AW1238" s="9">
        <f t="shared" si="2097"/>
        <v>50898</v>
      </c>
      <c r="AX1238" s="9">
        <f t="shared" si="2097"/>
        <v>48353</v>
      </c>
    </row>
    <row r="1239" spans="1:50" ht="49.5" hidden="1">
      <c r="A1239" s="25" t="s">
        <v>407</v>
      </c>
      <c r="B1239" s="26" t="s">
        <v>317</v>
      </c>
      <c r="C1239" s="26" t="s">
        <v>145</v>
      </c>
      <c r="D1239" s="26" t="s">
        <v>79</v>
      </c>
      <c r="E1239" s="26" t="s">
        <v>781</v>
      </c>
      <c r="F1239" s="26" t="s">
        <v>252</v>
      </c>
      <c r="G1239" s="9"/>
      <c r="H1239" s="9"/>
      <c r="I1239" s="84"/>
      <c r="J1239" s="84"/>
      <c r="K1239" s="84"/>
      <c r="L1239" s="84"/>
      <c r="M1239" s="9"/>
      <c r="N1239" s="9"/>
      <c r="O1239" s="85"/>
      <c r="P1239" s="85"/>
      <c r="Q1239" s="85"/>
      <c r="R1239" s="85"/>
      <c r="S1239" s="9"/>
      <c r="T1239" s="9"/>
      <c r="U1239" s="85"/>
      <c r="V1239" s="85"/>
      <c r="W1239" s="85"/>
      <c r="X1239" s="85"/>
      <c r="Y1239" s="9"/>
      <c r="Z1239" s="9"/>
      <c r="AA1239" s="9">
        <v>2545</v>
      </c>
      <c r="AB1239" s="85"/>
      <c r="AC1239" s="85"/>
      <c r="AD1239" s="9">
        <v>48353</v>
      </c>
      <c r="AE1239" s="9">
        <f>Y1239+AA1239+AB1239+AC1239+AD1239</f>
        <v>50898</v>
      </c>
      <c r="AF1239" s="9">
        <f>Z1239+AD1239</f>
        <v>48353</v>
      </c>
      <c r="AG1239" s="9"/>
      <c r="AH1239" s="85"/>
      <c r="AI1239" s="85"/>
      <c r="AJ1239" s="9"/>
      <c r="AK1239" s="9">
        <f>AE1239+AG1239+AH1239+AI1239+AJ1239</f>
        <v>50898</v>
      </c>
      <c r="AL1239" s="9">
        <f>AF1239+AJ1239</f>
        <v>48353</v>
      </c>
      <c r="AM1239" s="9"/>
      <c r="AN1239" s="85"/>
      <c r="AO1239" s="85"/>
      <c r="AP1239" s="9"/>
      <c r="AQ1239" s="9">
        <f>AK1239+AM1239+AN1239+AO1239+AP1239</f>
        <v>50898</v>
      </c>
      <c r="AR1239" s="9">
        <f>AL1239+AP1239</f>
        <v>48353</v>
      </c>
      <c r="AS1239" s="9"/>
      <c r="AT1239" s="85"/>
      <c r="AU1239" s="85"/>
      <c r="AV1239" s="9"/>
      <c r="AW1239" s="9">
        <f>AQ1239+AS1239+AT1239+AU1239+AV1239</f>
        <v>50898</v>
      </c>
      <c r="AX1239" s="9">
        <f>AR1239+AV1239</f>
        <v>48353</v>
      </c>
    </row>
    <row r="1240" spans="1:50" ht="20.100000000000001" hidden="1" customHeight="1">
      <c r="A1240" s="25" t="s">
        <v>61</v>
      </c>
      <c r="B1240" s="26" t="s">
        <v>317</v>
      </c>
      <c r="C1240" s="26" t="s">
        <v>145</v>
      </c>
      <c r="D1240" s="26" t="s">
        <v>79</v>
      </c>
      <c r="E1240" s="26" t="s">
        <v>62</v>
      </c>
      <c r="F1240" s="26"/>
      <c r="G1240" s="9">
        <f t="shared" ref="G1240:V1243" si="2098">G1241</f>
        <v>2617</v>
      </c>
      <c r="H1240" s="9">
        <f t="shared" si="2098"/>
        <v>0</v>
      </c>
      <c r="I1240" s="9">
        <f t="shared" si="2098"/>
        <v>0</v>
      </c>
      <c r="J1240" s="9">
        <f t="shared" si="2098"/>
        <v>0</v>
      </c>
      <c r="K1240" s="9">
        <f t="shared" si="2098"/>
        <v>0</v>
      </c>
      <c r="L1240" s="9">
        <f t="shared" si="2098"/>
        <v>0</v>
      </c>
      <c r="M1240" s="9">
        <f t="shared" si="2098"/>
        <v>2617</v>
      </c>
      <c r="N1240" s="9">
        <f t="shared" si="2098"/>
        <v>0</v>
      </c>
      <c r="O1240" s="9">
        <f t="shared" si="2098"/>
        <v>0</v>
      </c>
      <c r="P1240" s="9">
        <f t="shared" si="2098"/>
        <v>1839</v>
      </c>
      <c r="Q1240" s="9">
        <f t="shared" si="2098"/>
        <v>0</v>
      </c>
      <c r="R1240" s="9">
        <f t="shared" si="2098"/>
        <v>0</v>
      </c>
      <c r="S1240" s="9">
        <f t="shared" si="2098"/>
        <v>4456</v>
      </c>
      <c r="T1240" s="9">
        <f t="shared" si="2098"/>
        <v>0</v>
      </c>
      <c r="U1240" s="9">
        <f t="shared" si="2098"/>
        <v>0</v>
      </c>
      <c r="V1240" s="9">
        <f t="shared" si="2098"/>
        <v>0</v>
      </c>
      <c r="W1240" s="9">
        <f t="shared" ref="U1240:AJ1243" si="2099">W1241</f>
        <v>0</v>
      </c>
      <c r="X1240" s="9">
        <f t="shared" si="2099"/>
        <v>0</v>
      </c>
      <c r="Y1240" s="9">
        <f t="shared" si="2099"/>
        <v>4456</v>
      </c>
      <c r="Z1240" s="9">
        <f t="shared" si="2099"/>
        <v>0</v>
      </c>
      <c r="AA1240" s="9">
        <f t="shared" si="2099"/>
        <v>0</v>
      </c>
      <c r="AB1240" s="9">
        <f t="shared" si="2099"/>
        <v>0</v>
      </c>
      <c r="AC1240" s="9">
        <f t="shared" si="2099"/>
        <v>0</v>
      </c>
      <c r="AD1240" s="9">
        <f t="shared" si="2099"/>
        <v>0</v>
      </c>
      <c r="AE1240" s="9">
        <f t="shared" si="2099"/>
        <v>4456</v>
      </c>
      <c r="AF1240" s="9">
        <f t="shared" si="2099"/>
        <v>0</v>
      </c>
      <c r="AG1240" s="9">
        <f t="shared" si="2099"/>
        <v>0</v>
      </c>
      <c r="AH1240" s="9">
        <f t="shared" si="2099"/>
        <v>0</v>
      </c>
      <c r="AI1240" s="9">
        <f t="shared" si="2099"/>
        <v>0</v>
      </c>
      <c r="AJ1240" s="9">
        <f t="shared" si="2099"/>
        <v>0</v>
      </c>
      <c r="AK1240" s="9">
        <f t="shared" ref="AG1240:AV1243" si="2100">AK1241</f>
        <v>4456</v>
      </c>
      <c r="AL1240" s="9">
        <f t="shared" si="2100"/>
        <v>0</v>
      </c>
      <c r="AM1240" s="9">
        <f t="shared" si="2100"/>
        <v>0</v>
      </c>
      <c r="AN1240" s="9">
        <f t="shared" si="2100"/>
        <v>0</v>
      </c>
      <c r="AO1240" s="9">
        <f t="shared" si="2100"/>
        <v>0</v>
      </c>
      <c r="AP1240" s="9">
        <f t="shared" si="2100"/>
        <v>0</v>
      </c>
      <c r="AQ1240" s="9">
        <f t="shared" si="2100"/>
        <v>4456</v>
      </c>
      <c r="AR1240" s="9">
        <f t="shared" si="2100"/>
        <v>0</v>
      </c>
      <c r="AS1240" s="9">
        <f t="shared" si="2100"/>
        <v>0</v>
      </c>
      <c r="AT1240" s="9">
        <f t="shared" si="2100"/>
        <v>0</v>
      </c>
      <c r="AU1240" s="9">
        <f t="shared" si="2100"/>
        <v>0</v>
      </c>
      <c r="AV1240" s="9">
        <f t="shared" si="2100"/>
        <v>0</v>
      </c>
      <c r="AW1240" s="9">
        <f t="shared" ref="AS1240:AX1243" si="2101">AW1241</f>
        <v>4456</v>
      </c>
      <c r="AX1240" s="9">
        <f t="shared" si="2101"/>
        <v>0</v>
      </c>
    </row>
    <row r="1241" spans="1:50" ht="20.100000000000001" hidden="1" customHeight="1">
      <c r="A1241" s="25" t="s">
        <v>14</v>
      </c>
      <c r="B1241" s="26" t="s">
        <v>317</v>
      </c>
      <c r="C1241" s="26" t="s">
        <v>145</v>
      </c>
      <c r="D1241" s="26" t="s">
        <v>79</v>
      </c>
      <c r="E1241" s="26" t="s">
        <v>63</v>
      </c>
      <c r="F1241" s="26"/>
      <c r="G1241" s="9">
        <f t="shared" si="2098"/>
        <v>2617</v>
      </c>
      <c r="H1241" s="9">
        <f t="shared" si="2098"/>
        <v>0</v>
      </c>
      <c r="I1241" s="9">
        <f t="shared" si="2098"/>
        <v>0</v>
      </c>
      <c r="J1241" s="9">
        <f t="shared" si="2098"/>
        <v>0</v>
      </c>
      <c r="K1241" s="9">
        <f t="shared" si="2098"/>
        <v>0</v>
      </c>
      <c r="L1241" s="9">
        <f t="shared" si="2098"/>
        <v>0</v>
      </c>
      <c r="M1241" s="9">
        <f t="shared" si="2098"/>
        <v>2617</v>
      </c>
      <c r="N1241" s="9">
        <f t="shared" si="2098"/>
        <v>0</v>
      </c>
      <c r="O1241" s="9">
        <f t="shared" si="2098"/>
        <v>0</v>
      </c>
      <c r="P1241" s="9">
        <f t="shared" si="2098"/>
        <v>1839</v>
      </c>
      <c r="Q1241" s="9">
        <f t="shared" si="2098"/>
        <v>0</v>
      </c>
      <c r="R1241" s="9">
        <f t="shared" si="2098"/>
        <v>0</v>
      </c>
      <c r="S1241" s="9">
        <f t="shared" si="2098"/>
        <v>4456</v>
      </c>
      <c r="T1241" s="9">
        <f t="shared" si="2098"/>
        <v>0</v>
      </c>
      <c r="U1241" s="9">
        <f t="shared" si="2099"/>
        <v>0</v>
      </c>
      <c r="V1241" s="9">
        <f t="shared" si="2099"/>
        <v>0</v>
      </c>
      <c r="W1241" s="9">
        <f t="shared" si="2099"/>
        <v>0</v>
      </c>
      <c r="X1241" s="9">
        <f t="shared" si="2099"/>
        <v>0</v>
      </c>
      <c r="Y1241" s="9">
        <f t="shared" si="2099"/>
        <v>4456</v>
      </c>
      <c r="Z1241" s="9">
        <f t="shared" si="2099"/>
        <v>0</v>
      </c>
      <c r="AA1241" s="9">
        <f t="shared" si="2099"/>
        <v>0</v>
      </c>
      <c r="AB1241" s="9">
        <f t="shared" si="2099"/>
        <v>0</v>
      </c>
      <c r="AC1241" s="9">
        <f t="shared" si="2099"/>
        <v>0</v>
      </c>
      <c r="AD1241" s="9">
        <f t="shared" si="2099"/>
        <v>0</v>
      </c>
      <c r="AE1241" s="9">
        <f t="shared" si="2099"/>
        <v>4456</v>
      </c>
      <c r="AF1241" s="9">
        <f t="shared" si="2099"/>
        <v>0</v>
      </c>
      <c r="AG1241" s="9">
        <f t="shared" si="2100"/>
        <v>0</v>
      </c>
      <c r="AH1241" s="9">
        <f t="shared" si="2100"/>
        <v>0</v>
      </c>
      <c r="AI1241" s="9">
        <f t="shared" si="2100"/>
        <v>0</v>
      </c>
      <c r="AJ1241" s="9">
        <f t="shared" si="2100"/>
        <v>0</v>
      </c>
      <c r="AK1241" s="9">
        <f t="shared" si="2100"/>
        <v>4456</v>
      </c>
      <c r="AL1241" s="9">
        <f t="shared" si="2100"/>
        <v>0</v>
      </c>
      <c r="AM1241" s="9">
        <f t="shared" si="2100"/>
        <v>0</v>
      </c>
      <c r="AN1241" s="9">
        <f t="shared" si="2100"/>
        <v>0</v>
      </c>
      <c r="AO1241" s="9">
        <f t="shared" si="2100"/>
        <v>0</v>
      </c>
      <c r="AP1241" s="9">
        <f t="shared" si="2100"/>
        <v>0</v>
      </c>
      <c r="AQ1241" s="9">
        <f t="shared" si="2100"/>
        <v>4456</v>
      </c>
      <c r="AR1241" s="9">
        <f t="shared" si="2100"/>
        <v>0</v>
      </c>
      <c r="AS1241" s="9">
        <f t="shared" si="2101"/>
        <v>0</v>
      </c>
      <c r="AT1241" s="9">
        <f t="shared" si="2101"/>
        <v>0</v>
      </c>
      <c r="AU1241" s="9">
        <f t="shared" si="2101"/>
        <v>0</v>
      </c>
      <c r="AV1241" s="9">
        <f t="shared" si="2101"/>
        <v>0</v>
      </c>
      <c r="AW1241" s="9">
        <f t="shared" si="2101"/>
        <v>4456</v>
      </c>
      <c r="AX1241" s="9">
        <f t="shared" si="2101"/>
        <v>0</v>
      </c>
    </row>
    <row r="1242" spans="1:50" ht="20.100000000000001" hidden="1" customHeight="1">
      <c r="A1242" s="25" t="s">
        <v>326</v>
      </c>
      <c r="B1242" s="26" t="s">
        <v>317</v>
      </c>
      <c r="C1242" s="26" t="s">
        <v>145</v>
      </c>
      <c r="D1242" s="26" t="s">
        <v>79</v>
      </c>
      <c r="E1242" s="26" t="s">
        <v>386</v>
      </c>
      <c r="F1242" s="26"/>
      <c r="G1242" s="9">
        <f t="shared" si="2098"/>
        <v>2617</v>
      </c>
      <c r="H1242" s="9">
        <f t="shared" si="2098"/>
        <v>0</v>
      </c>
      <c r="I1242" s="9">
        <f t="shared" si="2098"/>
        <v>0</v>
      </c>
      <c r="J1242" s="9">
        <f t="shared" si="2098"/>
        <v>0</v>
      </c>
      <c r="K1242" s="9">
        <f t="shared" si="2098"/>
        <v>0</v>
      </c>
      <c r="L1242" s="9">
        <f t="shared" si="2098"/>
        <v>0</v>
      </c>
      <c r="M1242" s="9">
        <f t="shared" si="2098"/>
        <v>2617</v>
      </c>
      <c r="N1242" s="9">
        <f t="shared" si="2098"/>
        <v>0</v>
      </c>
      <c r="O1242" s="9">
        <f t="shared" si="2098"/>
        <v>0</v>
      </c>
      <c r="P1242" s="9">
        <f t="shared" si="2098"/>
        <v>1839</v>
      </c>
      <c r="Q1242" s="9">
        <f t="shared" si="2098"/>
        <v>0</v>
      </c>
      <c r="R1242" s="9">
        <f t="shared" si="2098"/>
        <v>0</v>
      </c>
      <c r="S1242" s="9">
        <f t="shared" si="2098"/>
        <v>4456</v>
      </c>
      <c r="T1242" s="9">
        <f t="shared" si="2098"/>
        <v>0</v>
      </c>
      <c r="U1242" s="9">
        <f t="shared" si="2099"/>
        <v>0</v>
      </c>
      <c r="V1242" s="9">
        <f t="shared" si="2099"/>
        <v>0</v>
      </c>
      <c r="W1242" s="9">
        <f t="shared" si="2099"/>
        <v>0</v>
      </c>
      <c r="X1242" s="9">
        <f t="shared" si="2099"/>
        <v>0</v>
      </c>
      <c r="Y1242" s="9">
        <f t="shared" si="2099"/>
        <v>4456</v>
      </c>
      <c r="Z1242" s="9">
        <f t="shared" si="2099"/>
        <v>0</v>
      </c>
      <c r="AA1242" s="9">
        <f t="shared" si="2099"/>
        <v>0</v>
      </c>
      <c r="AB1242" s="9">
        <f t="shared" si="2099"/>
        <v>0</v>
      </c>
      <c r="AC1242" s="9">
        <f t="shared" si="2099"/>
        <v>0</v>
      </c>
      <c r="AD1242" s="9">
        <f t="shared" si="2099"/>
        <v>0</v>
      </c>
      <c r="AE1242" s="9">
        <f t="shared" si="2099"/>
        <v>4456</v>
      </c>
      <c r="AF1242" s="9">
        <f t="shared" si="2099"/>
        <v>0</v>
      </c>
      <c r="AG1242" s="9">
        <f t="shared" si="2100"/>
        <v>0</v>
      </c>
      <c r="AH1242" s="9">
        <f t="shared" si="2100"/>
        <v>0</v>
      </c>
      <c r="AI1242" s="9">
        <f t="shared" si="2100"/>
        <v>0</v>
      </c>
      <c r="AJ1242" s="9">
        <f t="shared" si="2100"/>
        <v>0</v>
      </c>
      <c r="AK1242" s="9">
        <f t="shared" si="2100"/>
        <v>4456</v>
      </c>
      <c r="AL1242" s="9">
        <f t="shared" si="2100"/>
        <v>0</v>
      </c>
      <c r="AM1242" s="9">
        <f t="shared" si="2100"/>
        <v>0</v>
      </c>
      <c r="AN1242" s="9">
        <f t="shared" si="2100"/>
        <v>0</v>
      </c>
      <c r="AO1242" s="9">
        <f t="shared" si="2100"/>
        <v>0</v>
      </c>
      <c r="AP1242" s="9">
        <f t="shared" si="2100"/>
        <v>0</v>
      </c>
      <c r="AQ1242" s="9">
        <f t="shared" si="2100"/>
        <v>4456</v>
      </c>
      <c r="AR1242" s="9">
        <f t="shared" si="2100"/>
        <v>0</v>
      </c>
      <c r="AS1242" s="9">
        <f t="shared" si="2101"/>
        <v>0</v>
      </c>
      <c r="AT1242" s="9">
        <f t="shared" si="2101"/>
        <v>0</v>
      </c>
      <c r="AU1242" s="9">
        <f t="shared" si="2101"/>
        <v>0</v>
      </c>
      <c r="AV1242" s="9">
        <f t="shared" si="2101"/>
        <v>0</v>
      </c>
      <c r="AW1242" s="9">
        <f t="shared" si="2101"/>
        <v>4456</v>
      </c>
      <c r="AX1242" s="9">
        <f t="shared" si="2101"/>
        <v>0</v>
      </c>
    </row>
    <row r="1243" spans="1:50" ht="33" hidden="1">
      <c r="A1243" s="25" t="s">
        <v>242</v>
      </c>
      <c r="B1243" s="26" t="s">
        <v>317</v>
      </c>
      <c r="C1243" s="26" t="s">
        <v>145</v>
      </c>
      <c r="D1243" s="26" t="s">
        <v>79</v>
      </c>
      <c r="E1243" s="26" t="s">
        <v>386</v>
      </c>
      <c r="F1243" s="26" t="s">
        <v>30</v>
      </c>
      <c r="G1243" s="9">
        <f t="shared" si="2098"/>
        <v>2617</v>
      </c>
      <c r="H1243" s="9">
        <f t="shared" si="2098"/>
        <v>0</v>
      </c>
      <c r="I1243" s="9">
        <f t="shared" si="2098"/>
        <v>0</v>
      </c>
      <c r="J1243" s="9">
        <f t="shared" si="2098"/>
        <v>0</v>
      </c>
      <c r="K1243" s="9">
        <f t="shared" si="2098"/>
        <v>0</v>
      </c>
      <c r="L1243" s="9">
        <f t="shared" si="2098"/>
        <v>0</v>
      </c>
      <c r="M1243" s="9">
        <f t="shared" si="2098"/>
        <v>2617</v>
      </c>
      <c r="N1243" s="9">
        <f t="shared" si="2098"/>
        <v>0</v>
      </c>
      <c r="O1243" s="9">
        <f t="shared" si="2098"/>
        <v>0</v>
      </c>
      <c r="P1243" s="9">
        <f t="shared" si="2098"/>
        <v>1839</v>
      </c>
      <c r="Q1243" s="9">
        <f t="shared" si="2098"/>
        <v>0</v>
      </c>
      <c r="R1243" s="9">
        <f t="shared" si="2098"/>
        <v>0</v>
      </c>
      <c r="S1243" s="9">
        <f t="shared" si="2098"/>
        <v>4456</v>
      </c>
      <c r="T1243" s="9">
        <f t="shared" si="2098"/>
        <v>0</v>
      </c>
      <c r="U1243" s="9">
        <f t="shared" si="2099"/>
        <v>0</v>
      </c>
      <c r="V1243" s="9">
        <f t="shared" si="2099"/>
        <v>0</v>
      </c>
      <c r="W1243" s="9">
        <f t="shared" si="2099"/>
        <v>0</v>
      </c>
      <c r="X1243" s="9">
        <f t="shared" si="2099"/>
        <v>0</v>
      </c>
      <c r="Y1243" s="9">
        <f t="shared" si="2099"/>
        <v>4456</v>
      </c>
      <c r="Z1243" s="9">
        <f t="shared" si="2099"/>
        <v>0</v>
      </c>
      <c r="AA1243" s="9">
        <f t="shared" si="2099"/>
        <v>0</v>
      </c>
      <c r="AB1243" s="9">
        <f t="shared" si="2099"/>
        <v>0</v>
      </c>
      <c r="AC1243" s="9">
        <f t="shared" si="2099"/>
        <v>0</v>
      </c>
      <c r="AD1243" s="9">
        <f t="shared" si="2099"/>
        <v>0</v>
      </c>
      <c r="AE1243" s="9">
        <f t="shared" si="2099"/>
        <v>4456</v>
      </c>
      <c r="AF1243" s="9">
        <f t="shared" si="2099"/>
        <v>0</v>
      </c>
      <c r="AG1243" s="9">
        <f t="shared" si="2100"/>
        <v>0</v>
      </c>
      <c r="AH1243" s="9">
        <f t="shared" si="2100"/>
        <v>0</v>
      </c>
      <c r="AI1243" s="9">
        <f t="shared" si="2100"/>
        <v>0</v>
      </c>
      <c r="AJ1243" s="9">
        <f t="shared" si="2100"/>
        <v>0</v>
      </c>
      <c r="AK1243" s="9">
        <f t="shared" si="2100"/>
        <v>4456</v>
      </c>
      <c r="AL1243" s="9">
        <f t="shared" si="2100"/>
        <v>0</v>
      </c>
      <c r="AM1243" s="9">
        <f t="shared" si="2100"/>
        <v>0</v>
      </c>
      <c r="AN1243" s="9">
        <f t="shared" si="2100"/>
        <v>0</v>
      </c>
      <c r="AO1243" s="9">
        <f t="shared" si="2100"/>
        <v>0</v>
      </c>
      <c r="AP1243" s="9">
        <f t="shared" si="2100"/>
        <v>0</v>
      </c>
      <c r="AQ1243" s="9">
        <f t="shared" si="2100"/>
        <v>4456</v>
      </c>
      <c r="AR1243" s="9">
        <f t="shared" si="2100"/>
        <v>0</v>
      </c>
      <c r="AS1243" s="9">
        <f t="shared" si="2101"/>
        <v>0</v>
      </c>
      <c r="AT1243" s="9">
        <f t="shared" si="2101"/>
        <v>0</v>
      </c>
      <c r="AU1243" s="9">
        <f t="shared" si="2101"/>
        <v>0</v>
      </c>
      <c r="AV1243" s="9">
        <f t="shared" si="2101"/>
        <v>0</v>
      </c>
      <c r="AW1243" s="9">
        <f t="shared" si="2101"/>
        <v>4456</v>
      </c>
      <c r="AX1243" s="9">
        <f t="shared" si="2101"/>
        <v>0</v>
      </c>
    </row>
    <row r="1244" spans="1:50" ht="33" hidden="1">
      <c r="A1244" s="25" t="s">
        <v>36</v>
      </c>
      <c r="B1244" s="26" t="s">
        <v>317</v>
      </c>
      <c r="C1244" s="26" t="s">
        <v>145</v>
      </c>
      <c r="D1244" s="26" t="s">
        <v>79</v>
      </c>
      <c r="E1244" s="26" t="s">
        <v>386</v>
      </c>
      <c r="F1244" s="26" t="s">
        <v>37</v>
      </c>
      <c r="G1244" s="9">
        <v>2617</v>
      </c>
      <c r="H1244" s="9"/>
      <c r="I1244" s="84"/>
      <c r="J1244" s="84"/>
      <c r="K1244" s="84"/>
      <c r="L1244" s="84"/>
      <c r="M1244" s="9">
        <f>G1244+I1244+J1244+K1244+L1244</f>
        <v>2617</v>
      </c>
      <c r="N1244" s="9">
        <f>H1244+L1244</f>
        <v>0</v>
      </c>
      <c r="O1244" s="85"/>
      <c r="P1244" s="9">
        <v>1839</v>
      </c>
      <c r="Q1244" s="85"/>
      <c r="R1244" s="85"/>
      <c r="S1244" s="9">
        <f>M1244+O1244+P1244+Q1244+R1244</f>
        <v>4456</v>
      </c>
      <c r="T1244" s="9">
        <f>N1244+R1244</f>
        <v>0</v>
      </c>
      <c r="U1244" s="85"/>
      <c r="V1244" s="9"/>
      <c r="W1244" s="85"/>
      <c r="X1244" s="85"/>
      <c r="Y1244" s="9">
        <f>S1244+U1244+V1244+W1244+X1244</f>
        <v>4456</v>
      </c>
      <c r="Z1244" s="9">
        <f>T1244+X1244</f>
        <v>0</v>
      </c>
      <c r="AA1244" s="85"/>
      <c r="AB1244" s="9"/>
      <c r="AC1244" s="85"/>
      <c r="AD1244" s="85"/>
      <c r="AE1244" s="9">
        <f>Y1244+AA1244+AB1244+AC1244+AD1244</f>
        <v>4456</v>
      </c>
      <c r="AF1244" s="9">
        <f>Z1244+AD1244</f>
        <v>0</v>
      </c>
      <c r="AG1244" s="85"/>
      <c r="AH1244" s="9"/>
      <c r="AI1244" s="85"/>
      <c r="AJ1244" s="85"/>
      <c r="AK1244" s="9">
        <f>AE1244+AG1244+AH1244+AI1244+AJ1244</f>
        <v>4456</v>
      </c>
      <c r="AL1244" s="9">
        <f>AF1244+AJ1244</f>
        <v>0</v>
      </c>
      <c r="AM1244" s="85"/>
      <c r="AN1244" s="9"/>
      <c r="AO1244" s="85"/>
      <c r="AP1244" s="85"/>
      <c r="AQ1244" s="9">
        <f>AK1244+AM1244+AN1244+AO1244+AP1244</f>
        <v>4456</v>
      </c>
      <c r="AR1244" s="9">
        <f>AL1244+AP1244</f>
        <v>0</v>
      </c>
      <c r="AS1244" s="85"/>
      <c r="AT1244" s="9"/>
      <c r="AU1244" s="85"/>
      <c r="AV1244" s="85"/>
      <c r="AW1244" s="9">
        <f>AQ1244+AS1244+AT1244+AU1244+AV1244</f>
        <v>4456</v>
      </c>
      <c r="AX1244" s="9">
        <f>AR1244+AV1244</f>
        <v>0</v>
      </c>
    </row>
    <row r="1245" spans="1:50" ht="18.75" hidden="1" customHeight="1">
      <c r="A1245" s="25"/>
      <c r="B1245" s="26"/>
      <c r="C1245" s="26"/>
      <c r="D1245" s="26"/>
      <c r="E1245" s="26"/>
      <c r="F1245" s="26"/>
      <c r="G1245" s="9"/>
      <c r="H1245" s="9"/>
      <c r="I1245" s="84"/>
      <c r="J1245" s="84"/>
      <c r="K1245" s="84"/>
      <c r="L1245" s="84"/>
      <c r="M1245" s="84"/>
      <c r="N1245" s="84"/>
      <c r="O1245" s="85"/>
      <c r="P1245" s="85"/>
      <c r="Q1245" s="85"/>
      <c r="R1245" s="85"/>
      <c r="S1245" s="85"/>
      <c r="T1245" s="85"/>
      <c r="U1245" s="85"/>
      <c r="V1245" s="85"/>
      <c r="W1245" s="85"/>
      <c r="X1245" s="85"/>
      <c r="Y1245" s="85"/>
      <c r="Z1245" s="85"/>
      <c r="AA1245" s="85"/>
      <c r="AB1245" s="85"/>
      <c r="AC1245" s="85"/>
      <c r="AD1245" s="85"/>
      <c r="AE1245" s="85"/>
      <c r="AF1245" s="85"/>
      <c r="AG1245" s="85"/>
      <c r="AH1245" s="85"/>
      <c r="AI1245" s="85"/>
      <c r="AJ1245" s="85"/>
      <c r="AK1245" s="85"/>
      <c r="AL1245" s="85"/>
      <c r="AM1245" s="85"/>
      <c r="AN1245" s="85"/>
      <c r="AO1245" s="85"/>
      <c r="AP1245" s="85"/>
      <c r="AQ1245" s="85"/>
      <c r="AR1245" s="85"/>
      <c r="AS1245" s="85"/>
      <c r="AT1245" s="85"/>
      <c r="AU1245" s="85"/>
      <c r="AV1245" s="85"/>
      <c r="AW1245" s="85"/>
      <c r="AX1245" s="85"/>
    </row>
    <row r="1246" spans="1:50" ht="42" hidden="1" customHeight="1">
      <c r="A1246" s="23" t="s">
        <v>327</v>
      </c>
      <c r="B1246" s="24" t="s">
        <v>317</v>
      </c>
      <c r="C1246" s="24" t="s">
        <v>145</v>
      </c>
      <c r="D1246" s="24" t="s">
        <v>145</v>
      </c>
      <c r="E1246" s="61"/>
      <c r="F1246" s="24"/>
      <c r="G1246" s="15">
        <f>G1247+G1261+G1270+G1252+G1275</f>
        <v>125917</v>
      </c>
      <c r="H1246" s="15">
        <f t="shared" ref="H1246:N1246" si="2102">H1247+H1261+H1270+H1252+H1275</f>
        <v>0</v>
      </c>
      <c r="I1246" s="15">
        <f t="shared" si="2102"/>
        <v>0</v>
      </c>
      <c r="J1246" s="15">
        <f t="shared" si="2102"/>
        <v>0</v>
      </c>
      <c r="K1246" s="15">
        <f t="shared" si="2102"/>
        <v>0</v>
      </c>
      <c r="L1246" s="15">
        <f t="shared" si="2102"/>
        <v>0</v>
      </c>
      <c r="M1246" s="15">
        <f t="shared" si="2102"/>
        <v>125917</v>
      </c>
      <c r="N1246" s="15">
        <f t="shared" si="2102"/>
        <v>0</v>
      </c>
      <c r="O1246" s="15">
        <f t="shared" ref="O1246:T1246" si="2103">O1247+O1261+O1270+O1252+O1275</f>
        <v>0</v>
      </c>
      <c r="P1246" s="15">
        <f t="shared" si="2103"/>
        <v>0</v>
      </c>
      <c r="Q1246" s="15">
        <f t="shared" si="2103"/>
        <v>0</v>
      </c>
      <c r="R1246" s="15">
        <f t="shared" si="2103"/>
        <v>0</v>
      </c>
      <c r="S1246" s="15">
        <f t="shared" si="2103"/>
        <v>125917</v>
      </c>
      <c r="T1246" s="15">
        <f t="shared" si="2103"/>
        <v>0</v>
      </c>
      <c r="U1246" s="15">
        <f t="shared" ref="U1246:Z1246" si="2104">U1247+U1261+U1270+U1252+U1275</f>
        <v>0</v>
      </c>
      <c r="V1246" s="15">
        <f t="shared" si="2104"/>
        <v>0</v>
      </c>
      <c r="W1246" s="15">
        <f t="shared" si="2104"/>
        <v>0</v>
      </c>
      <c r="X1246" s="15">
        <f t="shared" si="2104"/>
        <v>0</v>
      </c>
      <c r="Y1246" s="15">
        <f t="shared" si="2104"/>
        <v>125917</v>
      </c>
      <c r="Z1246" s="15">
        <f t="shared" si="2104"/>
        <v>0</v>
      </c>
      <c r="AA1246" s="15">
        <f t="shared" ref="AA1246:AF1246" si="2105">AA1247+AA1261+AA1270+AA1252+AA1275</f>
        <v>0</v>
      </c>
      <c r="AB1246" s="15">
        <f t="shared" si="2105"/>
        <v>2362</v>
      </c>
      <c r="AC1246" s="15">
        <f t="shared" si="2105"/>
        <v>0</v>
      </c>
      <c r="AD1246" s="15">
        <f t="shared" si="2105"/>
        <v>0</v>
      </c>
      <c r="AE1246" s="15">
        <f t="shared" si="2105"/>
        <v>128279</v>
      </c>
      <c r="AF1246" s="15">
        <f t="shared" si="2105"/>
        <v>0</v>
      </c>
      <c r="AG1246" s="15">
        <f t="shared" ref="AG1246:AL1246" si="2106">AG1247+AG1261+AG1270+AG1252+AG1275</f>
        <v>0</v>
      </c>
      <c r="AH1246" s="15">
        <f t="shared" si="2106"/>
        <v>0</v>
      </c>
      <c r="AI1246" s="15">
        <f t="shared" si="2106"/>
        <v>0</v>
      </c>
      <c r="AJ1246" s="15">
        <f t="shared" si="2106"/>
        <v>0</v>
      </c>
      <c r="AK1246" s="15">
        <f t="shared" si="2106"/>
        <v>128279</v>
      </c>
      <c r="AL1246" s="15">
        <f t="shared" si="2106"/>
        <v>0</v>
      </c>
      <c r="AM1246" s="15">
        <f t="shared" ref="AM1246:AR1246" si="2107">AM1247+AM1261+AM1270+AM1252+AM1275</f>
        <v>0</v>
      </c>
      <c r="AN1246" s="15">
        <f t="shared" si="2107"/>
        <v>0</v>
      </c>
      <c r="AO1246" s="15">
        <f t="shared" si="2107"/>
        <v>0</v>
      </c>
      <c r="AP1246" s="15">
        <f t="shared" si="2107"/>
        <v>0</v>
      </c>
      <c r="AQ1246" s="15">
        <f t="shared" si="2107"/>
        <v>128279</v>
      </c>
      <c r="AR1246" s="15">
        <f t="shared" si="2107"/>
        <v>0</v>
      </c>
      <c r="AS1246" s="15">
        <f t="shared" ref="AS1246:AX1246" si="2108">AS1247+AS1261+AS1270+AS1252+AS1275</f>
        <v>0</v>
      </c>
      <c r="AT1246" s="15">
        <f t="shared" si="2108"/>
        <v>10</v>
      </c>
      <c r="AU1246" s="15">
        <f t="shared" si="2108"/>
        <v>0</v>
      </c>
      <c r="AV1246" s="15">
        <f t="shared" si="2108"/>
        <v>0</v>
      </c>
      <c r="AW1246" s="15">
        <f t="shared" si="2108"/>
        <v>128289</v>
      </c>
      <c r="AX1246" s="15">
        <f t="shared" si="2108"/>
        <v>0</v>
      </c>
    </row>
    <row r="1247" spans="1:50" ht="37.5" hidden="1" customHeight="1">
      <c r="A1247" s="25" t="s">
        <v>707</v>
      </c>
      <c r="B1247" s="26" t="s">
        <v>317</v>
      </c>
      <c r="C1247" s="26" t="s">
        <v>145</v>
      </c>
      <c r="D1247" s="26" t="s">
        <v>145</v>
      </c>
      <c r="E1247" s="26" t="s">
        <v>413</v>
      </c>
      <c r="F1247" s="24"/>
      <c r="G1247" s="9">
        <f t="shared" ref="G1247:V1250" si="2109">G1248</f>
        <v>0</v>
      </c>
      <c r="H1247" s="9">
        <f t="shared" si="2109"/>
        <v>0</v>
      </c>
      <c r="I1247" s="9">
        <f t="shared" si="2109"/>
        <v>0</v>
      </c>
      <c r="J1247" s="9">
        <f t="shared" si="2109"/>
        <v>0</v>
      </c>
      <c r="K1247" s="9">
        <f t="shared" si="2109"/>
        <v>0</v>
      </c>
      <c r="L1247" s="9">
        <f t="shared" si="2109"/>
        <v>0</v>
      </c>
      <c r="M1247" s="9">
        <f t="shared" si="2109"/>
        <v>0</v>
      </c>
      <c r="N1247" s="9">
        <f t="shared" si="2109"/>
        <v>0</v>
      </c>
      <c r="O1247" s="9">
        <f t="shared" si="2109"/>
        <v>0</v>
      </c>
      <c r="P1247" s="9">
        <f t="shared" si="2109"/>
        <v>0</v>
      </c>
      <c r="Q1247" s="9">
        <f t="shared" si="2109"/>
        <v>0</v>
      </c>
      <c r="R1247" s="9">
        <f t="shared" si="2109"/>
        <v>0</v>
      </c>
      <c r="S1247" s="9">
        <f t="shared" si="2109"/>
        <v>0</v>
      </c>
      <c r="T1247" s="9">
        <f t="shared" si="2109"/>
        <v>0</v>
      </c>
      <c r="U1247" s="9">
        <f t="shared" si="2109"/>
        <v>0</v>
      </c>
      <c r="V1247" s="9">
        <f t="shared" si="2109"/>
        <v>0</v>
      </c>
      <c r="W1247" s="9">
        <f t="shared" ref="U1247:AJ1250" si="2110">W1248</f>
        <v>0</v>
      </c>
      <c r="X1247" s="9">
        <f t="shared" si="2110"/>
        <v>0</v>
      </c>
      <c r="Y1247" s="9">
        <f t="shared" si="2110"/>
        <v>0</v>
      </c>
      <c r="Z1247" s="9">
        <f t="shared" si="2110"/>
        <v>0</v>
      </c>
      <c r="AA1247" s="9">
        <f t="shared" si="2110"/>
        <v>0</v>
      </c>
      <c r="AB1247" s="9">
        <f t="shared" si="2110"/>
        <v>0</v>
      </c>
      <c r="AC1247" s="9">
        <f t="shared" si="2110"/>
        <v>0</v>
      </c>
      <c r="AD1247" s="9">
        <f t="shared" si="2110"/>
        <v>0</v>
      </c>
      <c r="AE1247" s="9">
        <f t="shared" si="2110"/>
        <v>0</v>
      </c>
      <c r="AF1247" s="9">
        <f t="shared" si="2110"/>
        <v>0</v>
      </c>
      <c r="AG1247" s="9">
        <f t="shared" si="2110"/>
        <v>0</v>
      </c>
      <c r="AH1247" s="9">
        <f t="shared" si="2110"/>
        <v>0</v>
      </c>
      <c r="AI1247" s="9">
        <f t="shared" si="2110"/>
        <v>0</v>
      </c>
      <c r="AJ1247" s="9">
        <f t="shared" si="2110"/>
        <v>0</v>
      </c>
      <c r="AK1247" s="9">
        <f t="shared" ref="AG1247:AV1250" si="2111">AK1248</f>
        <v>0</v>
      </c>
      <c r="AL1247" s="9">
        <f t="shared" si="2111"/>
        <v>0</v>
      </c>
      <c r="AM1247" s="9">
        <f t="shared" si="2111"/>
        <v>0</v>
      </c>
      <c r="AN1247" s="9">
        <f t="shared" si="2111"/>
        <v>0</v>
      </c>
      <c r="AO1247" s="9">
        <f t="shared" si="2111"/>
        <v>0</v>
      </c>
      <c r="AP1247" s="9">
        <f t="shared" si="2111"/>
        <v>0</v>
      </c>
      <c r="AQ1247" s="9">
        <f t="shared" si="2111"/>
        <v>0</v>
      </c>
      <c r="AR1247" s="9">
        <f t="shared" si="2111"/>
        <v>0</v>
      </c>
      <c r="AS1247" s="9">
        <f t="shared" si="2111"/>
        <v>0</v>
      </c>
      <c r="AT1247" s="9">
        <f t="shared" si="2111"/>
        <v>0</v>
      </c>
      <c r="AU1247" s="9">
        <f t="shared" si="2111"/>
        <v>0</v>
      </c>
      <c r="AV1247" s="9">
        <f t="shared" si="2111"/>
        <v>0</v>
      </c>
      <c r="AW1247" s="9">
        <f t="shared" ref="AS1247:AX1250" si="2112">AW1248</f>
        <v>0</v>
      </c>
      <c r="AX1247" s="9">
        <f t="shared" si="2112"/>
        <v>0</v>
      </c>
    </row>
    <row r="1248" spans="1:50" ht="36.75" hidden="1" customHeight="1">
      <c r="A1248" s="28" t="s">
        <v>76</v>
      </c>
      <c r="B1248" s="26" t="s">
        <v>317</v>
      </c>
      <c r="C1248" s="26" t="s">
        <v>145</v>
      </c>
      <c r="D1248" s="26" t="s">
        <v>145</v>
      </c>
      <c r="E1248" s="26" t="s">
        <v>715</v>
      </c>
      <c r="F1248" s="46"/>
      <c r="G1248" s="9">
        <f t="shared" si="2109"/>
        <v>0</v>
      </c>
      <c r="H1248" s="9">
        <f t="shared" si="2109"/>
        <v>0</v>
      </c>
      <c r="I1248" s="9">
        <f t="shared" si="2109"/>
        <v>0</v>
      </c>
      <c r="J1248" s="9">
        <f t="shared" si="2109"/>
        <v>0</v>
      </c>
      <c r="K1248" s="9">
        <f t="shared" si="2109"/>
        <v>0</v>
      </c>
      <c r="L1248" s="9">
        <f t="shared" si="2109"/>
        <v>0</v>
      </c>
      <c r="M1248" s="9">
        <f t="shared" si="2109"/>
        <v>0</v>
      </c>
      <c r="N1248" s="9">
        <f t="shared" si="2109"/>
        <v>0</v>
      </c>
      <c r="O1248" s="9">
        <f t="shared" si="2109"/>
        <v>0</v>
      </c>
      <c r="P1248" s="9">
        <f t="shared" si="2109"/>
        <v>0</v>
      </c>
      <c r="Q1248" s="9">
        <f t="shared" si="2109"/>
        <v>0</v>
      </c>
      <c r="R1248" s="9">
        <f t="shared" si="2109"/>
        <v>0</v>
      </c>
      <c r="S1248" s="9">
        <f t="shared" si="2109"/>
        <v>0</v>
      </c>
      <c r="T1248" s="9">
        <f t="shared" si="2109"/>
        <v>0</v>
      </c>
      <c r="U1248" s="9">
        <f t="shared" si="2110"/>
        <v>0</v>
      </c>
      <c r="V1248" s="9">
        <f t="shared" si="2110"/>
        <v>0</v>
      </c>
      <c r="W1248" s="9">
        <f t="shared" si="2110"/>
        <v>0</v>
      </c>
      <c r="X1248" s="9">
        <f t="shared" si="2110"/>
        <v>0</v>
      </c>
      <c r="Y1248" s="9">
        <f t="shared" si="2110"/>
        <v>0</v>
      </c>
      <c r="Z1248" s="9">
        <f t="shared" si="2110"/>
        <v>0</v>
      </c>
      <c r="AA1248" s="9">
        <f t="shared" si="2110"/>
        <v>0</v>
      </c>
      <c r="AB1248" s="9">
        <f t="shared" si="2110"/>
        <v>0</v>
      </c>
      <c r="AC1248" s="9">
        <f t="shared" si="2110"/>
        <v>0</v>
      </c>
      <c r="AD1248" s="9">
        <f t="shared" si="2110"/>
        <v>0</v>
      </c>
      <c r="AE1248" s="9">
        <f t="shared" si="2110"/>
        <v>0</v>
      </c>
      <c r="AF1248" s="9">
        <f t="shared" si="2110"/>
        <v>0</v>
      </c>
      <c r="AG1248" s="9">
        <f t="shared" si="2111"/>
        <v>0</v>
      </c>
      <c r="AH1248" s="9">
        <f t="shared" si="2111"/>
        <v>0</v>
      </c>
      <c r="AI1248" s="9">
        <f t="shared" si="2111"/>
        <v>0</v>
      </c>
      <c r="AJ1248" s="9">
        <f t="shared" si="2111"/>
        <v>0</v>
      </c>
      <c r="AK1248" s="9">
        <f t="shared" si="2111"/>
        <v>0</v>
      </c>
      <c r="AL1248" s="9">
        <f t="shared" si="2111"/>
        <v>0</v>
      </c>
      <c r="AM1248" s="9">
        <f t="shared" si="2111"/>
        <v>0</v>
      </c>
      <c r="AN1248" s="9">
        <f t="shared" si="2111"/>
        <v>0</v>
      </c>
      <c r="AO1248" s="9">
        <f t="shared" si="2111"/>
        <v>0</v>
      </c>
      <c r="AP1248" s="9">
        <f t="shared" si="2111"/>
        <v>0</v>
      </c>
      <c r="AQ1248" s="9">
        <f t="shared" si="2111"/>
        <v>0</v>
      </c>
      <c r="AR1248" s="9">
        <f t="shared" si="2111"/>
        <v>0</v>
      </c>
      <c r="AS1248" s="9">
        <f t="shared" si="2112"/>
        <v>0</v>
      </c>
      <c r="AT1248" s="9">
        <f t="shared" si="2112"/>
        <v>0</v>
      </c>
      <c r="AU1248" s="9">
        <f t="shared" si="2112"/>
        <v>0</v>
      </c>
      <c r="AV1248" s="9">
        <f t="shared" si="2112"/>
        <v>0</v>
      </c>
      <c r="AW1248" s="9">
        <f t="shared" si="2112"/>
        <v>0</v>
      </c>
      <c r="AX1248" s="9">
        <f t="shared" si="2112"/>
        <v>0</v>
      </c>
    </row>
    <row r="1249" spans="1:50" ht="36.75" hidden="1" customHeight="1">
      <c r="A1249" s="28" t="s">
        <v>328</v>
      </c>
      <c r="B1249" s="26" t="s">
        <v>317</v>
      </c>
      <c r="C1249" s="26" t="s">
        <v>145</v>
      </c>
      <c r="D1249" s="26" t="s">
        <v>145</v>
      </c>
      <c r="E1249" s="26" t="s">
        <v>716</v>
      </c>
      <c r="F1249" s="46"/>
      <c r="G1249" s="9">
        <f t="shared" si="2109"/>
        <v>0</v>
      </c>
      <c r="H1249" s="9">
        <f t="shared" si="2109"/>
        <v>0</v>
      </c>
      <c r="I1249" s="9">
        <f t="shared" si="2109"/>
        <v>0</v>
      </c>
      <c r="J1249" s="9">
        <f t="shared" si="2109"/>
        <v>0</v>
      </c>
      <c r="K1249" s="9">
        <f t="shared" si="2109"/>
        <v>0</v>
      </c>
      <c r="L1249" s="9">
        <f t="shared" si="2109"/>
        <v>0</v>
      </c>
      <c r="M1249" s="9">
        <f t="shared" si="2109"/>
        <v>0</v>
      </c>
      <c r="N1249" s="9">
        <f t="shared" si="2109"/>
        <v>0</v>
      </c>
      <c r="O1249" s="9">
        <f t="shared" si="2109"/>
        <v>0</v>
      </c>
      <c r="P1249" s="9">
        <f t="shared" si="2109"/>
        <v>0</v>
      </c>
      <c r="Q1249" s="9">
        <f t="shared" si="2109"/>
        <v>0</v>
      </c>
      <c r="R1249" s="9">
        <f t="shared" si="2109"/>
        <v>0</v>
      </c>
      <c r="S1249" s="9">
        <f t="shared" si="2109"/>
        <v>0</v>
      </c>
      <c r="T1249" s="9">
        <f t="shared" si="2109"/>
        <v>0</v>
      </c>
      <c r="U1249" s="9">
        <f t="shared" si="2110"/>
        <v>0</v>
      </c>
      <c r="V1249" s="9">
        <f t="shared" si="2110"/>
        <v>0</v>
      </c>
      <c r="W1249" s="9">
        <f t="shared" si="2110"/>
        <v>0</v>
      </c>
      <c r="X1249" s="9">
        <f t="shared" si="2110"/>
        <v>0</v>
      </c>
      <c r="Y1249" s="9">
        <f t="shared" si="2110"/>
        <v>0</v>
      </c>
      <c r="Z1249" s="9">
        <f t="shared" si="2110"/>
        <v>0</v>
      </c>
      <c r="AA1249" s="9">
        <f t="shared" si="2110"/>
        <v>0</v>
      </c>
      <c r="AB1249" s="9">
        <f t="shared" si="2110"/>
        <v>0</v>
      </c>
      <c r="AC1249" s="9">
        <f t="shared" si="2110"/>
        <v>0</v>
      </c>
      <c r="AD1249" s="9">
        <f t="shared" si="2110"/>
        <v>0</v>
      </c>
      <c r="AE1249" s="9">
        <f t="shared" si="2110"/>
        <v>0</v>
      </c>
      <c r="AF1249" s="9">
        <f t="shared" si="2110"/>
        <v>0</v>
      </c>
      <c r="AG1249" s="9">
        <f t="shared" si="2111"/>
        <v>0</v>
      </c>
      <c r="AH1249" s="9">
        <f t="shared" si="2111"/>
        <v>0</v>
      </c>
      <c r="AI1249" s="9">
        <f t="shared" si="2111"/>
        <v>0</v>
      </c>
      <c r="AJ1249" s="9">
        <f t="shared" si="2111"/>
        <v>0</v>
      </c>
      <c r="AK1249" s="9">
        <f t="shared" si="2111"/>
        <v>0</v>
      </c>
      <c r="AL1249" s="9">
        <f t="shared" si="2111"/>
        <v>0</v>
      </c>
      <c r="AM1249" s="9">
        <f t="shared" si="2111"/>
        <v>0</v>
      </c>
      <c r="AN1249" s="9">
        <f t="shared" si="2111"/>
        <v>0</v>
      </c>
      <c r="AO1249" s="9">
        <f t="shared" si="2111"/>
        <v>0</v>
      </c>
      <c r="AP1249" s="9">
        <f t="shared" si="2111"/>
        <v>0</v>
      </c>
      <c r="AQ1249" s="9">
        <f t="shared" si="2111"/>
        <v>0</v>
      </c>
      <c r="AR1249" s="9">
        <f t="shared" si="2111"/>
        <v>0</v>
      </c>
      <c r="AS1249" s="9">
        <f t="shared" si="2112"/>
        <v>0</v>
      </c>
      <c r="AT1249" s="9">
        <f t="shared" si="2112"/>
        <v>0</v>
      </c>
      <c r="AU1249" s="9">
        <f t="shared" si="2112"/>
        <v>0</v>
      </c>
      <c r="AV1249" s="9">
        <f t="shared" si="2112"/>
        <v>0</v>
      </c>
      <c r="AW1249" s="9">
        <f t="shared" si="2112"/>
        <v>0</v>
      </c>
      <c r="AX1249" s="9">
        <f t="shared" si="2112"/>
        <v>0</v>
      </c>
    </row>
    <row r="1250" spans="1:50" ht="36" hidden="1" customHeight="1">
      <c r="A1250" s="25" t="s">
        <v>11</v>
      </c>
      <c r="B1250" s="26" t="s">
        <v>317</v>
      </c>
      <c r="C1250" s="26" t="s">
        <v>145</v>
      </c>
      <c r="D1250" s="26" t="s">
        <v>145</v>
      </c>
      <c r="E1250" s="26" t="s">
        <v>716</v>
      </c>
      <c r="F1250" s="26">
        <v>600</v>
      </c>
      <c r="G1250" s="9">
        <f t="shared" si="2109"/>
        <v>0</v>
      </c>
      <c r="H1250" s="9">
        <f t="shared" si="2109"/>
        <v>0</v>
      </c>
      <c r="I1250" s="9">
        <f t="shared" si="2109"/>
        <v>0</v>
      </c>
      <c r="J1250" s="9">
        <f t="shared" si="2109"/>
        <v>0</v>
      </c>
      <c r="K1250" s="9">
        <f t="shared" si="2109"/>
        <v>0</v>
      </c>
      <c r="L1250" s="9">
        <f t="shared" si="2109"/>
        <v>0</v>
      </c>
      <c r="M1250" s="9">
        <f t="shared" si="2109"/>
        <v>0</v>
      </c>
      <c r="N1250" s="9">
        <f t="shared" si="2109"/>
        <v>0</v>
      </c>
      <c r="O1250" s="9">
        <f t="shared" si="2109"/>
        <v>0</v>
      </c>
      <c r="P1250" s="9">
        <f t="shared" si="2109"/>
        <v>0</v>
      </c>
      <c r="Q1250" s="9">
        <f t="shared" si="2109"/>
        <v>0</v>
      </c>
      <c r="R1250" s="9">
        <f t="shared" si="2109"/>
        <v>0</v>
      </c>
      <c r="S1250" s="9">
        <f t="shared" si="2109"/>
        <v>0</v>
      </c>
      <c r="T1250" s="9">
        <f t="shared" si="2109"/>
        <v>0</v>
      </c>
      <c r="U1250" s="9">
        <f t="shared" si="2110"/>
        <v>0</v>
      </c>
      <c r="V1250" s="9">
        <f t="shared" si="2110"/>
        <v>0</v>
      </c>
      <c r="W1250" s="9">
        <f t="shared" si="2110"/>
        <v>0</v>
      </c>
      <c r="X1250" s="9">
        <f t="shared" si="2110"/>
        <v>0</v>
      </c>
      <c r="Y1250" s="9">
        <f t="shared" si="2110"/>
        <v>0</v>
      </c>
      <c r="Z1250" s="9">
        <f t="shared" si="2110"/>
        <v>0</v>
      </c>
      <c r="AA1250" s="9">
        <f t="shared" si="2110"/>
        <v>0</v>
      </c>
      <c r="AB1250" s="9">
        <f t="shared" si="2110"/>
        <v>0</v>
      </c>
      <c r="AC1250" s="9">
        <f t="shared" si="2110"/>
        <v>0</v>
      </c>
      <c r="AD1250" s="9">
        <f t="shared" si="2110"/>
        <v>0</v>
      </c>
      <c r="AE1250" s="9">
        <f t="shared" si="2110"/>
        <v>0</v>
      </c>
      <c r="AF1250" s="9">
        <f t="shared" si="2110"/>
        <v>0</v>
      </c>
      <c r="AG1250" s="9">
        <f t="shared" si="2111"/>
        <v>0</v>
      </c>
      <c r="AH1250" s="9">
        <f t="shared" si="2111"/>
        <v>0</v>
      </c>
      <c r="AI1250" s="9">
        <f t="shared" si="2111"/>
        <v>0</v>
      </c>
      <c r="AJ1250" s="9">
        <f t="shared" si="2111"/>
        <v>0</v>
      </c>
      <c r="AK1250" s="9">
        <f t="shared" si="2111"/>
        <v>0</v>
      </c>
      <c r="AL1250" s="9">
        <f t="shared" si="2111"/>
        <v>0</v>
      </c>
      <c r="AM1250" s="9">
        <f t="shared" si="2111"/>
        <v>0</v>
      </c>
      <c r="AN1250" s="9">
        <f t="shared" si="2111"/>
        <v>0</v>
      </c>
      <c r="AO1250" s="9">
        <f t="shared" si="2111"/>
        <v>0</v>
      </c>
      <c r="AP1250" s="9">
        <f t="shared" si="2111"/>
        <v>0</v>
      </c>
      <c r="AQ1250" s="9">
        <f t="shared" si="2111"/>
        <v>0</v>
      </c>
      <c r="AR1250" s="9">
        <f t="shared" si="2111"/>
        <v>0</v>
      </c>
      <c r="AS1250" s="9">
        <f t="shared" si="2112"/>
        <v>0</v>
      </c>
      <c r="AT1250" s="9">
        <f t="shared" si="2112"/>
        <v>0</v>
      </c>
      <c r="AU1250" s="9">
        <f t="shared" si="2112"/>
        <v>0</v>
      </c>
      <c r="AV1250" s="9">
        <f t="shared" si="2112"/>
        <v>0</v>
      </c>
      <c r="AW1250" s="9">
        <f t="shared" si="2112"/>
        <v>0</v>
      </c>
      <c r="AX1250" s="9">
        <f t="shared" si="2112"/>
        <v>0</v>
      </c>
    </row>
    <row r="1251" spans="1:50" ht="21.75" hidden="1" customHeight="1">
      <c r="A1251" s="25" t="s">
        <v>13</v>
      </c>
      <c r="B1251" s="26" t="s">
        <v>317</v>
      </c>
      <c r="C1251" s="26" t="s">
        <v>145</v>
      </c>
      <c r="D1251" s="26" t="s">
        <v>145</v>
      </c>
      <c r="E1251" s="26" t="s">
        <v>716</v>
      </c>
      <c r="F1251" s="26">
        <v>610</v>
      </c>
      <c r="G1251" s="9">
        <f>100-100</f>
        <v>0</v>
      </c>
      <c r="H1251" s="9">
        <f t="shared" ref="H1251:AX1251" si="2113">100-100</f>
        <v>0</v>
      </c>
      <c r="I1251" s="9">
        <f t="shared" si="2113"/>
        <v>0</v>
      </c>
      <c r="J1251" s="9">
        <f t="shared" si="2113"/>
        <v>0</v>
      </c>
      <c r="K1251" s="9">
        <f t="shared" si="2113"/>
        <v>0</v>
      </c>
      <c r="L1251" s="9">
        <f t="shared" si="2113"/>
        <v>0</v>
      </c>
      <c r="M1251" s="9">
        <f t="shared" si="2113"/>
        <v>0</v>
      </c>
      <c r="N1251" s="9">
        <f t="shared" si="2113"/>
        <v>0</v>
      </c>
      <c r="O1251" s="9">
        <f t="shared" si="2113"/>
        <v>0</v>
      </c>
      <c r="P1251" s="9">
        <f t="shared" si="2113"/>
        <v>0</v>
      </c>
      <c r="Q1251" s="9">
        <f t="shared" si="2113"/>
        <v>0</v>
      </c>
      <c r="R1251" s="9">
        <f t="shared" si="2113"/>
        <v>0</v>
      </c>
      <c r="S1251" s="9">
        <f t="shared" si="2113"/>
        <v>0</v>
      </c>
      <c r="T1251" s="9">
        <f t="shared" si="2113"/>
        <v>0</v>
      </c>
      <c r="U1251" s="9">
        <f t="shared" si="2113"/>
        <v>0</v>
      </c>
      <c r="V1251" s="9">
        <f t="shared" si="2113"/>
        <v>0</v>
      </c>
      <c r="W1251" s="9">
        <f t="shared" si="2113"/>
        <v>0</v>
      </c>
      <c r="X1251" s="9">
        <f t="shared" si="2113"/>
        <v>0</v>
      </c>
      <c r="Y1251" s="9">
        <f t="shared" si="2113"/>
        <v>0</v>
      </c>
      <c r="Z1251" s="9">
        <f t="shared" si="2113"/>
        <v>0</v>
      </c>
      <c r="AA1251" s="9">
        <f t="shared" si="2113"/>
        <v>0</v>
      </c>
      <c r="AB1251" s="9">
        <f t="shared" si="2113"/>
        <v>0</v>
      </c>
      <c r="AC1251" s="9">
        <f t="shared" si="2113"/>
        <v>0</v>
      </c>
      <c r="AD1251" s="9">
        <f t="shared" si="2113"/>
        <v>0</v>
      </c>
      <c r="AE1251" s="9">
        <f t="shared" si="2113"/>
        <v>0</v>
      </c>
      <c r="AF1251" s="9">
        <f t="shared" si="2113"/>
        <v>0</v>
      </c>
      <c r="AG1251" s="9">
        <f t="shared" si="2113"/>
        <v>0</v>
      </c>
      <c r="AH1251" s="9">
        <f t="shared" si="2113"/>
        <v>0</v>
      </c>
      <c r="AI1251" s="9">
        <f t="shared" si="2113"/>
        <v>0</v>
      </c>
      <c r="AJ1251" s="9">
        <f t="shared" si="2113"/>
        <v>0</v>
      </c>
      <c r="AK1251" s="9">
        <f t="shared" si="2113"/>
        <v>0</v>
      </c>
      <c r="AL1251" s="9">
        <f t="shared" si="2113"/>
        <v>0</v>
      </c>
      <c r="AM1251" s="9">
        <f t="shared" si="2113"/>
        <v>0</v>
      </c>
      <c r="AN1251" s="9">
        <f t="shared" si="2113"/>
        <v>0</v>
      </c>
      <c r="AO1251" s="9">
        <f t="shared" si="2113"/>
        <v>0</v>
      </c>
      <c r="AP1251" s="9">
        <f t="shared" si="2113"/>
        <v>0</v>
      </c>
      <c r="AQ1251" s="9">
        <f t="shared" si="2113"/>
        <v>0</v>
      </c>
      <c r="AR1251" s="9">
        <f t="shared" si="2113"/>
        <v>0</v>
      </c>
      <c r="AS1251" s="9">
        <f t="shared" si="2113"/>
        <v>0</v>
      </c>
      <c r="AT1251" s="9">
        <f t="shared" si="2113"/>
        <v>0</v>
      </c>
      <c r="AU1251" s="9">
        <f t="shared" si="2113"/>
        <v>0</v>
      </c>
      <c r="AV1251" s="9">
        <f t="shared" si="2113"/>
        <v>0</v>
      </c>
      <c r="AW1251" s="9">
        <f t="shared" si="2113"/>
        <v>0</v>
      </c>
      <c r="AX1251" s="9">
        <f t="shared" si="2113"/>
        <v>0</v>
      </c>
    </row>
    <row r="1252" spans="1:50" ht="82.5" hidden="1">
      <c r="A1252" s="28" t="s">
        <v>118</v>
      </c>
      <c r="B1252" s="26" t="s">
        <v>317</v>
      </c>
      <c r="C1252" s="26" t="s">
        <v>145</v>
      </c>
      <c r="D1252" s="26" t="s">
        <v>145</v>
      </c>
      <c r="E1252" s="26" t="s">
        <v>119</v>
      </c>
      <c r="F1252" s="46"/>
      <c r="G1252" s="9">
        <f t="shared" ref="G1252" si="2114">G1253+G1257</f>
        <v>1785</v>
      </c>
      <c r="H1252" s="9">
        <f t="shared" ref="H1252:N1252" si="2115">H1253+H1257</f>
        <v>0</v>
      </c>
      <c r="I1252" s="9">
        <f t="shared" si="2115"/>
        <v>0</v>
      </c>
      <c r="J1252" s="9">
        <f t="shared" si="2115"/>
        <v>0</v>
      </c>
      <c r="K1252" s="9">
        <f t="shared" si="2115"/>
        <v>0</v>
      </c>
      <c r="L1252" s="9">
        <f t="shared" si="2115"/>
        <v>0</v>
      </c>
      <c r="M1252" s="9">
        <f t="shared" si="2115"/>
        <v>1785</v>
      </c>
      <c r="N1252" s="9">
        <f t="shared" si="2115"/>
        <v>0</v>
      </c>
      <c r="O1252" s="9">
        <f t="shared" ref="O1252:T1252" si="2116">O1253+O1257</f>
        <v>0</v>
      </c>
      <c r="P1252" s="9">
        <f t="shared" si="2116"/>
        <v>0</v>
      </c>
      <c r="Q1252" s="9">
        <f t="shared" si="2116"/>
        <v>0</v>
      </c>
      <c r="R1252" s="9">
        <f t="shared" si="2116"/>
        <v>0</v>
      </c>
      <c r="S1252" s="9">
        <f t="shared" si="2116"/>
        <v>1785</v>
      </c>
      <c r="T1252" s="9">
        <f t="shared" si="2116"/>
        <v>0</v>
      </c>
      <c r="U1252" s="9">
        <f t="shared" ref="U1252:Z1252" si="2117">U1253+U1257</f>
        <v>0</v>
      </c>
      <c r="V1252" s="9">
        <f t="shared" si="2117"/>
        <v>0</v>
      </c>
      <c r="W1252" s="9">
        <f t="shared" si="2117"/>
        <v>0</v>
      </c>
      <c r="X1252" s="9">
        <f t="shared" si="2117"/>
        <v>0</v>
      </c>
      <c r="Y1252" s="9">
        <f t="shared" si="2117"/>
        <v>1785</v>
      </c>
      <c r="Z1252" s="9">
        <f t="shared" si="2117"/>
        <v>0</v>
      </c>
      <c r="AA1252" s="9">
        <f t="shared" ref="AA1252:AF1252" si="2118">AA1253+AA1257</f>
        <v>0</v>
      </c>
      <c r="AB1252" s="9">
        <f t="shared" si="2118"/>
        <v>0</v>
      </c>
      <c r="AC1252" s="9">
        <f t="shared" si="2118"/>
        <v>0</v>
      </c>
      <c r="AD1252" s="9">
        <f t="shared" si="2118"/>
        <v>0</v>
      </c>
      <c r="AE1252" s="9">
        <f t="shared" si="2118"/>
        <v>1785</v>
      </c>
      <c r="AF1252" s="9">
        <f t="shared" si="2118"/>
        <v>0</v>
      </c>
      <c r="AG1252" s="9">
        <f t="shared" ref="AG1252:AL1252" si="2119">AG1253+AG1257</f>
        <v>0</v>
      </c>
      <c r="AH1252" s="9">
        <f t="shared" si="2119"/>
        <v>0</v>
      </c>
      <c r="AI1252" s="9">
        <f t="shared" si="2119"/>
        <v>0</v>
      </c>
      <c r="AJ1252" s="9">
        <f t="shared" si="2119"/>
        <v>0</v>
      </c>
      <c r="AK1252" s="9">
        <f t="shared" si="2119"/>
        <v>1785</v>
      </c>
      <c r="AL1252" s="9">
        <f t="shared" si="2119"/>
        <v>0</v>
      </c>
      <c r="AM1252" s="9">
        <f t="shared" ref="AM1252:AR1252" si="2120">AM1253+AM1257</f>
        <v>0</v>
      </c>
      <c r="AN1252" s="9">
        <f t="shared" si="2120"/>
        <v>0</v>
      </c>
      <c r="AO1252" s="9">
        <f t="shared" si="2120"/>
        <v>0</v>
      </c>
      <c r="AP1252" s="9">
        <f t="shared" si="2120"/>
        <v>0</v>
      </c>
      <c r="AQ1252" s="9">
        <f t="shared" si="2120"/>
        <v>1785</v>
      </c>
      <c r="AR1252" s="9">
        <f t="shared" si="2120"/>
        <v>0</v>
      </c>
      <c r="AS1252" s="9">
        <f t="shared" ref="AS1252:AX1252" si="2121">AS1253+AS1257</f>
        <v>0</v>
      </c>
      <c r="AT1252" s="9">
        <f t="shared" si="2121"/>
        <v>0</v>
      </c>
      <c r="AU1252" s="9">
        <f t="shared" si="2121"/>
        <v>0</v>
      </c>
      <c r="AV1252" s="9">
        <f t="shared" si="2121"/>
        <v>0</v>
      </c>
      <c r="AW1252" s="9">
        <f t="shared" si="2121"/>
        <v>1785</v>
      </c>
      <c r="AX1252" s="9">
        <f t="shared" si="2121"/>
        <v>0</v>
      </c>
    </row>
    <row r="1253" spans="1:50" ht="33" hidden="1">
      <c r="A1253" s="28" t="s">
        <v>76</v>
      </c>
      <c r="B1253" s="26" t="s">
        <v>317</v>
      </c>
      <c r="C1253" s="26" t="s">
        <v>145</v>
      </c>
      <c r="D1253" s="26" t="s">
        <v>145</v>
      </c>
      <c r="E1253" s="26" t="s">
        <v>146</v>
      </c>
      <c r="F1253" s="46"/>
      <c r="G1253" s="9">
        <f t="shared" ref="G1253:V1255" si="2122">G1254</f>
        <v>1785</v>
      </c>
      <c r="H1253" s="9">
        <f t="shared" si="2122"/>
        <v>0</v>
      </c>
      <c r="I1253" s="9">
        <f t="shared" si="2122"/>
        <v>0</v>
      </c>
      <c r="J1253" s="9">
        <f t="shared" si="2122"/>
        <v>0</v>
      </c>
      <c r="K1253" s="9">
        <f t="shared" si="2122"/>
        <v>0</v>
      </c>
      <c r="L1253" s="9">
        <f t="shared" si="2122"/>
        <v>0</v>
      </c>
      <c r="M1253" s="9">
        <f t="shared" si="2122"/>
        <v>1785</v>
      </c>
      <c r="N1253" s="9">
        <f t="shared" si="2122"/>
        <v>0</v>
      </c>
      <c r="O1253" s="9">
        <f t="shared" si="2122"/>
        <v>0</v>
      </c>
      <c r="P1253" s="9">
        <f t="shared" si="2122"/>
        <v>0</v>
      </c>
      <c r="Q1253" s="9">
        <f t="shared" si="2122"/>
        <v>0</v>
      </c>
      <c r="R1253" s="9">
        <f t="shared" si="2122"/>
        <v>0</v>
      </c>
      <c r="S1253" s="9">
        <f t="shared" si="2122"/>
        <v>1785</v>
      </c>
      <c r="T1253" s="9">
        <f t="shared" si="2122"/>
        <v>0</v>
      </c>
      <c r="U1253" s="9">
        <f t="shared" si="2122"/>
        <v>0</v>
      </c>
      <c r="V1253" s="9">
        <f t="shared" si="2122"/>
        <v>0</v>
      </c>
      <c r="W1253" s="9">
        <f t="shared" ref="U1253:AJ1255" si="2123">W1254</f>
        <v>0</v>
      </c>
      <c r="X1253" s="9">
        <f t="shared" si="2123"/>
        <v>0</v>
      </c>
      <c r="Y1253" s="9">
        <f t="shared" si="2123"/>
        <v>1785</v>
      </c>
      <c r="Z1253" s="9">
        <f t="shared" si="2123"/>
        <v>0</v>
      </c>
      <c r="AA1253" s="9">
        <f t="shared" si="2123"/>
        <v>0</v>
      </c>
      <c r="AB1253" s="9">
        <f t="shared" si="2123"/>
        <v>0</v>
      </c>
      <c r="AC1253" s="9">
        <f t="shared" si="2123"/>
        <v>0</v>
      </c>
      <c r="AD1253" s="9">
        <f t="shared" si="2123"/>
        <v>0</v>
      </c>
      <c r="AE1253" s="9">
        <f t="shared" si="2123"/>
        <v>1785</v>
      </c>
      <c r="AF1253" s="9">
        <f t="shared" si="2123"/>
        <v>0</v>
      </c>
      <c r="AG1253" s="9">
        <f t="shared" si="2123"/>
        <v>0</v>
      </c>
      <c r="AH1253" s="9">
        <f t="shared" si="2123"/>
        <v>0</v>
      </c>
      <c r="AI1253" s="9">
        <f t="shared" si="2123"/>
        <v>0</v>
      </c>
      <c r="AJ1253" s="9">
        <f t="shared" si="2123"/>
        <v>0</v>
      </c>
      <c r="AK1253" s="9">
        <f t="shared" ref="AG1253:AV1255" si="2124">AK1254</f>
        <v>1785</v>
      </c>
      <c r="AL1253" s="9">
        <f t="shared" si="2124"/>
        <v>0</v>
      </c>
      <c r="AM1253" s="9">
        <f t="shared" si="2124"/>
        <v>0</v>
      </c>
      <c r="AN1253" s="9">
        <f t="shared" si="2124"/>
        <v>0</v>
      </c>
      <c r="AO1253" s="9">
        <f t="shared" si="2124"/>
        <v>0</v>
      </c>
      <c r="AP1253" s="9">
        <f t="shared" si="2124"/>
        <v>0</v>
      </c>
      <c r="AQ1253" s="9">
        <f t="shared" si="2124"/>
        <v>1785</v>
      </c>
      <c r="AR1253" s="9">
        <f t="shared" si="2124"/>
        <v>0</v>
      </c>
      <c r="AS1253" s="9">
        <f t="shared" si="2124"/>
        <v>0</v>
      </c>
      <c r="AT1253" s="9">
        <f t="shared" si="2124"/>
        <v>0</v>
      </c>
      <c r="AU1253" s="9">
        <f t="shared" si="2124"/>
        <v>0</v>
      </c>
      <c r="AV1253" s="9">
        <f t="shared" si="2124"/>
        <v>0</v>
      </c>
      <c r="AW1253" s="9">
        <f t="shared" ref="AS1253:AX1255" si="2125">AW1254</f>
        <v>1785</v>
      </c>
      <c r="AX1253" s="9">
        <f t="shared" si="2125"/>
        <v>0</v>
      </c>
    </row>
    <row r="1254" spans="1:50" ht="33" hidden="1">
      <c r="A1254" s="28" t="s">
        <v>328</v>
      </c>
      <c r="B1254" s="26" t="s">
        <v>317</v>
      </c>
      <c r="C1254" s="26" t="s">
        <v>145</v>
      </c>
      <c r="D1254" s="26" t="s">
        <v>145</v>
      </c>
      <c r="E1254" s="26" t="s">
        <v>355</v>
      </c>
      <c r="F1254" s="46"/>
      <c r="G1254" s="9">
        <f t="shared" si="2122"/>
        <v>1785</v>
      </c>
      <c r="H1254" s="9">
        <f t="shared" si="2122"/>
        <v>0</v>
      </c>
      <c r="I1254" s="9">
        <f t="shared" si="2122"/>
        <v>0</v>
      </c>
      <c r="J1254" s="9">
        <f t="shared" si="2122"/>
        <v>0</v>
      </c>
      <c r="K1254" s="9">
        <f t="shared" si="2122"/>
        <v>0</v>
      </c>
      <c r="L1254" s="9">
        <f t="shared" si="2122"/>
        <v>0</v>
      </c>
      <c r="M1254" s="9">
        <f t="shared" si="2122"/>
        <v>1785</v>
      </c>
      <c r="N1254" s="9">
        <f t="shared" si="2122"/>
        <v>0</v>
      </c>
      <c r="O1254" s="9">
        <f t="shared" si="2122"/>
        <v>0</v>
      </c>
      <c r="P1254" s="9">
        <f t="shared" si="2122"/>
        <v>0</v>
      </c>
      <c r="Q1254" s="9">
        <f t="shared" si="2122"/>
        <v>0</v>
      </c>
      <c r="R1254" s="9">
        <f t="shared" si="2122"/>
        <v>0</v>
      </c>
      <c r="S1254" s="9">
        <f t="shared" si="2122"/>
        <v>1785</v>
      </c>
      <c r="T1254" s="9">
        <f t="shared" si="2122"/>
        <v>0</v>
      </c>
      <c r="U1254" s="9">
        <f t="shared" si="2123"/>
        <v>0</v>
      </c>
      <c r="V1254" s="9">
        <f t="shared" si="2123"/>
        <v>0</v>
      </c>
      <c r="W1254" s="9">
        <f t="shared" si="2123"/>
        <v>0</v>
      </c>
      <c r="X1254" s="9">
        <f t="shared" si="2123"/>
        <v>0</v>
      </c>
      <c r="Y1254" s="9">
        <f t="shared" si="2123"/>
        <v>1785</v>
      </c>
      <c r="Z1254" s="9">
        <f t="shared" si="2123"/>
        <v>0</v>
      </c>
      <c r="AA1254" s="9">
        <f t="shared" si="2123"/>
        <v>0</v>
      </c>
      <c r="AB1254" s="9">
        <f t="shared" si="2123"/>
        <v>0</v>
      </c>
      <c r="AC1254" s="9">
        <f t="shared" si="2123"/>
        <v>0</v>
      </c>
      <c r="AD1254" s="9">
        <f t="shared" si="2123"/>
        <v>0</v>
      </c>
      <c r="AE1254" s="9">
        <f t="shared" si="2123"/>
        <v>1785</v>
      </c>
      <c r="AF1254" s="9">
        <f t="shared" si="2123"/>
        <v>0</v>
      </c>
      <c r="AG1254" s="9">
        <f t="shared" si="2124"/>
        <v>0</v>
      </c>
      <c r="AH1254" s="9">
        <f t="shared" si="2124"/>
        <v>0</v>
      </c>
      <c r="AI1254" s="9">
        <f t="shared" si="2124"/>
        <v>0</v>
      </c>
      <c r="AJ1254" s="9">
        <f t="shared" si="2124"/>
        <v>0</v>
      </c>
      <c r="AK1254" s="9">
        <f t="shared" si="2124"/>
        <v>1785</v>
      </c>
      <c r="AL1254" s="9">
        <f t="shared" si="2124"/>
        <v>0</v>
      </c>
      <c r="AM1254" s="9">
        <f t="shared" si="2124"/>
        <v>0</v>
      </c>
      <c r="AN1254" s="9">
        <f t="shared" si="2124"/>
        <v>0</v>
      </c>
      <c r="AO1254" s="9">
        <f t="shared" si="2124"/>
        <v>0</v>
      </c>
      <c r="AP1254" s="9">
        <f t="shared" si="2124"/>
        <v>0</v>
      </c>
      <c r="AQ1254" s="9">
        <f t="shared" si="2124"/>
        <v>1785</v>
      </c>
      <c r="AR1254" s="9">
        <f t="shared" si="2124"/>
        <v>0</v>
      </c>
      <c r="AS1254" s="9">
        <f t="shared" si="2125"/>
        <v>0</v>
      </c>
      <c r="AT1254" s="9">
        <f t="shared" si="2125"/>
        <v>0</v>
      </c>
      <c r="AU1254" s="9">
        <f t="shared" si="2125"/>
        <v>0</v>
      </c>
      <c r="AV1254" s="9">
        <f t="shared" si="2125"/>
        <v>0</v>
      </c>
      <c r="AW1254" s="9">
        <f t="shared" si="2125"/>
        <v>1785</v>
      </c>
      <c r="AX1254" s="9">
        <f t="shared" si="2125"/>
        <v>0</v>
      </c>
    </row>
    <row r="1255" spans="1:50" ht="33" hidden="1">
      <c r="A1255" s="25" t="s">
        <v>11</v>
      </c>
      <c r="B1255" s="26" t="s">
        <v>317</v>
      </c>
      <c r="C1255" s="26" t="s">
        <v>145</v>
      </c>
      <c r="D1255" s="26" t="s">
        <v>145</v>
      </c>
      <c r="E1255" s="26" t="s">
        <v>355</v>
      </c>
      <c r="F1255" s="26">
        <v>600</v>
      </c>
      <c r="G1255" s="9">
        <f t="shared" si="2122"/>
        <v>1785</v>
      </c>
      <c r="H1255" s="9">
        <f t="shared" si="2122"/>
        <v>0</v>
      </c>
      <c r="I1255" s="9">
        <f t="shared" si="2122"/>
        <v>0</v>
      </c>
      <c r="J1255" s="9">
        <f t="shared" si="2122"/>
        <v>0</v>
      </c>
      <c r="K1255" s="9">
        <f t="shared" si="2122"/>
        <v>0</v>
      </c>
      <c r="L1255" s="9">
        <f t="shared" si="2122"/>
        <v>0</v>
      </c>
      <c r="M1255" s="9">
        <f t="shared" si="2122"/>
        <v>1785</v>
      </c>
      <c r="N1255" s="9">
        <f t="shared" si="2122"/>
        <v>0</v>
      </c>
      <c r="O1255" s="9">
        <f t="shared" si="2122"/>
        <v>0</v>
      </c>
      <c r="P1255" s="9">
        <f t="shared" si="2122"/>
        <v>0</v>
      </c>
      <c r="Q1255" s="9">
        <f t="shared" si="2122"/>
        <v>0</v>
      </c>
      <c r="R1255" s="9">
        <f t="shared" si="2122"/>
        <v>0</v>
      </c>
      <c r="S1255" s="9">
        <f t="shared" si="2122"/>
        <v>1785</v>
      </c>
      <c r="T1255" s="9">
        <f t="shared" si="2122"/>
        <v>0</v>
      </c>
      <c r="U1255" s="9">
        <f t="shared" si="2123"/>
        <v>0</v>
      </c>
      <c r="V1255" s="9">
        <f t="shared" si="2123"/>
        <v>0</v>
      </c>
      <c r="W1255" s="9">
        <f t="shared" si="2123"/>
        <v>0</v>
      </c>
      <c r="X1255" s="9">
        <f t="shared" si="2123"/>
        <v>0</v>
      </c>
      <c r="Y1255" s="9">
        <f t="shared" si="2123"/>
        <v>1785</v>
      </c>
      <c r="Z1255" s="9">
        <f t="shared" si="2123"/>
        <v>0</v>
      </c>
      <c r="AA1255" s="9">
        <f t="shared" si="2123"/>
        <v>0</v>
      </c>
      <c r="AB1255" s="9">
        <f t="shared" si="2123"/>
        <v>0</v>
      </c>
      <c r="AC1255" s="9">
        <f t="shared" si="2123"/>
        <v>0</v>
      </c>
      <c r="AD1255" s="9">
        <f t="shared" si="2123"/>
        <v>0</v>
      </c>
      <c r="AE1255" s="9">
        <f t="shared" si="2123"/>
        <v>1785</v>
      </c>
      <c r="AF1255" s="9">
        <f t="shared" si="2123"/>
        <v>0</v>
      </c>
      <c r="AG1255" s="9">
        <f t="shared" si="2124"/>
        <v>0</v>
      </c>
      <c r="AH1255" s="9">
        <f t="shared" si="2124"/>
        <v>0</v>
      </c>
      <c r="AI1255" s="9">
        <f t="shared" si="2124"/>
        <v>0</v>
      </c>
      <c r="AJ1255" s="9">
        <f t="shared" si="2124"/>
        <v>0</v>
      </c>
      <c r="AK1255" s="9">
        <f t="shared" si="2124"/>
        <v>1785</v>
      </c>
      <c r="AL1255" s="9">
        <f t="shared" si="2124"/>
        <v>0</v>
      </c>
      <c r="AM1255" s="9">
        <f t="shared" si="2124"/>
        <v>0</v>
      </c>
      <c r="AN1255" s="9">
        <f t="shared" si="2124"/>
        <v>0</v>
      </c>
      <c r="AO1255" s="9">
        <f t="shared" si="2124"/>
        <v>0</v>
      </c>
      <c r="AP1255" s="9">
        <f t="shared" si="2124"/>
        <v>0</v>
      </c>
      <c r="AQ1255" s="9">
        <f t="shared" si="2124"/>
        <v>1785</v>
      </c>
      <c r="AR1255" s="9">
        <f t="shared" si="2124"/>
        <v>0</v>
      </c>
      <c r="AS1255" s="9">
        <f t="shared" si="2125"/>
        <v>0</v>
      </c>
      <c r="AT1255" s="9">
        <f t="shared" si="2125"/>
        <v>0</v>
      </c>
      <c r="AU1255" s="9">
        <f t="shared" si="2125"/>
        <v>0</v>
      </c>
      <c r="AV1255" s="9">
        <f t="shared" si="2125"/>
        <v>0</v>
      </c>
      <c r="AW1255" s="9">
        <f t="shared" si="2125"/>
        <v>1785</v>
      </c>
      <c r="AX1255" s="9">
        <f t="shared" si="2125"/>
        <v>0</v>
      </c>
    </row>
    <row r="1256" spans="1:50" ht="20.100000000000001" hidden="1" customHeight="1">
      <c r="A1256" s="25" t="s">
        <v>13</v>
      </c>
      <c r="B1256" s="26" t="s">
        <v>317</v>
      </c>
      <c r="C1256" s="26" t="s">
        <v>145</v>
      </c>
      <c r="D1256" s="26" t="s">
        <v>145</v>
      </c>
      <c r="E1256" s="26" t="s">
        <v>355</v>
      </c>
      <c r="F1256" s="26">
        <v>610</v>
      </c>
      <c r="G1256" s="9">
        <v>1785</v>
      </c>
      <c r="H1256" s="9"/>
      <c r="I1256" s="84"/>
      <c r="J1256" s="84"/>
      <c r="K1256" s="84"/>
      <c r="L1256" s="84"/>
      <c r="M1256" s="9">
        <f>G1256+I1256+J1256+K1256+L1256</f>
        <v>1785</v>
      </c>
      <c r="N1256" s="9">
        <f>H1256+L1256</f>
        <v>0</v>
      </c>
      <c r="O1256" s="85"/>
      <c r="P1256" s="85"/>
      <c r="Q1256" s="85"/>
      <c r="R1256" s="85"/>
      <c r="S1256" s="9">
        <f>M1256+O1256+P1256+Q1256+R1256</f>
        <v>1785</v>
      </c>
      <c r="T1256" s="9">
        <f>N1256+R1256</f>
        <v>0</v>
      </c>
      <c r="U1256" s="85"/>
      <c r="V1256" s="85"/>
      <c r="W1256" s="85"/>
      <c r="X1256" s="85"/>
      <c r="Y1256" s="9">
        <f>S1256+U1256+V1256+W1256+X1256</f>
        <v>1785</v>
      </c>
      <c r="Z1256" s="9">
        <f>T1256+X1256</f>
        <v>0</v>
      </c>
      <c r="AA1256" s="85"/>
      <c r="AB1256" s="85"/>
      <c r="AC1256" s="85"/>
      <c r="AD1256" s="85"/>
      <c r="AE1256" s="9">
        <f>Y1256+AA1256+AB1256+AC1256+AD1256</f>
        <v>1785</v>
      </c>
      <c r="AF1256" s="9">
        <f>Z1256+AD1256</f>
        <v>0</v>
      </c>
      <c r="AG1256" s="85"/>
      <c r="AH1256" s="85"/>
      <c r="AI1256" s="85"/>
      <c r="AJ1256" s="85"/>
      <c r="AK1256" s="9">
        <f>AE1256+AG1256+AH1256+AI1256+AJ1256</f>
        <v>1785</v>
      </c>
      <c r="AL1256" s="9">
        <f>AF1256+AJ1256</f>
        <v>0</v>
      </c>
      <c r="AM1256" s="85"/>
      <c r="AN1256" s="85"/>
      <c r="AO1256" s="85"/>
      <c r="AP1256" s="85"/>
      <c r="AQ1256" s="9">
        <f>AK1256+AM1256+AN1256+AO1256+AP1256</f>
        <v>1785</v>
      </c>
      <c r="AR1256" s="9">
        <f>AL1256+AP1256</f>
        <v>0</v>
      </c>
      <c r="AS1256" s="85"/>
      <c r="AT1256" s="85"/>
      <c r="AU1256" s="85"/>
      <c r="AV1256" s="85"/>
      <c r="AW1256" s="9">
        <f>AQ1256+AS1256+AT1256+AU1256+AV1256</f>
        <v>1785</v>
      </c>
      <c r="AX1256" s="9">
        <f>AR1256+AV1256</f>
        <v>0</v>
      </c>
    </row>
    <row r="1257" spans="1:50" ht="20.100000000000001" hidden="1" customHeight="1">
      <c r="A1257" s="25" t="s">
        <v>14</v>
      </c>
      <c r="B1257" s="26" t="s">
        <v>317</v>
      </c>
      <c r="C1257" s="26" t="s">
        <v>145</v>
      </c>
      <c r="D1257" s="26" t="s">
        <v>145</v>
      </c>
      <c r="E1257" s="26" t="s">
        <v>149</v>
      </c>
      <c r="F1257" s="26"/>
      <c r="G1257" s="9">
        <f t="shared" ref="G1257:H1259" si="2126">G1258</f>
        <v>0</v>
      </c>
      <c r="H1257" s="9">
        <f t="shared" si="2126"/>
        <v>0</v>
      </c>
      <c r="I1257" s="84"/>
      <c r="J1257" s="84"/>
      <c r="K1257" s="84"/>
      <c r="L1257" s="84"/>
      <c r="M1257" s="84"/>
      <c r="N1257" s="84"/>
      <c r="O1257" s="85"/>
      <c r="P1257" s="85"/>
      <c r="Q1257" s="85"/>
      <c r="R1257" s="85"/>
      <c r="S1257" s="85"/>
      <c r="T1257" s="85"/>
      <c r="U1257" s="85"/>
      <c r="V1257" s="85"/>
      <c r="W1257" s="85"/>
      <c r="X1257" s="85"/>
      <c r="Y1257" s="85"/>
      <c r="Z1257" s="85"/>
      <c r="AA1257" s="85"/>
      <c r="AB1257" s="85"/>
      <c r="AC1257" s="85"/>
      <c r="AD1257" s="85"/>
      <c r="AE1257" s="85"/>
      <c r="AF1257" s="85"/>
      <c r="AG1257" s="85"/>
      <c r="AH1257" s="85"/>
      <c r="AI1257" s="85"/>
      <c r="AJ1257" s="85"/>
      <c r="AK1257" s="85"/>
      <c r="AL1257" s="85"/>
      <c r="AM1257" s="85"/>
      <c r="AN1257" s="85"/>
      <c r="AO1257" s="85"/>
      <c r="AP1257" s="85"/>
      <c r="AQ1257" s="85"/>
      <c r="AR1257" s="85"/>
      <c r="AS1257" s="85"/>
      <c r="AT1257" s="85"/>
      <c r="AU1257" s="85"/>
      <c r="AV1257" s="85"/>
      <c r="AW1257" s="85"/>
      <c r="AX1257" s="85"/>
    </row>
    <row r="1258" spans="1:50" ht="49.5" hidden="1">
      <c r="A1258" s="28" t="s">
        <v>329</v>
      </c>
      <c r="B1258" s="26" t="s">
        <v>317</v>
      </c>
      <c r="C1258" s="26" t="s">
        <v>145</v>
      </c>
      <c r="D1258" s="26" t="s">
        <v>145</v>
      </c>
      <c r="E1258" s="26" t="s">
        <v>700</v>
      </c>
      <c r="F1258" s="46"/>
      <c r="G1258" s="9">
        <f t="shared" ref="G1258" si="2127">G1259</f>
        <v>0</v>
      </c>
      <c r="H1258" s="9">
        <f t="shared" si="2126"/>
        <v>0</v>
      </c>
      <c r="I1258" s="84"/>
      <c r="J1258" s="84"/>
      <c r="K1258" s="84"/>
      <c r="L1258" s="84"/>
      <c r="M1258" s="84"/>
      <c r="N1258" s="84"/>
      <c r="O1258" s="85"/>
      <c r="P1258" s="85"/>
      <c r="Q1258" s="85"/>
      <c r="R1258" s="85"/>
      <c r="S1258" s="85"/>
      <c r="T1258" s="85"/>
      <c r="U1258" s="85"/>
      <c r="V1258" s="85"/>
      <c r="W1258" s="85"/>
      <c r="X1258" s="85"/>
      <c r="Y1258" s="85"/>
      <c r="Z1258" s="85"/>
      <c r="AA1258" s="85"/>
      <c r="AB1258" s="85"/>
      <c r="AC1258" s="85"/>
      <c r="AD1258" s="85"/>
      <c r="AE1258" s="85"/>
      <c r="AF1258" s="85"/>
      <c r="AG1258" s="85"/>
      <c r="AH1258" s="85"/>
      <c r="AI1258" s="85"/>
      <c r="AJ1258" s="85"/>
      <c r="AK1258" s="85"/>
      <c r="AL1258" s="85"/>
      <c r="AM1258" s="85"/>
      <c r="AN1258" s="85"/>
      <c r="AO1258" s="85"/>
      <c r="AP1258" s="85"/>
      <c r="AQ1258" s="85"/>
      <c r="AR1258" s="85"/>
      <c r="AS1258" s="85"/>
      <c r="AT1258" s="85"/>
      <c r="AU1258" s="85"/>
      <c r="AV1258" s="85"/>
      <c r="AW1258" s="85"/>
      <c r="AX1258" s="85"/>
    </row>
    <row r="1259" spans="1:50" ht="33" hidden="1">
      <c r="A1259" s="25" t="s">
        <v>11</v>
      </c>
      <c r="B1259" s="26" t="s">
        <v>317</v>
      </c>
      <c r="C1259" s="26" t="s">
        <v>145</v>
      </c>
      <c r="D1259" s="26" t="s">
        <v>145</v>
      </c>
      <c r="E1259" s="26" t="s">
        <v>700</v>
      </c>
      <c r="F1259" s="26">
        <v>600</v>
      </c>
      <c r="G1259" s="9">
        <f t="shared" si="2126"/>
        <v>0</v>
      </c>
      <c r="H1259" s="9">
        <f t="shared" si="2126"/>
        <v>0</v>
      </c>
      <c r="I1259" s="84"/>
      <c r="J1259" s="84"/>
      <c r="K1259" s="84"/>
      <c r="L1259" s="84"/>
      <c r="M1259" s="84"/>
      <c r="N1259" s="84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  <c r="AG1259" s="85"/>
      <c r="AH1259" s="85"/>
      <c r="AI1259" s="85"/>
      <c r="AJ1259" s="85"/>
      <c r="AK1259" s="85"/>
      <c r="AL1259" s="85"/>
      <c r="AM1259" s="85"/>
      <c r="AN1259" s="85"/>
      <c r="AO1259" s="85"/>
      <c r="AP1259" s="85"/>
      <c r="AQ1259" s="85"/>
      <c r="AR1259" s="85"/>
      <c r="AS1259" s="85"/>
      <c r="AT1259" s="85"/>
      <c r="AU1259" s="85"/>
      <c r="AV1259" s="85"/>
      <c r="AW1259" s="85"/>
      <c r="AX1259" s="85"/>
    </row>
    <row r="1260" spans="1:50" ht="20.100000000000001" hidden="1" customHeight="1">
      <c r="A1260" s="25" t="s">
        <v>13</v>
      </c>
      <c r="B1260" s="26" t="s">
        <v>317</v>
      </c>
      <c r="C1260" s="26" t="s">
        <v>145</v>
      </c>
      <c r="D1260" s="26" t="s">
        <v>145</v>
      </c>
      <c r="E1260" s="26" t="s">
        <v>700</v>
      </c>
      <c r="F1260" s="26">
        <v>610</v>
      </c>
      <c r="G1260" s="9"/>
      <c r="H1260" s="9"/>
      <c r="I1260" s="84"/>
      <c r="J1260" s="84"/>
      <c r="K1260" s="84"/>
      <c r="L1260" s="84"/>
      <c r="M1260" s="84"/>
      <c r="N1260" s="84"/>
      <c r="O1260" s="85"/>
      <c r="P1260" s="85"/>
      <c r="Q1260" s="85"/>
      <c r="R1260" s="85"/>
      <c r="S1260" s="85"/>
      <c r="T1260" s="85"/>
      <c r="U1260" s="85"/>
      <c r="V1260" s="85"/>
      <c r="W1260" s="85"/>
      <c r="X1260" s="85"/>
      <c r="Y1260" s="85"/>
      <c r="Z1260" s="85"/>
      <c r="AA1260" s="85"/>
      <c r="AB1260" s="85"/>
      <c r="AC1260" s="85"/>
      <c r="AD1260" s="85"/>
      <c r="AE1260" s="85"/>
      <c r="AF1260" s="85"/>
      <c r="AG1260" s="85"/>
      <c r="AH1260" s="85"/>
      <c r="AI1260" s="85"/>
      <c r="AJ1260" s="85"/>
      <c r="AK1260" s="85"/>
      <c r="AL1260" s="85"/>
      <c r="AM1260" s="85"/>
      <c r="AN1260" s="85"/>
      <c r="AO1260" s="85"/>
      <c r="AP1260" s="85"/>
      <c r="AQ1260" s="85"/>
      <c r="AR1260" s="85"/>
      <c r="AS1260" s="85"/>
      <c r="AT1260" s="85"/>
      <c r="AU1260" s="85"/>
      <c r="AV1260" s="85"/>
      <c r="AW1260" s="85"/>
      <c r="AX1260" s="85"/>
    </row>
    <row r="1261" spans="1:50" ht="33" hidden="1">
      <c r="A1261" s="60" t="s">
        <v>491</v>
      </c>
      <c r="B1261" s="26" t="s">
        <v>317</v>
      </c>
      <c r="C1261" s="26" t="s">
        <v>145</v>
      </c>
      <c r="D1261" s="26" t="s">
        <v>145</v>
      </c>
      <c r="E1261" s="26" t="s">
        <v>356</v>
      </c>
      <c r="F1261" s="26"/>
      <c r="G1261" s="9">
        <f t="shared" ref="G1261" si="2128">G1262+G1266</f>
        <v>122886</v>
      </c>
      <c r="H1261" s="9">
        <f t="shared" ref="H1261:N1261" si="2129">H1262+H1266</f>
        <v>0</v>
      </c>
      <c r="I1261" s="9">
        <f t="shared" si="2129"/>
        <v>0</v>
      </c>
      <c r="J1261" s="9">
        <f t="shared" si="2129"/>
        <v>0</v>
      </c>
      <c r="K1261" s="9">
        <f t="shared" si="2129"/>
        <v>0</v>
      </c>
      <c r="L1261" s="9">
        <f t="shared" si="2129"/>
        <v>0</v>
      </c>
      <c r="M1261" s="9">
        <f t="shared" si="2129"/>
        <v>122886</v>
      </c>
      <c r="N1261" s="9">
        <f t="shared" si="2129"/>
        <v>0</v>
      </c>
      <c r="O1261" s="9">
        <f t="shared" ref="O1261:T1261" si="2130">O1262+O1266</f>
        <v>0</v>
      </c>
      <c r="P1261" s="9">
        <f t="shared" si="2130"/>
        <v>0</v>
      </c>
      <c r="Q1261" s="9">
        <f t="shared" si="2130"/>
        <v>0</v>
      </c>
      <c r="R1261" s="9">
        <f t="shared" si="2130"/>
        <v>0</v>
      </c>
      <c r="S1261" s="9">
        <f t="shared" si="2130"/>
        <v>122886</v>
      </c>
      <c r="T1261" s="9">
        <f t="shared" si="2130"/>
        <v>0</v>
      </c>
      <c r="U1261" s="9">
        <f t="shared" ref="U1261:Z1261" si="2131">U1262+U1266</f>
        <v>0</v>
      </c>
      <c r="V1261" s="9">
        <f t="shared" si="2131"/>
        <v>0</v>
      </c>
      <c r="W1261" s="9">
        <f t="shared" si="2131"/>
        <v>0</v>
      </c>
      <c r="X1261" s="9">
        <f t="shared" si="2131"/>
        <v>0</v>
      </c>
      <c r="Y1261" s="9">
        <f t="shared" si="2131"/>
        <v>122886</v>
      </c>
      <c r="Z1261" s="9">
        <f t="shared" si="2131"/>
        <v>0</v>
      </c>
      <c r="AA1261" s="9">
        <f t="shared" ref="AA1261:AF1261" si="2132">AA1262+AA1266</f>
        <v>0</v>
      </c>
      <c r="AB1261" s="9">
        <f t="shared" si="2132"/>
        <v>2362</v>
      </c>
      <c r="AC1261" s="9">
        <f t="shared" si="2132"/>
        <v>0</v>
      </c>
      <c r="AD1261" s="9">
        <f t="shared" si="2132"/>
        <v>0</v>
      </c>
      <c r="AE1261" s="9">
        <f t="shared" si="2132"/>
        <v>125248</v>
      </c>
      <c r="AF1261" s="9">
        <f t="shared" si="2132"/>
        <v>0</v>
      </c>
      <c r="AG1261" s="9">
        <f t="shared" ref="AG1261:AL1261" si="2133">AG1262+AG1266</f>
        <v>0</v>
      </c>
      <c r="AH1261" s="9">
        <f t="shared" si="2133"/>
        <v>0</v>
      </c>
      <c r="AI1261" s="9">
        <f t="shared" si="2133"/>
        <v>0</v>
      </c>
      <c r="AJ1261" s="9">
        <f t="shared" si="2133"/>
        <v>0</v>
      </c>
      <c r="AK1261" s="9">
        <f t="shared" si="2133"/>
        <v>125248</v>
      </c>
      <c r="AL1261" s="9">
        <f t="shared" si="2133"/>
        <v>0</v>
      </c>
      <c r="AM1261" s="9">
        <f t="shared" ref="AM1261:AR1261" si="2134">AM1262+AM1266</f>
        <v>0</v>
      </c>
      <c r="AN1261" s="9">
        <f t="shared" si="2134"/>
        <v>0</v>
      </c>
      <c r="AO1261" s="9">
        <f t="shared" si="2134"/>
        <v>0</v>
      </c>
      <c r="AP1261" s="9">
        <f t="shared" si="2134"/>
        <v>0</v>
      </c>
      <c r="AQ1261" s="9">
        <f t="shared" si="2134"/>
        <v>125248</v>
      </c>
      <c r="AR1261" s="9">
        <f t="shared" si="2134"/>
        <v>0</v>
      </c>
      <c r="AS1261" s="9">
        <f t="shared" ref="AS1261:AX1261" si="2135">AS1262+AS1266</f>
        <v>0</v>
      </c>
      <c r="AT1261" s="9">
        <f t="shared" si="2135"/>
        <v>10</v>
      </c>
      <c r="AU1261" s="9">
        <f t="shared" si="2135"/>
        <v>0</v>
      </c>
      <c r="AV1261" s="9">
        <f t="shared" si="2135"/>
        <v>0</v>
      </c>
      <c r="AW1261" s="9">
        <f t="shared" si="2135"/>
        <v>125258</v>
      </c>
      <c r="AX1261" s="9">
        <f t="shared" si="2135"/>
        <v>0</v>
      </c>
    </row>
    <row r="1262" spans="1:50" ht="33" hidden="1">
      <c r="A1262" s="28" t="s">
        <v>76</v>
      </c>
      <c r="B1262" s="26" t="s">
        <v>317</v>
      </c>
      <c r="C1262" s="26" t="s">
        <v>145</v>
      </c>
      <c r="D1262" s="26" t="s">
        <v>145</v>
      </c>
      <c r="E1262" s="26" t="s">
        <v>359</v>
      </c>
      <c r="F1262" s="26"/>
      <c r="G1262" s="9">
        <f t="shared" ref="G1262:V1264" si="2136">G1263</f>
        <v>122865</v>
      </c>
      <c r="H1262" s="9">
        <f t="shared" si="2136"/>
        <v>0</v>
      </c>
      <c r="I1262" s="9">
        <f t="shared" si="2136"/>
        <v>0</v>
      </c>
      <c r="J1262" s="9">
        <f t="shared" si="2136"/>
        <v>0</v>
      </c>
      <c r="K1262" s="9">
        <f t="shared" si="2136"/>
        <v>0</v>
      </c>
      <c r="L1262" s="9">
        <f t="shared" si="2136"/>
        <v>0</v>
      </c>
      <c r="M1262" s="9">
        <f t="shared" si="2136"/>
        <v>122865</v>
      </c>
      <c r="N1262" s="9">
        <f t="shared" si="2136"/>
        <v>0</v>
      </c>
      <c r="O1262" s="9">
        <f t="shared" si="2136"/>
        <v>0</v>
      </c>
      <c r="P1262" s="9">
        <f t="shared" si="2136"/>
        <v>0</v>
      </c>
      <c r="Q1262" s="9">
        <f t="shared" si="2136"/>
        <v>0</v>
      </c>
      <c r="R1262" s="9">
        <f t="shared" si="2136"/>
        <v>0</v>
      </c>
      <c r="S1262" s="9">
        <f t="shared" si="2136"/>
        <v>122865</v>
      </c>
      <c r="T1262" s="9">
        <f t="shared" si="2136"/>
        <v>0</v>
      </c>
      <c r="U1262" s="9">
        <f t="shared" si="2136"/>
        <v>0</v>
      </c>
      <c r="V1262" s="9">
        <f t="shared" si="2136"/>
        <v>0</v>
      </c>
      <c r="W1262" s="9">
        <f t="shared" ref="U1262:AJ1264" si="2137">W1263</f>
        <v>0</v>
      </c>
      <c r="X1262" s="9">
        <f t="shared" si="2137"/>
        <v>0</v>
      </c>
      <c r="Y1262" s="9">
        <f t="shared" si="2137"/>
        <v>122865</v>
      </c>
      <c r="Z1262" s="9">
        <f t="shared" si="2137"/>
        <v>0</v>
      </c>
      <c r="AA1262" s="9">
        <f t="shared" si="2137"/>
        <v>0</v>
      </c>
      <c r="AB1262" s="9">
        <f t="shared" si="2137"/>
        <v>0</v>
      </c>
      <c r="AC1262" s="9">
        <f t="shared" si="2137"/>
        <v>0</v>
      </c>
      <c r="AD1262" s="9">
        <f t="shared" si="2137"/>
        <v>0</v>
      </c>
      <c r="AE1262" s="9">
        <f t="shared" si="2137"/>
        <v>122865</v>
      </c>
      <c r="AF1262" s="9">
        <f t="shared" si="2137"/>
        <v>0</v>
      </c>
      <c r="AG1262" s="9">
        <f t="shared" si="2137"/>
        <v>0</v>
      </c>
      <c r="AH1262" s="9">
        <f t="shared" si="2137"/>
        <v>0</v>
      </c>
      <c r="AI1262" s="9">
        <f t="shared" si="2137"/>
        <v>0</v>
      </c>
      <c r="AJ1262" s="9">
        <f t="shared" si="2137"/>
        <v>0</v>
      </c>
      <c r="AK1262" s="9">
        <f t="shared" ref="AG1262:AV1264" si="2138">AK1263</f>
        <v>122865</v>
      </c>
      <c r="AL1262" s="9">
        <f t="shared" si="2138"/>
        <v>0</v>
      </c>
      <c r="AM1262" s="9">
        <f t="shared" si="2138"/>
        <v>0</v>
      </c>
      <c r="AN1262" s="9">
        <f t="shared" si="2138"/>
        <v>0</v>
      </c>
      <c r="AO1262" s="9">
        <f t="shared" si="2138"/>
        <v>0</v>
      </c>
      <c r="AP1262" s="9">
        <f t="shared" si="2138"/>
        <v>0</v>
      </c>
      <c r="AQ1262" s="9">
        <f t="shared" si="2138"/>
        <v>122865</v>
      </c>
      <c r="AR1262" s="9">
        <f t="shared" si="2138"/>
        <v>0</v>
      </c>
      <c r="AS1262" s="9">
        <f t="shared" si="2138"/>
        <v>0</v>
      </c>
      <c r="AT1262" s="9">
        <f t="shared" si="2138"/>
        <v>0</v>
      </c>
      <c r="AU1262" s="9">
        <f t="shared" si="2138"/>
        <v>0</v>
      </c>
      <c r="AV1262" s="9">
        <f t="shared" si="2138"/>
        <v>0</v>
      </c>
      <c r="AW1262" s="9">
        <f t="shared" ref="AS1262:AX1264" si="2139">AW1263</f>
        <v>122865</v>
      </c>
      <c r="AX1262" s="9">
        <f t="shared" si="2139"/>
        <v>0</v>
      </c>
    </row>
    <row r="1263" spans="1:50" ht="33" hidden="1">
      <c r="A1263" s="25" t="s">
        <v>328</v>
      </c>
      <c r="B1263" s="26" t="s">
        <v>317</v>
      </c>
      <c r="C1263" s="26" t="s">
        <v>145</v>
      </c>
      <c r="D1263" s="26" t="s">
        <v>145</v>
      </c>
      <c r="E1263" s="26" t="s">
        <v>360</v>
      </c>
      <c r="F1263" s="26"/>
      <c r="G1263" s="9">
        <f t="shared" si="2136"/>
        <v>122865</v>
      </c>
      <c r="H1263" s="9">
        <f t="shared" si="2136"/>
        <v>0</v>
      </c>
      <c r="I1263" s="9">
        <f t="shared" si="2136"/>
        <v>0</v>
      </c>
      <c r="J1263" s="9">
        <f t="shared" si="2136"/>
        <v>0</v>
      </c>
      <c r="K1263" s="9">
        <f t="shared" si="2136"/>
        <v>0</v>
      </c>
      <c r="L1263" s="9">
        <f t="shared" si="2136"/>
        <v>0</v>
      </c>
      <c r="M1263" s="9">
        <f t="shared" si="2136"/>
        <v>122865</v>
      </c>
      <c r="N1263" s="9">
        <f t="shared" si="2136"/>
        <v>0</v>
      </c>
      <c r="O1263" s="9">
        <f t="shared" si="2136"/>
        <v>0</v>
      </c>
      <c r="P1263" s="9">
        <f t="shared" si="2136"/>
        <v>0</v>
      </c>
      <c r="Q1263" s="9">
        <f t="shared" si="2136"/>
        <v>0</v>
      </c>
      <c r="R1263" s="9">
        <f t="shared" si="2136"/>
        <v>0</v>
      </c>
      <c r="S1263" s="9">
        <f t="shared" si="2136"/>
        <v>122865</v>
      </c>
      <c r="T1263" s="9">
        <f t="shared" si="2136"/>
        <v>0</v>
      </c>
      <c r="U1263" s="9">
        <f t="shared" si="2137"/>
        <v>0</v>
      </c>
      <c r="V1263" s="9">
        <f t="shared" si="2137"/>
        <v>0</v>
      </c>
      <c r="W1263" s="9">
        <f t="shared" si="2137"/>
        <v>0</v>
      </c>
      <c r="X1263" s="9">
        <f t="shared" si="2137"/>
        <v>0</v>
      </c>
      <c r="Y1263" s="9">
        <f t="shared" si="2137"/>
        <v>122865</v>
      </c>
      <c r="Z1263" s="9">
        <f t="shared" si="2137"/>
        <v>0</v>
      </c>
      <c r="AA1263" s="9">
        <f t="shared" si="2137"/>
        <v>0</v>
      </c>
      <c r="AB1263" s="9">
        <f t="shared" si="2137"/>
        <v>0</v>
      </c>
      <c r="AC1263" s="9">
        <f t="shared" si="2137"/>
        <v>0</v>
      </c>
      <c r="AD1263" s="9">
        <f t="shared" si="2137"/>
        <v>0</v>
      </c>
      <c r="AE1263" s="9">
        <f t="shared" si="2137"/>
        <v>122865</v>
      </c>
      <c r="AF1263" s="9">
        <f t="shared" si="2137"/>
        <v>0</v>
      </c>
      <c r="AG1263" s="9">
        <f t="shared" si="2138"/>
        <v>0</v>
      </c>
      <c r="AH1263" s="9">
        <f t="shared" si="2138"/>
        <v>0</v>
      </c>
      <c r="AI1263" s="9">
        <f t="shared" si="2138"/>
        <v>0</v>
      </c>
      <c r="AJ1263" s="9">
        <f t="shared" si="2138"/>
        <v>0</v>
      </c>
      <c r="AK1263" s="9">
        <f t="shared" si="2138"/>
        <v>122865</v>
      </c>
      <c r="AL1263" s="9">
        <f t="shared" si="2138"/>
        <v>0</v>
      </c>
      <c r="AM1263" s="9">
        <f t="shared" si="2138"/>
        <v>0</v>
      </c>
      <c r="AN1263" s="9">
        <f t="shared" si="2138"/>
        <v>0</v>
      </c>
      <c r="AO1263" s="9">
        <f t="shared" si="2138"/>
        <v>0</v>
      </c>
      <c r="AP1263" s="9">
        <f t="shared" si="2138"/>
        <v>0</v>
      </c>
      <c r="AQ1263" s="9">
        <f t="shared" si="2138"/>
        <v>122865</v>
      </c>
      <c r="AR1263" s="9">
        <f t="shared" si="2138"/>
        <v>0</v>
      </c>
      <c r="AS1263" s="9">
        <f t="shared" si="2139"/>
        <v>0</v>
      </c>
      <c r="AT1263" s="9">
        <f t="shared" si="2139"/>
        <v>0</v>
      </c>
      <c r="AU1263" s="9">
        <f t="shared" si="2139"/>
        <v>0</v>
      </c>
      <c r="AV1263" s="9">
        <f t="shared" si="2139"/>
        <v>0</v>
      </c>
      <c r="AW1263" s="9">
        <f t="shared" si="2139"/>
        <v>122865</v>
      </c>
      <c r="AX1263" s="9">
        <f t="shared" si="2139"/>
        <v>0</v>
      </c>
    </row>
    <row r="1264" spans="1:50" ht="33" hidden="1">
      <c r="A1264" s="25" t="s">
        <v>11</v>
      </c>
      <c r="B1264" s="26" t="s">
        <v>317</v>
      </c>
      <c r="C1264" s="26" t="s">
        <v>145</v>
      </c>
      <c r="D1264" s="26" t="s">
        <v>145</v>
      </c>
      <c r="E1264" s="26" t="s">
        <v>360</v>
      </c>
      <c r="F1264" s="26" t="s">
        <v>12</v>
      </c>
      <c r="G1264" s="9">
        <f t="shared" si="2136"/>
        <v>122865</v>
      </c>
      <c r="H1264" s="9">
        <f t="shared" si="2136"/>
        <v>0</v>
      </c>
      <c r="I1264" s="9">
        <f t="shared" si="2136"/>
        <v>0</v>
      </c>
      <c r="J1264" s="9">
        <f t="shared" si="2136"/>
        <v>0</v>
      </c>
      <c r="K1264" s="9">
        <f t="shared" si="2136"/>
        <v>0</v>
      </c>
      <c r="L1264" s="9">
        <f t="shared" si="2136"/>
        <v>0</v>
      </c>
      <c r="M1264" s="9">
        <f t="shared" si="2136"/>
        <v>122865</v>
      </c>
      <c r="N1264" s="9">
        <f t="shared" si="2136"/>
        <v>0</v>
      </c>
      <c r="O1264" s="9">
        <f t="shared" si="2136"/>
        <v>0</v>
      </c>
      <c r="P1264" s="9">
        <f t="shared" si="2136"/>
        <v>0</v>
      </c>
      <c r="Q1264" s="9">
        <f t="shared" si="2136"/>
        <v>0</v>
      </c>
      <c r="R1264" s="9">
        <f t="shared" si="2136"/>
        <v>0</v>
      </c>
      <c r="S1264" s="9">
        <f t="shared" si="2136"/>
        <v>122865</v>
      </c>
      <c r="T1264" s="9">
        <f t="shared" si="2136"/>
        <v>0</v>
      </c>
      <c r="U1264" s="9">
        <f t="shared" si="2137"/>
        <v>0</v>
      </c>
      <c r="V1264" s="9">
        <f t="shared" si="2137"/>
        <v>0</v>
      </c>
      <c r="W1264" s="9">
        <f t="shared" si="2137"/>
        <v>0</v>
      </c>
      <c r="X1264" s="9">
        <f t="shared" si="2137"/>
        <v>0</v>
      </c>
      <c r="Y1264" s="9">
        <f t="shared" si="2137"/>
        <v>122865</v>
      </c>
      <c r="Z1264" s="9">
        <f t="shared" si="2137"/>
        <v>0</v>
      </c>
      <c r="AA1264" s="9">
        <f t="shared" si="2137"/>
        <v>0</v>
      </c>
      <c r="AB1264" s="9">
        <f t="shared" si="2137"/>
        <v>0</v>
      </c>
      <c r="AC1264" s="9">
        <f t="shared" si="2137"/>
        <v>0</v>
      </c>
      <c r="AD1264" s="9">
        <f t="shared" si="2137"/>
        <v>0</v>
      </c>
      <c r="AE1264" s="9">
        <f t="shared" si="2137"/>
        <v>122865</v>
      </c>
      <c r="AF1264" s="9">
        <f t="shared" si="2137"/>
        <v>0</v>
      </c>
      <c r="AG1264" s="9">
        <f t="shared" si="2138"/>
        <v>0</v>
      </c>
      <c r="AH1264" s="9">
        <f t="shared" si="2138"/>
        <v>0</v>
      </c>
      <c r="AI1264" s="9">
        <f t="shared" si="2138"/>
        <v>0</v>
      </c>
      <c r="AJ1264" s="9">
        <f t="shared" si="2138"/>
        <v>0</v>
      </c>
      <c r="AK1264" s="9">
        <f t="shared" si="2138"/>
        <v>122865</v>
      </c>
      <c r="AL1264" s="9">
        <f t="shared" si="2138"/>
        <v>0</v>
      </c>
      <c r="AM1264" s="9">
        <f t="shared" si="2138"/>
        <v>0</v>
      </c>
      <c r="AN1264" s="9">
        <f t="shared" si="2138"/>
        <v>0</v>
      </c>
      <c r="AO1264" s="9">
        <f t="shared" si="2138"/>
        <v>0</v>
      </c>
      <c r="AP1264" s="9">
        <f t="shared" si="2138"/>
        <v>0</v>
      </c>
      <c r="AQ1264" s="9">
        <f t="shared" si="2138"/>
        <v>122865</v>
      </c>
      <c r="AR1264" s="9">
        <f t="shared" si="2138"/>
        <v>0</v>
      </c>
      <c r="AS1264" s="9">
        <f t="shared" si="2139"/>
        <v>0</v>
      </c>
      <c r="AT1264" s="9">
        <f t="shared" si="2139"/>
        <v>0</v>
      </c>
      <c r="AU1264" s="9">
        <f t="shared" si="2139"/>
        <v>0</v>
      </c>
      <c r="AV1264" s="9">
        <f t="shared" si="2139"/>
        <v>0</v>
      </c>
      <c r="AW1264" s="9">
        <f t="shared" si="2139"/>
        <v>122865</v>
      </c>
      <c r="AX1264" s="9">
        <f t="shared" si="2139"/>
        <v>0</v>
      </c>
    </row>
    <row r="1265" spans="1:50" ht="20.100000000000001" hidden="1" customHeight="1">
      <c r="A1265" s="25" t="s">
        <v>13</v>
      </c>
      <c r="B1265" s="26" t="s">
        <v>317</v>
      </c>
      <c r="C1265" s="26" t="s">
        <v>145</v>
      </c>
      <c r="D1265" s="26" t="s">
        <v>145</v>
      </c>
      <c r="E1265" s="26" t="s">
        <v>360</v>
      </c>
      <c r="F1265" s="26" t="s">
        <v>34</v>
      </c>
      <c r="G1265" s="9">
        <f>113097+9768</f>
        <v>122865</v>
      </c>
      <c r="H1265" s="9"/>
      <c r="I1265" s="84"/>
      <c r="J1265" s="84"/>
      <c r="K1265" s="84"/>
      <c r="L1265" s="84"/>
      <c r="M1265" s="9">
        <f>G1265+I1265+J1265+K1265+L1265</f>
        <v>122865</v>
      </c>
      <c r="N1265" s="9">
        <f>H1265+L1265</f>
        <v>0</v>
      </c>
      <c r="O1265" s="85"/>
      <c r="P1265" s="85"/>
      <c r="Q1265" s="85"/>
      <c r="R1265" s="85"/>
      <c r="S1265" s="9">
        <f>M1265+O1265+P1265+Q1265+R1265</f>
        <v>122865</v>
      </c>
      <c r="T1265" s="9">
        <f>N1265+R1265</f>
        <v>0</v>
      </c>
      <c r="U1265" s="85"/>
      <c r="V1265" s="85"/>
      <c r="W1265" s="85"/>
      <c r="X1265" s="85"/>
      <c r="Y1265" s="9">
        <f>S1265+U1265+V1265+W1265+X1265</f>
        <v>122865</v>
      </c>
      <c r="Z1265" s="9">
        <f>T1265+X1265</f>
        <v>0</v>
      </c>
      <c r="AA1265" s="85"/>
      <c r="AB1265" s="9"/>
      <c r="AC1265" s="85"/>
      <c r="AD1265" s="85"/>
      <c r="AE1265" s="9">
        <f>Y1265+AA1265+AB1265+AC1265+AD1265</f>
        <v>122865</v>
      </c>
      <c r="AF1265" s="9">
        <f>Z1265+AD1265</f>
        <v>0</v>
      </c>
      <c r="AG1265" s="85"/>
      <c r="AH1265" s="9"/>
      <c r="AI1265" s="85"/>
      <c r="AJ1265" s="85"/>
      <c r="AK1265" s="9">
        <f>AE1265+AG1265+AH1265+AI1265+AJ1265</f>
        <v>122865</v>
      </c>
      <c r="AL1265" s="9">
        <f>AF1265+AJ1265</f>
        <v>0</v>
      </c>
      <c r="AM1265" s="85"/>
      <c r="AN1265" s="9"/>
      <c r="AO1265" s="85"/>
      <c r="AP1265" s="85"/>
      <c r="AQ1265" s="9">
        <f>AK1265+AM1265+AN1265+AO1265+AP1265</f>
        <v>122865</v>
      </c>
      <c r="AR1265" s="9">
        <f>AL1265+AP1265</f>
        <v>0</v>
      </c>
      <c r="AS1265" s="85"/>
      <c r="AT1265" s="9"/>
      <c r="AU1265" s="85"/>
      <c r="AV1265" s="85"/>
      <c r="AW1265" s="9">
        <f>AQ1265+AS1265+AT1265+AU1265+AV1265</f>
        <v>122865</v>
      </c>
      <c r="AX1265" s="9">
        <f>AR1265+AV1265</f>
        <v>0</v>
      </c>
    </row>
    <row r="1266" spans="1:50" ht="20.100000000000001" hidden="1" customHeight="1">
      <c r="A1266" s="25" t="s">
        <v>14</v>
      </c>
      <c r="B1266" s="26" t="s">
        <v>317</v>
      </c>
      <c r="C1266" s="26" t="s">
        <v>145</v>
      </c>
      <c r="D1266" s="26" t="s">
        <v>145</v>
      </c>
      <c r="E1266" s="26" t="s">
        <v>357</v>
      </c>
      <c r="F1266" s="26"/>
      <c r="G1266" s="9">
        <f t="shared" ref="G1266:V1268" si="2140">G1267</f>
        <v>21</v>
      </c>
      <c r="H1266" s="9">
        <f t="shared" si="2140"/>
        <v>0</v>
      </c>
      <c r="I1266" s="9">
        <f t="shared" si="2140"/>
        <v>0</v>
      </c>
      <c r="J1266" s="9">
        <f t="shared" si="2140"/>
        <v>0</v>
      </c>
      <c r="K1266" s="9">
        <f t="shared" si="2140"/>
        <v>0</v>
      </c>
      <c r="L1266" s="9">
        <f t="shared" si="2140"/>
        <v>0</v>
      </c>
      <c r="M1266" s="9">
        <f t="shared" si="2140"/>
        <v>21</v>
      </c>
      <c r="N1266" s="9">
        <f t="shared" si="2140"/>
        <v>0</v>
      </c>
      <c r="O1266" s="9">
        <f t="shared" si="2140"/>
        <v>0</v>
      </c>
      <c r="P1266" s="9">
        <f t="shared" si="2140"/>
        <v>0</v>
      </c>
      <c r="Q1266" s="9">
        <f t="shared" si="2140"/>
        <v>0</v>
      </c>
      <c r="R1266" s="9">
        <f t="shared" si="2140"/>
        <v>0</v>
      </c>
      <c r="S1266" s="9">
        <f t="shared" si="2140"/>
        <v>21</v>
      </c>
      <c r="T1266" s="9">
        <f t="shared" si="2140"/>
        <v>0</v>
      </c>
      <c r="U1266" s="9">
        <f t="shared" si="2140"/>
        <v>0</v>
      </c>
      <c r="V1266" s="9">
        <f t="shared" si="2140"/>
        <v>0</v>
      </c>
      <c r="W1266" s="9">
        <f t="shared" ref="U1266:AJ1268" si="2141">W1267</f>
        <v>0</v>
      </c>
      <c r="X1266" s="9">
        <f t="shared" si="2141"/>
        <v>0</v>
      </c>
      <c r="Y1266" s="9">
        <f t="shared" si="2141"/>
        <v>21</v>
      </c>
      <c r="Z1266" s="9">
        <f t="shared" si="2141"/>
        <v>0</v>
      </c>
      <c r="AA1266" s="9">
        <f t="shared" si="2141"/>
        <v>0</v>
      </c>
      <c r="AB1266" s="9">
        <f t="shared" si="2141"/>
        <v>2362</v>
      </c>
      <c r="AC1266" s="9">
        <f t="shared" si="2141"/>
        <v>0</v>
      </c>
      <c r="AD1266" s="9">
        <f t="shared" si="2141"/>
        <v>0</v>
      </c>
      <c r="AE1266" s="9">
        <f t="shared" si="2141"/>
        <v>2383</v>
      </c>
      <c r="AF1266" s="9">
        <f t="shared" si="2141"/>
        <v>0</v>
      </c>
      <c r="AG1266" s="9">
        <f t="shared" si="2141"/>
        <v>0</v>
      </c>
      <c r="AH1266" s="9">
        <f t="shared" si="2141"/>
        <v>0</v>
      </c>
      <c r="AI1266" s="9">
        <f t="shared" si="2141"/>
        <v>0</v>
      </c>
      <c r="AJ1266" s="9">
        <f t="shared" si="2141"/>
        <v>0</v>
      </c>
      <c r="AK1266" s="9">
        <f t="shared" ref="AG1266:AV1268" si="2142">AK1267</f>
        <v>2383</v>
      </c>
      <c r="AL1266" s="9">
        <f t="shared" si="2142"/>
        <v>0</v>
      </c>
      <c r="AM1266" s="9">
        <f t="shared" si="2142"/>
        <v>0</v>
      </c>
      <c r="AN1266" s="9">
        <f t="shared" si="2142"/>
        <v>0</v>
      </c>
      <c r="AO1266" s="9">
        <f t="shared" si="2142"/>
        <v>0</v>
      </c>
      <c r="AP1266" s="9">
        <f t="shared" si="2142"/>
        <v>0</v>
      </c>
      <c r="AQ1266" s="9">
        <f t="shared" si="2142"/>
        <v>2383</v>
      </c>
      <c r="AR1266" s="9">
        <f t="shared" si="2142"/>
        <v>0</v>
      </c>
      <c r="AS1266" s="9">
        <f t="shared" si="2142"/>
        <v>0</v>
      </c>
      <c r="AT1266" s="9">
        <f t="shared" si="2142"/>
        <v>10</v>
      </c>
      <c r="AU1266" s="9">
        <f t="shared" si="2142"/>
        <v>0</v>
      </c>
      <c r="AV1266" s="9">
        <f t="shared" si="2142"/>
        <v>0</v>
      </c>
      <c r="AW1266" s="9">
        <f t="shared" ref="AS1266:AX1268" si="2143">AW1267</f>
        <v>2393</v>
      </c>
      <c r="AX1266" s="9">
        <f t="shared" si="2143"/>
        <v>0</v>
      </c>
    </row>
    <row r="1267" spans="1:50" ht="45.75" hidden="1" customHeight="1">
      <c r="A1267" s="25" t="s">
        <v>329</v>
      </c>
      <c r="B1267" s="26" t="s">
        <v>317</v>
      </c>
      <c r="C1267" s="26" t="s">
        <v>145</v>
      </c>
      <c r="D1267" s="26" t="s">
        <v>145</v>
      </c>
      <c r="E1267" s="26" t="s">
        <v>361</v>
      </c>
      <c r="F1267" s="26"/>
      <c r="G1267" s="9">
        <f t="shared" si="2140"/>
        <v>21</v>
      </c>
      <c r="H1267" s="9">
        <f t="shared" si="2140"/>
        <v>0</v>
      </c>
      <c r="I1267" s="9">
        <f t="shared" si="2140"/>
        <v>0</v>
      </c>
      <c r="J1267" s="9">
        <f t="shared" si="2140"/>
        <v>0</v>
      </c>
      <c r="K1267" s="9">
        <f t="shared" si="2140"/>
        <v>0</v>
      </c>
      <c r="L1267" s="9">
        <f t="shared" si="2140"/>
        <v>0</v>
      </c>
      <c r="M1267" s="9">
        <f t="shared" si="2140"/>
        <v>21</v>
      </c>
      <c r="N1267" s="9">
        <f t="shared" si="2140"/>
        <v>0</v>
      </c>
      <c r="O1267" s="9">
        <f t="shared" si="2140"/>
        <v>0</v>
      </c>
      <c r="P1267" s="9">
        <f t="shared" si="2140"/>
        <v>0</v>
      </c>
      <c r="Q1267" s="9">
        <f t="shared" si="2140"/>
        <v>0</v>
      </c>
      <c r="R1267" s="9">
        <f t="shared" si="2140"/>
        <v>0</v>
      </c>
      <c r="S1267" s="9">
        <f t="shared" si="2140"/>
        <v>21</v>
      </c>
      <c r="T1267" s="9">
        <f t="shared" si="2140"/>
        <v>0</v>
      </c>
      <c r="U1267" s="9">
        <f t="shared" si="2141"/>
        <v>0</v>
      </c>
      <c r="V1267" s="9">
        <f t="shared" si="2141"/>
        <v>0</v>
      </c>
      <c r="W1267" s="9">
        <f t="shared" si="2141"/>
        <v>0</v>
      </c>
      <c r="X1267" s="9">
        <f t="shared" si="2141"/>
        <v>0</v>
      </c>
      <c r="Y1267" s="9">
        <f t="shared" si="2141"/>
        <v>21</v>
      </c>
      <c r="Z1267" s="9">
        <f t="shared" si="2141"/>
        <v>0</v>
      </c>
      <c r="AA1267" s="9">
        <f t="shared" si="2141"/>
        <v>0</v>
      </c>
      <c r="AB1267" s="9">
        <f t="shared" si="2141"/>
        <v>2362</v>
      </c>
      <c r="AC1267" s="9">
        <f t="shared" si="2141"/>
        <v>0</v>
      </c>
      <c r="AD1267" s="9">
        <f t="shared" si="2141"/>
        <v>0</v>
      </c>
      <c r="AE1267" s="9">
        <f t="shared" si="2141"/>
        <v>2383</v>
      </c>
      <c r="AF1267" s="9">
        <f t="shared" si="2141"/>
        <v>0</v>
      </c>
      <c r="AG1267" s="9">
        <f t="shared" si="2142"/>
        <v>0</v>
      </c>
      <c r="AH1267" s="9">
        <f t="shared" si="2142"/>
        <v>0</v>
      </c>
      <c r="AI1267" s="9">
        <f t="shared" si="2142"/>
        <v>0</v>
      </c>
      <c r="AJ1267" s="9">
        <f t="shared" si="2142"/>
        <v>0</v>
      </c>
      <c r="AK1267" s="9">
        <f t="shared" si="2142"/>
        <v>2383</v>
      </c>
      <c r="AL1267" s="9">
        <f t="shared" si="2142"/>
        <v>0</v>
      </c>
      <c r="AM1267" s="9">
        <f t="shared" si="2142"/>
        <v>0</v>
      </c>
      <c r="AN1267" s="9">
        <f t="shared" si="2142"/>
        <v>0</v>
      </c>
      <c r="AO1267" s="9">
        <f t="shared" si="2142"/>
        <v>0</v>
      </c>
      <c r="AP1267" s="9">
        <f t="shared" si="2142"/>
        <v>0</v>
      </c>
      <c r="AQ1267" s="9">
        <f t="shared" si="2142"/>
        <v>2383</v>
      </c>
      <c r="AR1267" s="9">
        <f t="shared" si="2142"/>
        <v>0</v>
      </c>
      <c r="AS1267" s="9">
        <f t="shared" si="2143"/>
        <v>0</v>
      </c>
      <c r="AT1267" s="9">
        <f t="shared" si="2143"/>
        <v>10</v>
      </c>
      <c r="AU1267" s="9">
        <f t="shared" si="2143"/>
        <v>0</v>
      </c>
      <c r="AV1267" s="9">
        <f t="shared" si="2143"/>
        <v>0</v>
      </c>
      <c r="AW1267" s="9">
        <f t="shared" si="2143"/>
        <v>2393</v>
      </c>
      <c r="AX1267" s="9">
        <f t="shared" si="2143"/>
        <v>0</v>
      </c>
    </row>
    <row r="1268" spans="1:50" ht="33" hidden="1">
      <c r="A1268" s="25" t="s">
        <v>11</v>
      </c>
      <c r="B1268" s="26" t="s">
        <v>317</v>
      </c>
      <c r="C1268" s="26" t="s">
        <v>145</v>
      </c>
      <c r="D1268" s="26" t="s">
        <v>145</v>
      </c>
      <c r="E1268" s="26" t="s">
        <v>361</v>
      </c>
      <c r="F1268" s="26" t="s">
        <v>12</v>
      </c>
      <c r="G1268" s="9">
        <f t="shared" si="2140"/>
        <v>21</v>
      </c>
      <c r="H1268" s="9">
        <f t="shared" si="2140"/>
        <v>0</v>
      </c>
      <c r="I1268" s="9">
        <f t="shared" si="2140"/>
        <v>0</v>
      </c>
      <c r="J1268" s="9">
        <f t="shared" si="2140"/>
        <v>0</v>
      </c>
      <c r="K1268" s="9">
        <f t="shared" si="2140"/>
        <v>0</v>
      </c>
      <c r="L1268" s="9">
        <f t="shared" si="2140"/>
        <v>0</v>
      </c>
      <c r="M1268" s="9">
        <f t="shared" si="2140"/>
        <v>21</v>
      </c>
      <c r="N1268" s="9">
        <f t="shared" si="2140"/>
        <v>0</v>
      </c>
      <c r="O1268" s="9">
        <f t="shared" si="2140"/>
        <v>0</v>
      </c>
      <c r="P1268" s="9">
        <f t="shared" si="2140"/>
        <v>0</v>
      </c>
      <c r="Q1268" s="9">
        <f t="shared" si="2140"/>
        <v>0</v>
      </c>
      <c r="R1268" s="9">
        <f t="shared" si="2140"/>
        <v>0</v>
      </c>
      <c r="S1268" s="9">
        <f t="shared" si="2140"/>
        <v>21</v>
      </c>
      <c r="T1268" s="9">
        <f t="shared" si="2140"/>
        <v>0</v>
      </c>
      <c r="U1268" s="9">
        <f t="shared" si="2141"/>
        <v>0</v>
      </c>
      <c r="V1268" s="9">
        <f t="shared" si="2141"/>
        <v>0</v>
      </c>
      <c r="W1268" s="9">
        <f t="shared" si="2141"/>
        <v>0</v>
      </c>
      <c r="X1268" s="9">
        <f t="shared" si="2141"/>
        <v>0</v>
      </c>
      <c r="Y1268" s="9">
        <f t="shared" si="2141"/>
        <v>21</v>
      </c>
      <c r="Z1268" s="9">
        <f t="shared" si="2141"/>
        <v>0</v>
      </c>
      <c r="AA1268" s="9">
        <f t="shared" si="2141"/>
        <v>0</v>
      </c>
      <c r="AB1268" s="9">
        <f t="shared" si="2141"/>
        <v>2362</v>
      </c>
      <c r="AC1268" s="9">
        <f t="shared" si="2141"/>
        <v>0</v>
      </c>
      <c r="AD1268" s="9">
        <f t="shared" si="2141"/>
        <v>0</v>
      </c>
      <c r="AE1268" s="9">
        <f t="shared" si="2141"/>
        <v>2383</v>
      </c>
      <c r="AF1268" s="9">
        <f t="shared" si="2141"/>
        <v>0</v>
      </c>
      <c r="AG1268" s="9">
        <f t="shared" si="2142"/>
        <v>0</v>
      </c>
      <c r="AH1268" s="9">
        <f t="shared" si="2142"/>
        <v>0</v>
      </c>
      <c r="AI1268" s="9">
        <f t="shared" si="2142"/>
        <v>0</v>
      </c>
      <c r="AJ1268" s="9">
        <f t="shared" si="2142"/>
        <v>0</v>
      </c>
      <c r="AK1268" s="9">
        <f t="shared" si="2142"/>
        <v>2383</v>
      </c>
      <c r="AL1268" s="9">
        <f t="shared" si="2142"/>
        <v>0</v>
      </c>
      <c r="AM1268" s="9">
        <f t="shared" si="2142"/>
        <v>0</v>
      </c>
      <c r="AN1268" s="9">
        <f t="shared" si="2142"/>
        <v>0</v>
      </c>
      <c r="AO1268" s="9">
        <f t="shared" si="2142"/>
        <v>0</v>
      </c>
      <c r="AP1268" s="9">
        <f t="shared" si="2142"/>
        <v>0</v>
      </c>
      <c r="AQ1268" s="9">
        <f t="shared" si="2142"/>
        <v>2383</v>
      </c>
      <c r="AR1268" s="9">
        <f t="shared" si="2142"/>
        <v>0</v>
      </c>
      <c r="AS1268" s="9">
        <f t="shared" si="2143"/>
        <v>0</v>
      </c>
      <c r="AT1268" s="9">
        <f t="shared" si="2143"/>
        <v>10</v>
      </c>
      <c r="AU1268" s="9">
        <f t="shared" si="2143"/>
        <v>0</v>
      </c>
      <c r="AV1268" s="9">
        <f t="shared" si="2143"/>
        <v>0</v>
      </c>
      <c r="AW1268" s="9">
        <f t="shared" si="2143"/>
        <v>2393</v>
      </c>
      <c r="AX1268" s="9">
        <f t="shared" si="2143"/>
        <v>0</v>
      </c>
    </row>
    <row r="1269" spans="1:50" ht="20.100000000000001" hidden="1" customHeight="1">
      <c r="A1269" s="25" t="s">
        <v>13</v>
      </c>
      <c r="B1269" s="26" t="s">
        <v>317</v>
      </c>
      <c r="C1269" s="26" t="s">
        <v>145</v>
      </c>
      <c r="D1269" s="26" t="s">
        <v>145</v>
      </c>
      <c r="E1269" s="26" t="s">
        <v>361</v>
      </c>
      <c r="F1269" s="26" t="s">
        <v>34</v>
      </c>
      <c r="G1269" s="9">
        <v>21</v>
      </c>
      <c r="H1269" s="9"/>
      <c r="I1269" s="84"/>
      <c r="J1269" s="84"/>
      <c r="K1269" s="84"/>
      <c r="L1269" s="84"/>
      <c r="M1269" s="9">
        <f>G1269+I1269+J1269+K1269+L1269</f>
        <v>21</v>
      </c>
      <c r="N1269" s="9">
        <f>H1269+L1269</f>
        <v>0</v>
      </c>
      <c r="O1269" s="85"/>
      <c r="P1269" s="85"/>
      <c r="Q1269" s="85"/>
      <c r="R1269" s="85"/>
      <c r="S1269" s="9">
        <f>M1269+O1269+P1269+Q1269+R1269</f>
        <v>21</v>
      </c>
      <c r="T1269" s="9">
        <f>N1269+R1269</f>
        <v>0</v>
      </c>
      <c r="U1269" s="85"/>
      <c r="V1269" s="85"/>
      <c r="W1269" s="85"/>
      <c r="X1269" s="85"/>
      <c r="Y1269" s="9">
        <f>S1269+U1269+V1269+W1269+X1269</f>
        <v>21</v>
      </c>
      <c r="Z1269" s="9">
        <f>T1269+X1269</f>
        <v>0</v>
      </c>
      <c r="AA1269" s="85"/>
      <c r="AB1269" s="9">
        <v>2362</v>
      </c>
      <c r="AC1269" s="85"/>
      <c r="AD1269" s="85"/>
      <c r="AE1269" s="9">
        <f>Y1269+AA1269+AB1269+AC1269+AD1269</f>
        <v>2383</v>
      </c>
      <c r="AF1269" s="9">
        <f>Z1269+AD1269</f>
        <v>0</v>
      </c>
      <c r="AG1269" s="85"/>
      <c r="AH1269" s="9"/>
      <c r="AI1269" s="85"/>
      <c r="AJ1269" s="85"/>
      <c r="AK1269" s="9">
        <f>AE1269+AG1269+AH1269+AI1269+AJ1269</f>
        <v>2383</v>
      </c>
      <c r="AL1269" s="9">
        <f>AF1269+AJ1269</f>
        <v>0</v>
      </c>
      <c r="AM1269" s="85"/>
      <c r="AN1269" s="9"/>
      <c r="AO1269" s="85"/>
      <c r="AP1269" s="85"/>
      <c r="AQ1269" s="9">
        <f>AK1269+AM1269+AN1269+AO1269+AP1269</f>
        <v>2383</v>
      </c>
      <c r="AR1269" s="9">
        <f>AL1269+AP1269</f>
        <v>0</v>
      </c>
      <c r="AS1269" s="85"/>
      <c r="AT1269" s="9">
        <v>10</v>
      </c>
      <c r="AU1269" s="85"/>
      <c r="AV1269" s="85"/>
      <c r="AW1269" s="9">
        <f>AQ1269+AS1269+AT1269+AU1269+AV1269</f>
        <v>2393</v>
      </c>
      <c r="AX1269" s="9">
        <f>AR1269+AV1269</f>
        <v>0</v>
      </c>
    </row>
    <row r="1270" spans="1:50" ht="49.5" hidden="1">
      <c r="A1270" s="25" t="s">
        <v>711</v>
      </c>
      <c r="B1270" s="26" t="s">
        <v>317</v>
      </c>
      <c r="C1270" s="26" t="s">
        <v>145</v>
      </c>
      <c r="D1270" s="26" t="s">
        <v>145</v>
      </c>
      <c r="E1270" s="26" t="s">
        <v>375</v>
      </c>
      <c r="F1270" s="26"/>
      <c r="G1270" s="9">
        <f t="shared" ref="G1270:V1278" si="2144">G1271</f>
        <v>166</v>
      </c>
      <c r="H1270" s="9">
        <f t="shared" si="2144"/>
        <v>0</v>
      </c>
      <c r="I1270" s="9">
        <f t="shared" si="2144"/>
        <v>0</v>
      </c>
      <c r="J1270" s="9">
        <f t="shared" si="2144"/>
        <v>0</v>
      </c>
      <c r="K1270" s="9">
        <f t="shared" si="2144"/>
        <v>0</v>
      </c>
      <c r="L1270" s="9">
        <f t="shared" si="2144"/>
        <v>0</v>
      </c>
      <c r="M1270" s="9">
        <f t="shared" si="2144"/>
        <v>166</v>
      </c>
      <c r="N1270" s="9">
        <f t="shared" si="2144"/>
        <v>0</v>
      </c>
      <c r="O1270" s="9">
        <f t="shared" si="2144"/>
        <v>0</v>
      </c>
      <c r="P1270" s="9">
        <f t="shared" si="2144"/>
        <v>0</v>
      </c>
      <c r="Q1270" s="9">
        <f t="shared" si="2144"/>
        <v>0</v>
      </c>
      <c r="R1270" s="9">
        <f t="shared" si="2144"/>
        <v>0</v>
      </c>
      <c r="S1270" s="9">
        <f t="shared" si="2144"/>
        <v>166</v>
      </c>
      <c r="T1270" s="9">
        <f t="shared" si="2144"/>
        <v>0</v>
      </c>
      <c r="U1270" s="9">
        <f t="shared" si="2144"/>
        <v>0</v>
      </c>
      <c r="V1270" s="9">
        <f t="shared" si="2144"/>
        <v>0</v>
      </c>
      <c r="W1270" s="9">
        <f t="shared" ref="U1270:AJ1278" si="2145">W1271</f>
        <v>0</v>
      </c>
      <c r="X1270" s="9">
        <f t="shared" si="2145"/>
        <v>0</v>
      </c>
      <c r="Y1270" s="9">
        <f t="shared" si="2145"/>
        <v>166</v>
      </c>
      <c r="Z1270" s="9">
        <f t="shared" si="2145"/>
        <v>0</v>
      </c>
      <c r="AA1270" s="9">
        <f t="shared" si="2145"/>
        <v>0</v>
      </c>
      <c r="AB1270" s="9">
        <f t="shared" si="2145"/>
        <v>0</v>
      </c>
      <c r="AC1270" s="9">
        <f t="shared" si="2145"/>
        <v>0</v>
      </c>
      <c r="AD1270" s="9">
        <f t="shared" si="2145"/>
        <v>0</v>
      </c>
      <c r="AE1270" s="9">
        <f t="shared" si="2145"/>
        <v>166</v>
      </c>
      <c r="AF1270" s="9">
        <f t="shared" si="2145"/>
        <v>0</v>
      </c>
      <c r="AG1270" s="9">
        <f t="shared" si="2145"/>
        <v>0</v>
      </c>
      <c r="AH1270" s="9">
        <f t="shared" si="2145"/>
        <v>0</v>
      </c>
      <c r="AI1270" s="9">
        <f t="shared" si="2145"/>
        <v>0</v>
      </c>
      <c r="AJ1270" s="9">
        <f t="shared" si="2145"/>
        <v>0</v>
      </c>
      <c r="AK1270" s="9">
        <f t="shared" ref="AG1270:AV1278" si="2146">AK1271</f>
        <v>166</v>
      </c>
      <c r="AL1270" s="9">
        <f t="shared" si="2146"/>
        <v>0</v>
      </c>
      <c r="AM1270" s="9">
        <f t="shared" si="2146"/>
        <v>0</v>
      </c>
      <c r="AN1270" s="9">
        <f t="shared" si="2146"/>
        <v>0</v>
      </c>
      <c r="AO1270" s="9">
        <f t="shared" si="2146"/>
        <v>0</v>
      </c>
      <c r="AP1270" s="9">
        <f t="shared" si="2146"/>
        <v>0</v>
      </c>
      <c r="AQ1270" s="9">
        <f t="shared" si="2146"/>
        <v>166</v>
      </c>
      <c r="AR1270" s="9">
        <f t="shared" si="2146"/>
        <v>0</v>
      </c>
      <c r="AS1270" s="9">
        <f t="shared" si="2146"/>
        <v>0</v>
      </c>
      <c r="AT1270" s="9">
        <f t="shared" si="2146"/>
        <v>0</v>
      </c>
      <c r="AU1270" s="9">
        <f t="shared" si="2146"/>
        <v>0</v>
      </c>
      <c r="AV1270" s="9">
        <f t="shared" si="2146"/>
        <v>0</v>
      </c>
      <c r="AW1270" s="9">
        <f t="shared" ref="AS1270:AX1278" si="2147">AW1271</f>
        <v>166</v>
      </c>
      <c r="AX1270" s="9">
        <f t="shared" si="2147"/>
        <v>0</v>
      </c>
    </row>
    <row r="1271" spans="1:50" ht="33" hidden="1">
      <c r="A1271" s="25" t="s">
        <v>76</v>
      </c>
      <c r="B1271" s="26" t="s">
        <v>317</v>
      </c>
      <c r="C1271" s="26" t="s">
        <v>145</v>
      </c>
      <c r="D1271" s="26" t="s">
        <v>145</v>
      </c>
      <c r="E1271" s="26" t="s">
        <v>379</v>
      </c>
      <c r="F1271" s="26"/>
      <c r="G1271" s="9">
        <f t="shared" si="2144"/>
        <v>166</v>
      </c>
      <c r="H1271" s="9">
        <f t="shared" si="2144"/>
        <v>0</v>
      </c>
      <c r="I1271" s="9">
        <f t="shared" si="2144"/>
        <v>0</v>
      </c>
      <c r="J1271" s="9">
        <f t="shared" si="2144"/>
        <v>0</v>
      </c>
      <c r="K1271" s="9">
        <f t="shared" si="2144"/>
        <v>0</v>
      </c>
      <c r="L1271" s="9">
        <f t="shared" si="2144"/>
        <v>0</v>
      </c>
      <c r="M1271" s="9">
        <f t="shared" si="2144"/>
        <v>166</v>
      </c>
      <c r="N1271" s="9">
        <f t="shared" si="2144"/>
        <v>0</v>
      </c>
      <c r="O1271" s="9">
        <f t="shared" si="2144"/>
        <v>0</v>
      </c>
      <c r="P1271" s="9">
        <f t="shared" si="2144"/>
        <v>0</v>
      </c>
      <c r="Q1271" s="9">
        <f t="shared" si="2144"/>
        <v>0</v>
      </c>
      <c r="R1271" s="9">
        <f t="shared" si="2144"/>
        <v>0</v>
      </c>
      <c r="S1271" s="9">
        <f t="shared" si="2144"/>
        <v>166</v>
      </c>
      <c r="T1271" s="9">
        <f t="shared" si="2144"/>
        <v>0</v>
      </c>
      <c r="U1271" s="9">
        <f t="shared" si="2145"/>
        <v>0</v>
      </c>
      <c r="V1271" s="9">
        <f t="shared" si="2145"/>
        <v>0</v>
      </c>
      <c r="W1271" s="9">
        <f t="shared" si="2145"/>
        <v>0</v>
      </c>
      <c r="X1271" s="9">
        <f t="shared" si="2145"/>
        <v>0</v>
      </c>
      <c r="Y1271" s="9">
        <f t="shared" si="2145"/>
        <v>166</v>
      </c>
      <c r="Z1271" s="9">
        <f t="shared" si="2145"/>
        <v>0</v>
      </c>
      <c r="AA1271" s="9">
        <f t="shared" si="2145"/>
        <v>0</v>
      </c>
      <c r="AB1271" s="9">
        <f t="shared" si="2145"/>
        <v>0</v>
      </c>
      <c r="AC1271" s="9">
        <f t="shared" si="2145"/>
        <v>0</v>
      </c>
      <c r="AD1271" s="9">
        <f t="shared" si="2145"/>
        <v>0</v>
      </c>
      <c r="AE1271" s="9">
        <f t="shared" si="2145"/>
        <v>166</v>
      </c>
      <c r="AF1271" s="9">
        <f t="shared" si="2145"/>
        <v>0</v>
      </c>
      <c r="AG1271" s="9">
        <f t="shared" si="2146"/>
        <v>0</v>
      </c>
      <c r="AH1271" s="9">
        <f t="shared" si="2146"/>
        <v>0</v>
      </c>
      <c r="AI1271" s="9">
        <f t="shared" si="2146"/>
        <v>0</v>
      </c>
      <c r="AJ1271" s="9">
        <f t="shared" si="2146"/>
        <v>0</v>
      </c>
      <c r="AK1271" s="9">
        <f t="shared" si="2146"/>
        <v>166</v>
      </c>
      <c r="AL1271" s="9">
        <f t="shared" si="2146"/>
        <v>0</v>
      </c>
      <c r="AM1271" s="9">
        <f t="shared" si="2146"/>
        <v>0</v>
      </c>
      <c r="AN1271" s="9">
        <f t="shared" si="2146"/>
        <v>0</v>
      </c>
      <c r="AO1271" s="9">
        <f t="shared" si="2146"/>
        <v>0</v>
      </c>
      <c r="AP1271" s="9">
        <f t="shared" si="2146"/>
        <v>0</v>
      </c>
      <c r="AQ1271" s="9">
        <f t="shared" si="2146"/>
        <v>166</v>
      </c>
      <c r="AR1271" s="9">
        <f t="shared" si="2146"/>
        <v>0</v>
      </c>
      <c r="AS1271" s="9">
        <f t="shared" si="2147"/>
        <v>0</v>
      </c>
      <c r="AT1271" s="9">
        <f t="shared" si="2147"/>
        <v>0</v>
      </c>
      <c r="AU1271" s="9">
        <f t="shared" si="2147"/>
        <v>0</v>
      </c>
      <c r="AV1271" s="9">
        <f t="shared" si="2147"/>
        <v>0</v>
      </c>
      <c r="AW1271" s="9">
        <f t="shared" si="2147"/>
        <v>166</v>
      </c>
      <c r="AX1271" s="9">
        <f t="shared" si="2147"/>
        <v>0</v>
      </c>
    </row>
    <row r="1272" spans="1:50" ht="33" hidden="1">
      <c r="A1272" s="25" t="s">
        <v>328</v>
      </c>
      <c r="B1272" s="26" t="s">
        <v>317</v>
      </c>
      <c r="C1272" s="26" t="s">
        <v>145</v>
      </c>
      <c r="D1272" s="26" t="s">
        <v>145</v>
      </c>
      <c r="E1272" s="26" t="s">
        <v>378</v>
      </c>
      <c r="F1272" s="26"/>
      <c r="G1272" s="9">
        <f t="shared" si="2144"/>
        <v>166</v>
      </c>
      <c r="H1272" s="9">
        <f t="shared" si="2144"/>
        <v>0</v>
      </c>
      <c r="I1272" s="9">
        <f t="shared" si="2144"/>
        <v>0</v>
      </c>
      <c r="J1272" s="9">
        <f t="shared" si="2144"/>
        <v>0</v>
      </c>
      <c r="K1272" s="9">
        <f t="shared" si="2144"/>
        <v>0</v>
      </c>
      <c r="L1272" s="9">
        <f t="shared" si="2144"/>
        <v>0</v>
      </c>
      <c r="M1272" s="9">
        <f t="shared" si="2144"/>
        <v>166</v>
      </c>
      <c r="N1272" s="9">
        <f t="shared" si="2144"/>
        <v>0</v>
      </c>
      <c r="O1272" s="9">
        <f t="shared" si="2144"/>
        <v>0</v>
      </c>
      <c r="P1272" s="9">
        <f t="shared" si="2144"/>
        <v>0</v>
      </c>
      <c r="Q1272" s="9">
        <f t="shared" si="2144"/>
        <v>0</v>
      </c>
      <c r="R1272" s="9">
        <f t="shared" si="2144"/>
        <v>0</v>
      </c>
      <c r="S1272" s="9">
        <f t="shared" si="2144"/>
        <v>166</v>
      </c>
      <c r="T1272" s="9">
        <f t="shared" si="2144"/>
        <v>0</v>
      </c>
      <c r="U1272" s="9">
        <f t="shared" si="2145"/>
        <v>0</v>
      </c>
      <c r="V1272" s="9">
        <f t="shared" si="2145"/>
        <v>0</v>
      </c>
      <c r="W1272" s="9">
        <f t="shared" si="2145"/>
        <v>0</v>
      </c>
      <c r="X1272" s="9">
        <f t="shared" si="2145"/>
        <v>0</v>
      </c>
      <c r="Y1272" s="9">
        <f t="shared" si="2145"/>
        <v>166</v>
      </c>
      <c r="Z1272" s="9">
        <f t="shared" si="2145"/>
        <v>0</v>
      </c>
      <c r="AA1272" s="9">
        <f t="shared" si="2145"/>
        <v>0</v>
      </c>
      <c r="AB1272" s="9">
        <f t="shared" si="2145"/>
        <v>0</v>
      </c>
      <c r="AC1272" s="9">
        <f t="shared" si="2145"/>
        <v>0</v>
      </c>
      <c r="AD1272" s="9">
        <f t="shared" si="2145"/>
        <v>0</v>
      </c>
      <c r="AE1272" s="9">
        <f t="shared" si="2145"/>
        <v>166</v>
      </c>
      <c r="AF1272" s="9">
        <f t="shared" si="2145"/>
        <v>0</v>
      </c>
      <c r="AG1272" s="9">
        <f t="shared" si="2146"/>
        <v>0</v>
      </c>
      <c r="AH1272" s="9">
        <f t="shared" si="2146"/>
        <v>0</v>
      </c>
      <c r="AI1272" s="9">
        <f t="shared" si="2146"/>
        <v>0</v>
      </c>
      <c r="AJ1272" s="9">
        <f t="shared" si="2146"/>
        <v>0</v>
      </c>
      <c r="AK1272" s="9">
        <f t="shared" si="2146"/>
        <v>166</v>
      </c>
      <c r="AL1272" s="9">
        <f t="shared" si="2146"/>
        <v>0</v>
      </c>
      <c r="AM1272" s="9">
        <f t="shared" si="2146"/>
        <v>0</v>
      </c>
      <c r="AN1272" s="9">
        <f t="shared" si="2146"/>
        <v>0</v>
      </c>
      <c r="AO1272" s="9">
        <f t="shared" si="2146"/>
        <v>0</v>
      </c>
      <c r="AP1272" s="9">
        <f t="shared" si="2146"/>
        <v>0</v>
      </c>
      <c r="AQ1272" s="9">
        <f t="shared" si="2146"/>
        <v>166</v>
      </c>
      <c r="AR1272" s="9">
        <f t="shared" si="2146"/>
        <v>0</v>
      </c>
      <c r="AS1272" s="9">
        <f t="shared" si="2147"/>
        <v>0</v>
      </c>
      <c r="AT1272" s="9">
        <f t="shared" si="2147"/>
        <v>0</v>
      </c>
      <c r="AU1272" s="9">
        <f t="shared" si="2147"/>
        <v>0</v>
      </c>
      <c r="AV1272" s="9">
        <f t="shared" si="2147"/>
        <v>0</v>
      </c>
      <c r="AW1272" s="9">
        <f t="shared" si="2147"/>
        <v>166</v>
      </c>
      <c r="AX1272" s="9">
        <f t="shared" si="2147"/>
        <v>0</v>
      </c>
    </row>
    <row r="1273" spans="1:50" ht="33" hidden="1">
      <c r="A1273" s="25" t="s">
        <v>11</v>
      </c>
      <c r="B1273" s="26" t="s">
        <v>317</v>
      </c>
      <c r="C1273" s="26" t="s">
        <v>145</v>
      </c>
      <c r="D1273" s="26" t="s">
        <v>145</v>
      </c>
      <c r="E1273" s="26" t="s">
        <v>378</v>
      </c>
      <c r="F1273" s="26" t="s">
        <v>12</v>
      </c>
      <c r="G1273" s="9">
        <f t="shared" si="2144"/>
        <v>166</v>
      </c>
      <c r="H1273" s="9">
        <f t="shared" si="2144"/>
        <v>0</v>
      </c>
      <c r="I1273" s="9">
        <f t="shared" si="2144"/>
        <v>0</v>
      </c>
      <c r="J1273" s="9">
        <f t="shared" si="2144"/>
        <v>0</v>
      </c>
      <c r="K1273" s="9">
        <f t="shared" si="2144"/>
        <v>0</v>
      </c>
      <c r="L1273" s="9">
        <f t="shared" si="2144"/>
        <v>0</v>
      </c>
      <c r="M1273" s="9">
        <f t="shared" si="2144"/>
        <v>166</v>
      </c>
      <c r="N1273" s="9">
        <f t="shared" si="2144"/>
        <v>0</v>
      </c>
      <c r="O1273" s="9">
        <f t="shared" si="2144"/>
        <v>0</v>
      </c>
      <c r="P1273" s="9">
        <f t="shared" si="2144"/>
        <v>0</v>
      </c>
      <c r="Q1273" s="9">
        <f t="shared" si="2144"/>
        <v>0</v>
      </c>
      <c r="R1273" s="9">
        <f t="shared" si="2144"/>
        <v>0</v>
      </c>
      <c r="S1273" s="9">
        <f t="shared" si="2144"/>
        <v>166</v>
      </c>
      <c r="T1273" s="9">
        <f t="shared" si="2144"/>
        <v>0</v>
      </c>
      <c r="U1273" s="9">
        <f t="shared" si="2145"/>
        <v>0</v>
      </c>
      <c r="V1273" s="9">
        <f t="shared" si="2145"/>
        <v>0</v>
      </c>
      <c r="W1273" s="9">
        <f t="shared" si="2145"/>
        <v>0</v>
      </c>
      <c r="X1273" s="9">
        <f t="shared" si="2145"/>
        <v>0</v>
      </c>
      <c r="Y1273" s="9">
        <f t="shared" si="2145"/>
        <v>166</v>
      </c>
      <c r="Z1273" s="9">
        <f t="shared" si="2145"/>
        <v>0</v>
      </c>
      <c r="AA1273" s="9">
        <f t="shared" si="2145"/>
        <v>0</v>
      </c>
      <c r="AB1273" s="9">
        <f t="shared" si="2145"/>
        <v>0</v>
      </c>
      <c r="AC1273" s="9">
        <f t="shared" si="2145"/>
        <v>0</v>
      </c>
      <c r="AD1273" s="9">
        <f t="shared" si="2145"/>
        <v>0</v>
      </c>
      <c r="AE1273" s="9">
        <f t="shared" si="2145"/>
        <v>166</v>
      </c>
      <c r="AF1273" s="9">
        <f t="shared" si="2145"/>
        <v>0</v>
      </c>
      <c r="AG1273" s="9">
        <f t="shared" si="2146"/>
        <v>0</v>
      </c>
      <c r="AH1273" s="9">
        <f t="shared" si="2146"/>
        <v>0</v>
      </c>
      <c r="AI1273" s="9">
        <f t="shared" si="2146"/>
        <v>0</v>
      </c>
      <c r="AJ1273" s="9">
        <f t="shared" si="2146"/>
        <v>0</v>
      </c>
      <c r="AK1273" s="9">
        <f t="shared" si="2146"/>
        <v>166</v>
      </c>
      <c r="AL1273" s="9">
        <f t="shared" si="2146"/>
        <v>0</v>
      </c>
      <c r="AM1273" s="9">
        <f t="shared" si="2146"/>
        <v>0</v>
      </c>
      <c r="AN1273" s="9">
        <f t="shared" si="2146"/>
        <v>0</v>
      </c>
      <c r="AO1273" s="9">
        <f t="shared" si="2146"/>
        <v>0</v>
      </c>
      <c r="AP1273" s="9">
        <f t="shared" si="2146"/>
        <v>0</v>
      </c>
      <c r="AQ1273" s="9">
        <f t="shared" si="2146"/>
        <v>166</v>
      </c>
      <c r="AR1273" s="9">
        <f t="shared" si="2146"/>
        <v>0</v>
      </c>
      <c r="AS1273" s="9">
        <f t="shared" si="2147"/>
        <v>0</v>
      </c>
      <c r="AT1273" s="9">
        <f t="shared" si="2147"/>
        <v>0</v>
      </c>
      <c r="AU1273" s="9">
        <f t="shared" si="2147"/>
        <v>0</v>
      </c>
      <c r="AV1273" s="9">
        <f t="shared" si="2147"/>
        <v>0</v>
      </c>
      <c r="AW1273" s="9">
        <f t="shared" si="2147"/>
        <v>166</v>
      </c>
      <c r="AX1273" s="9">
        <f t="shared" si="2147"/>
        <v>0</v>
      </c>
    </row>
    <row r="1274" spans="1:50" ht="20.100000000000001" hidden="1" customHeight="1">
      <c r="A1274" s="25" t="s">
        <v>13</v>
      </c>
      <c r="B1274" s="26" t="s">
        <v>317</v>
      </c>
      <c r="C1274" s="26" t="s">
        <v>145</v>
      </c>
      <c r="D1274" s="26" t="s">
        <v>145</v>
      </c>
      <c r="E1274" s="26" t="s">
        <v>378</v>
      </c>
      <c r="F1274" s="26" t="s">
        <v>34</v>
      </c>
      <c r="G1274" s="9">
        <v>166</v>
      </c>
      <c r="H1274" s="9"/>
      <c r="I1274" s="84"/>
      <c r="J1274" s="84"/>
      <c r="K1274" s="84"/>
      <c r="L1274" s="84"/>
      <c r="M1274" s="9">
        <f>G1274+I1274+J1274+K1274+L1274</f>
        <v>166</v>
      </c>
      <c r="N1274" s="9">
        <f>H1274+L1274</f>
        <v>0</v>
      </c>
      <c r="O1274" s="85"/>
      <c r="P1274" s="85"/>
      <c r="Q1274" s="85"/>
      <c r="R1274" s="85"/>
      <c r="S1274" s="9">
        <f>M1274+O1274+P1274+Q1274+R1274</f>
        <v>166</v>
      </c>
      <c r="T1274" s="9">
        <f>N1274+R1274</f>
        <v>0</v>
      </c>
      <c r="U1274" s="85"/>
      <c r="V1274" s="85"/>
      <c r="W1274" s="85"/>
      <c r="X1274" s="85"/>
      <c r="Y1274" s="9">
        <f>S1274+U1274+V1274+W1274+X1274</f>
        <v>166</v>
      </c>
      <c r="Z1274" s="9">
        <f>T1274+X1274</f>
        <v>0</v>
      </c>
      <c r="AA1274" s="85"/>
      <c r="AB1274" s="85"/>
      <c r="AC1274" s="85"/>
      <c r="AD1274" s="85"/>
      <c r="AE1274" s="9">
        <f>Y1274+AA1274+AB1274+AC1274+AD1274</f>
        <v>166</v>
      </c>
      <c r="AF1274" s="9">
        <f>Z1274+AD1274</f>
        <v>0</v>
      </c>
      <c r="AG1274" s="85"/>
      <c r="AH1274" s="85"/>
      <c r="AI1274" s="85"/>
      <c r="AJ1274" s="85"/>
      <c r="AK1274" s="9">
        <f>AE1274+AG1274+AH1274+AI1274+AJ1274</f>
        <v>166</v>
      </c>
      <c r="AL1274" s="9">
        <f>AF1274+AJ1274</f>
        <v>0</v>
      </c>
      <c r="AM1274" s="85"/>
      <c r="AN1274" s="85"/>
      <c r="AO1274" s="85"/>
      <c r="AP1274" s="85"/>
      <c r="AQ1274" s="9">
        <f>AK1274+AM1274+AN1274+AO1274+AP1274</f>
        <v>166</v>
      </c>
      <c r="AR1274" s="9">
        <f>AL1274+AP1274</f>
        <v>0</v>
      </c>
      <c r="AS1274" s="85"/>
      <c r="AT1274" s="85"/>
      <c r="AU1274" s="85"/>
      <c r="AV1274" s="85"/>
      <c r="AW1274" s="9">
        <f>AQ1274+AS1274+AT1274+AU1274+AV1274</f>
        <v>166</v>
      </c>
      <c r="AX1274" s="9">
        <f>AR1274+AV1274</f>
        <v>0</v>
      </c>
    </row>
    <row r="1275" spans="1:50" ht="49.5" hidden="1">
      <c r="A1275" s="60" t="s">
        <v>501</v>
      </c>
      <c r="B1275" s="26" t="s">
        <v>317</v>
      </c>
      <c r="C1275" s="26" t="s">
        <v>145</v>
      </c>
      <c r="D1275" s="26" t="s">
        <v>145</v>
      </c>
      <c r="E1275" s="26" t="s">
        <v>390</v>
      </c>
      <c r="F1275" s="26"/>
      <c r="G1275" s="9">
        <f t="shared" si="2144"/>
        <v>1080</v>
      </c>
      <c r="H1275" s="9">
        <f t="shared" si="2144"/>
        <v>0</v>
      </c>
      <c r="I1275" s="9">
        <f t="shared" si="2144"/>
        <v>0</v>
      </c>
      <c r="J1275" s="9">
        <f t="shared" si="2144"/>
        <v>0</v>
      </c>
      <c r="K1275" s="9">
        <f t="shared" si="2144"/>
        <v>0</v>
      </c>
      <c r="L1275" s="9">
        <f t="shared" si="2144"/>
        <v>0</v>
      </c>
      <c r="M1275" s="9">
        <f t="shared" si="2144"/>
        <v>1080</v>
      </c>
      <c r="N1275" s="9">
        <f t="shared" si="2144"/>
        <v>0</v>
      </c>
      <c r="O1275" s="9">
        <f t="shared" si="2144"/>
        <v>0</v>
      </c>
      <c r="P1275" s="9">
        <f t="shared" si="2144"/>
        <v>0</v>
      </c>
      <c r="Q1275" s="9">
        <f t="shared" si="2144"/>
        <v>0</v>
      </c>
      <c r="R1275" s="9">
        <f t="shared" si="2144"/>
        <v>0</v>
      </c>
      <c r="S1275" s="9">
        <f t="shared" si="2144"/>
        <v>1080</v>
      </c>
      <c r="T1275" s="9">
        <f t="shared" si="2144"/>
        <v>0</v>
      </c>
      <c r="U1275" s="9">
        <f t="shared" si="2145"/>
        <v>0</v>
      </c>
      <c r="V1275" s="9">
        <f t="shared" si="2145"/>
        <v>0</v>
      </c>
      <c r="W1275" s="9">
        <f t="shared" si="2145"/>
        <v>0</v>
      </c>
      <c r="X1275" s="9">
        <f t="shared" si="2145"/>
        <v>0</v>
      </c>
      <c r="Y1275" s="9">
        <f t="shared" si="2145"/>
        <v>1080</v>
      </c>
      <c r="Z1275" s="9">
        <f t="shared" si="2145"/>
        <v>0</v>
      </c>
      <c r="AA1275" s="9">
        <f t="shared" si="2145"/>
        <v>0</v>
      </c>
      <c r="AB1275" s="9">
        <f t="shared" si="2145"/>
        <v>0</v>
      </c>
      <c r="AC1275" s="9">
        <f t="shared" si="2145"/>
        <v>0</v>
      </c>
      <c r="AD1275" s="9">
        <f t="shared" si="2145"/>
        <v>0</v>
      </c>
      <c r="AE1275" s="9">
        <f t="shared" si="2145"/>
        <v>1080</v>
      </c>
      <c r="AF1275" s="9">
        <f t="shared" si="2145"/>
        <v>0</v>
      </c>
      <c r="AG1275" s="9">
        <f t="shared" si="2146"/>
        <v>0</v>
      </c>
      <c r="AH1275" s="9">
        <f t="shared" si="2146"/>
        <v>0</v>
      </c>
      <c r="AI1275" s="9">
        <f t="shared" si="2146"/>
        <v>0</v>
      </c>
      <c r="AJ1275" s="9">
        <f t="shared" si="2146"/>
        <v>0</v>
      </c>
      <c r="AK1275" s="9">
        <f t="shared" si="2146"/>
        <v>1080</v>
      </c>
      <c r="AL1275" s="9">
        <f t="shared" si="2146"/>
        <v>0</v>
      </c>
      <c r="AM1275" s="9">
        <f t="shared" si="2146"/>
        <v>0</v>
      </c>
      <c r="AN1275" s="9">
        <f t="shared" si="2146"/>
        <v>0</v>
      </c>
      <c r="AO1275" s="9">
        <f t="shared" si="2146"/>
        <v>0</v>
      </c>
      <c r="AP1275" s="9">
        <f t="shared" si="2146"/>
        <v>0</v>
      </c>
      <c r="AQ1275" s="9">
        <f t="shared" si="2146"/>
        <v>1080</v>
      </c>
      <c r="AR1275" s="9">
        <f t="shared" si="2146"/>
        <v>0</v>
      </c>
      <c r="AS1275" s="9">
        <f t="shared" si="2147"/>
        <v>0</v>
      </c>
      <c r="AT1275" s="9">
        <f t="shared" si="2147"/>
        <v>0</v>
      </c>
      <c r="AU1275" s="9">
        <f t="shared" si="2147"/>
        <v>0</v>
      </c>
      <c r="AV1275" s="9">
        <f t="shared" si="2147"/>
        <v>0</v>
      </c>
      <c r="AW1275" s="9">
        <f t="shared" si="2147"/>
        <v>1080</v>
      </c>
      <c r="AX1275" s="9">
        <f t="shared" si="2147"/>
        <v>0</v>
      </c>
    </row>
    <row r="1276" spans="1:50" ht="33" hidden="1">
      <c r="A1276" s="25" t="s">
        <v>76</v>
      </c>
      <c r="B1276" s="26" t="s">
        <v>317</v>
      </c>
      <c r="C1276" s="26" t="s">
        <v>145</v>
      </c>
      <c r="D1276" s="26" t="s">
        <v>145</v>
      </c>
      <c r="E1276" s="26" t="s">
        <v>395</v>
      </c>
      <c r="F1276" s="26"/>
      <c r="G1276" s="9">
        <f t="shared" si="2144"/>
        <v>1080</v>
      </c>
      <c r="H1276" s="9">
        <f t="shared" si="2144"/>
        <v>0</v>
      </c>
      <c r="I1276" s="9">
        <f t="shared" si="2144"/>
        <v>0</v>
      </c>
      <c r="J1276" s="9">
        <f t="shared" si="2144"/>
        <v>0</v>
      </c>
      <c r="K1276" s="9">
        <f t="shared" si="2144"/>
        <v>0</v>
      </c>
      <c r="L1276" s="9">
        <f t="shared" si="2144"/>
        <v>0</v>
      </c>
      <c r="M1276" s="9">
        <f t="shared" si="2144"/>
        <v>1080</v>
      </c>
      <c r="N1276" s="9">
        <f t="shared" si="2144"/>
        <v>0</v>
      </c>
      <c r="O1276" s="9">
        <f t="shared" si="2144"/>
        <v>0</v>
      </c>
      <c r="P1276" s="9">
        <f t="shared" si="2144"/>
        <v>0</v>
      </c>
      <c r="Q1276" s="9">
        <f t="shared" si="2144"/>
        <v>0</v>
      </c>
      <c r="R1276" s="9">
        <f t="shared" si="2144"/>
        <v>0</v>
      </c>
      <c r="S1276" s="9">
        <f t="shared" si="2144"/>
        <v>1080</v>
      </c>
      <c r="T1276" s="9">
        <f t="shared" si="2144"/>
        <v>0</v>
      </c>
      <c r="U1276" s="9">
        <f t="shared" si="2145"/>
        <v>0</v>
      </c>
      <c r="V1276" s="9">
        <f t="shared" si="2145"/>
        <v>0</v>
      </c>
      <c r="W1276" s="9">
        <f t="shared" si="2145"/>
        <v>0</v>
      </c>
      <c r="X1276" s="9">
        <f t="shared" si="2145"/>
        <v>0</v>
      </c>
      <c r="Y1276" s="9">
        <f t="shared" si="2145"/>
        <v>1080</v>
      </c>
      <c r="Z1276" s="9">
        <f t="shared" si="2145"/>
        <v>0</v>
      </c>
      <c r="AA1276" s="9">
        <f t="shared" si="2145"/>
        <v>0</v>
      </c>
      <c r="AB1276" s="9">
        <f t="shared" si="2145"/>
        <v>0</v>
      </c>
      <c r="AC1276" s="9">
        <f t="shared" si="2145"/>
        <v>0</v>
      </c>
      <c r="AD1276" s="9">
        <f t="shared" si="2145"/>
        <v>0</v>
      </c>
      <c r="AE1276" s="9">
        <f t="shared" si="2145"/>
        <v>1080</v>
      </c>
      <c r="AF1276" s="9">
        <f t="shared" si="2145"/>
        <v>0</v>
      </c>
      <c r="AG1276" s="9">
        <f t="shared" si="2146"/>
        <v>0</v>
      </c>
      <c r="AH1276" s="9">
        <f t="shared" si="2146"/>
        <v>0</v>
      </c>
      <c r="AI1276" s="9">
        <f t="shared" si="2146"/>
        <v>0</v>
      </c>
      <c r="AJ1276" s="9">
        <f t="shared" si="2146"/>
        <v>0</v>
      </c>
      <c r="AK1276" s="9">
        <f t="shared" si="2146"/>
        <v>1080</v>
      </c>
      <c r="AL1276" s="9">
        <f t="shared" si="2146"/>
        <v>0</v>
      </c>
      <c r="AM1276" s="9">
        <f t="shared" si="2146"/>
        <v>0</v>
      </c>
      <c r="AN1276" s="9">
        <f t="shared" si="2146"/>
        <v>0</v>
      </c>
      <c r="AO1276" s="9">
        <f t="shared" si="2146"/>
        <v>0</v>
      </c>
      <c r="AP1276" s="9">
        <f t="shared" si="2146"/>
        <v>0</v>
      </c>
      <c r="AQ1276" s="9">
        <f t="shared" si="2146"/>
        <v>1080</v>
      </c>
      <c r="AR1276" s="9">
        <f t="shared" si="2146"/>
        <v>0</v>
      </c>
      <c r="AS1276" s="9">
        <f t="shared" si="2147"/>
        <v>0</v>
      </c>
      <c r="AT1276" s="9">
        <f t="shared" si="2147"/>
        <v>0</v>
      </c>
      <c r="AU1276" s="9">
        <f t="shared" si="2147"/>
        <v>0</v>
      </c>
      <c r="AV1276" s="9">
        <f t="shared" si="2147"/>
        <v>0</v>
      </c>
      <c r="AW1276" s="9">
        <f t="shared" si="2147"/>
        <v>1080</v>
      </c>
      <c r="AX1276" s="9">
        <f t="shared" si="2147"/>
        <v>0</v>
      </c>
    </row>
    <row r="1277" spans="1:50" ht="33" hidden="1">
      <c r="A1277" s="25" t="s">
        <v>328</v>
      </c>
      <c r="B1277" s="26" t="s">
        <v>317</v>
      </c>
      <c r="C1277" s="26" t="s">
        <v>145</v>
      </c>
      <c r="D1277" s="26" t="s">
        <v>145</v>
      </c>
      <c r="E1277" s="26" t="s">
        <v>396</v>
      </c>
      <c r="F1277" s="26"/>
      <c r="G1277" s="9">
        <f t="shared" si="2144"/>
        <v>1080</v>
      </c>
      <c r="H1277" s="9">
        <f t="shared" si="2144"/>
        <v>0</v>
      </c>
      <c r="I1277" s="9">
        <f t="shared" si="2144"/>
        <v>0</v>
      </c>
      <c r="J1277" s="9">
        <f t="shared" si="2144"/>
        <v>0</v>
      </c>
      <c r="K1277" s="9">
        <f t="shared" si="2144"/>
        <v>0</v>
      </c>
      <c r="L1277" s="9">
        <f t="shared" si="2144"/>
        <v>0</v>
      </c>
      <c r="M1277" s="9">
        <f t="shared" si="2144"/>
        <v>1080</v>
      </c>
      <c r="N1277" s="9">
        <f t="shared" si="2144"/>
        <v>0</v>
      </c>
      <c r="O1277" s="9">
        <f t="shared" si="2144"/>
        <v>0</v>
      </c>
      <c r="P1277" s="9">
        <f t="shared" si="2144"/>
        <v>0</v>
      </c>
      <c r="Q1277" s="9">
        <f t="shared" si="2144"/>
        <v>0</v>
      </c>
      <c r="R1277" s="9">
        <f t="shared" si="2144"/>
        <v>0</v>
      </c>
      <c r="S1277" s="9">
        <f t="shared" si="2144"/>
        <v>1080</v>
      </c>
      <c r="T1277" s="9">
        <f t="shared" si="2144"/>
        <v>0</v>
      </c>
      <c r="U1277" s="9">
        <f t="shared" si="2145"/>
        <v>0</v>
      </c>
      <c r="V1277" s="9">
        <f t="shared" si="2145"/>
        <v>0</v>
      </c>
      <c r="W1277" s="9">
        <f t="shared" si="2145"/>
        <v>0</v>
      </c>
      <c r="X1277" s="9">
        <f t="shared" si="2145"/>
        <v>0</v>
      </c>
      <c r="Y1277" s="9">
        <f t="shared" si="2145"/>
        <v>1080</v>
      </c>
      <c r="Z1277" s="9">
        <f t="shared" si="2145"/>
        <v>0</v>
      </c>
      <c r="AA1277" s="9">
        <f t="shared" si="2145"/>
        <v>0</v>
      </c>
      <c r="AB1277" s="9">
        <f t="shared" si="2145"/>
        <v>0</v>
      </c>
      <c r="AC1277" s="9">
        <f t="shared" si="2145"/>
        <v>0</v>
      </c>
      <c r="AD1277" s="9">
        <f t="shared" si="2145"/>
        <v>0</v>
      </c>
      <c r="AE1277" s="9">
        <f t="shared" si="2145"/>
        <v>1080</v>
      </c>
      <c r="AF1277" s="9">
        <f t="shared" si="2145"/>
        <v>0</v>
      </c>
      <c r="AG1277" s="9">
        <f t="shared" si="2146"/>
        <v>0</v>
      </c>
      <c r="AH1277" s="9">
        <f t="shared" si="2146"/>
        <v>0</v>
      </c>
      <c r="AI1277" s="9">
        <f t="shared" si="2146"/>
        <v>0</v>
      </c>
      <c r="AJ1277" s="9">
        <f t="shared" si="2146"/>
        <v>0</v>
      </c>
      <c r="AK1277" s="9">
        <f t="shared" si="2146"/>
        <v>1080</v>
      </c>
      <c r="AL1277" s="9">
        <f t="shared" si="2146"/>
        <v>0</v>
      </c>
      <c r="AM1277" s="9">
        <f t="shared" si="2146"/>
        <v>0</v>
      </c>
      <c r="AN1277" s="9">
        <f t="shared" si="2146"/>
        <v>0</v>
      </c>
      <c r="AO1277" s="9">
        <f t="shared" si="2146"/>
        <v>0</v>
      </c>
      <c r="AP1277" s="9">
        <f t="shared" si="2146"/>
        <v>0</v>
      </c>
      <c r="AQ1277" s="9">
        <f t="shared" si="2146"/>
        <v>1080</v>
      </c>
      <c r="AR1277" s="9">
        <f t="shared" si="2146"/>
        <v>0</v>
      </c>
      <c r="AS1277" s="9">
        <f t="shared" si="2147"/>
        <v>0</v>
      </c>
      <c r="AT1277" s="9">
        <f t="shared" si="2147"/>
        <v>0</v>
      </c>
      <c r="AU1277" s="9">
        <f t="shared" si="2147"/>
        <v>0</v>
      </c>
      <c r="AV1277" s="9">
        <f t="shared" si="2147"/>
        <v>0</v>
      </c>
      <c r="AW1277" s="9">
        <f t="shared" si="2147"/>
        <v>1080</v>
      </c>
      <c r="AX1277" s="9">
        <f t="shared" si="2147"/>
        <v>0</v>
      </c>
    </row>
    <row r="1278" spans="1:50" ht="33" hidden="1">
      <c r="A1278" s="25" t="s">
        <v>11</v>
      </c>
      <c r="B1278" s="26" t="s">
        <v>317</v>
      </c>
      <c r="C1278" s="26" t="s">
        <v>145</v>
      </c>
      <c r="D1278" s="26" t="s">
        <v>145</v>
      </c>
      <c r="E1278" s="26" t="s">
        <v>396</v>
      </c>
      <c r="F1278" s="26" t="s">
        <v>12</v>
      </c>
      <c r="G1278" s="9">
        <f t="shared" si="2144"/>
        <v>1080</v>
      </c>
      <c r="H1278" s="9">
        <f t="shared" si="2144"/>
        <v>0</v>
      </c>
      <c r="I1278" s="9">
        <f t="shared" si="2144"/>
        <v>0</v>
      </c>
      <c r="J1278" s="9">
        <f t="shared" si="2144"/>
        <v>0</v>
      </c>
      <c r="K1278" s="9">
        <f t="shared" si="2144"/>
        <v>0</v>
      </c>
      <c r="L1278" s="9">
        <f t="shared" si="2144"/>
        <v>0</v>
      </c>
      <c r="M1278" s="9">
        <f t="shared" si="2144"/>
        <v>1080</v>
      </c>
      <c r="N1278" s="9">
        <f t="shared" si="2144"/>
        <v>0</v>
      </c>
      <c r="O1278" s="9">
        <f t="shared" si="2144"/>
        <v>0</v>
      </c>
      <c r="P1278" s="9">
        <f t="shared" si="2144"/>
        <v>0</v>
      </c>
      <c r="Q1278" s="9">
        <f t="shared" si="2144"/>
        <v>0</v>
      </c>
      <c r="R1278" s="9">
        <f t="shared" si="2144"/>
        <v>0</v>
      </c>
      <c r="S1278" s="9">
        <f t="shared" si="2144"/>
        <v>1080</v>
      </c>
      <c r="T1278" s="9">
        <f t="shared" si="2144"/>
        <v>0</v>
      </c>
      <c r="U1278" s="9">
        <f t="shared" si="2145"/>
        <v>0</v>
      </c>
      <c r="V1278" s="9">
        <f t="shared" si="2145"/>
        <v>0</v>
      </c>
      <c r="W1278" s="9">
        <f t="shared" si="2145"/>
        <v>0</v>
      </c>
      <c r="X1278" s="9">
        <f t="shared" si="2145"/>
        <v>0</v>
      </c>
      <c r="Y1278" s="9">
        <f t="shared" si="2145"/>
        <v>1080</v>
      </c>
      <c r="Z1278" s="9">
        <f t="shared" si="2145"/>
        <v>0</v>
      </c>
      <c r="AA1278" s="9">
        <f t="shared" si="2145"/>
        <v>0</v>
      </c>
      <c r="AB1278" s="9">
        <f t="shared" si="2145"/>
        <v>0</v>
      </c>
      <c r="AC1278" s="9">
        <f t="shared" si="2145"/>
        <v>0</v>
      </c>
      <c r="AD1278" s="9">
        <f t="shared" si="2145"/>
        <v>0</v>
      </c>
      <c r="AE1278" s="9">
        <f t="shared" si="2145"/>
        <v>1080</v>
      </c>
      <c r="AF1278" s="9">
        <f t="shared" si="2145"/>
        <v>0</v>
      </c>
      <c r="AG1278" s="9">
        <f t="shared" si="2146"/>
        <v>0</v>
      </c>
      <c r="AH1278" s="9">
        <f t="shared" si="2146"/>
        <v>0</v>
      </c>
      <c r="AI1278" s="9">
        <f t="shared" si="2146"/>
        <v>0</v>
      </c>
      <c r="AJ1278" s="9">
        <f t="shared" si="2146"/>
        <v>0</v>
      </c>
      <c r="AK1278" s="9">
        <f t="shared" si="2146"/>
        <v>1080</v>
      </c>
      <c r="AL1278" s="9">
        <f t="shared" si="2146"/>
        <v>0</v>
      </c>
      <c r="AM1278" s="9">
        <f t="shared" si="2146"/>
        <v>0</v>
      </c>
      <c r="AN1278" s="9">
        <f t="shared" si="2146"/>
        <v>0</v>
      </c>
      <c r="AO1278" s="9">
        <f t="shared" si="2146"/>
        <v>0</v>
      </c>
      <c r="AP1278" s="9">
        <f t="shared" si="2146"/>
        <v>0</v>
      </c>
      <c r="AQ1278" s="9">
        <f t="shared" si="2146"/>
        <v>1080</v>
      </c>
      <c r="AR1278" s="9">
        <f t="shared" si="2146"/>
        <v>0</v>
      </c>
      <c r="AS1278" s="9">
        <f t="shared" si="2147"/>
        <v>0</v>
      </c>
      <c r="AT1278" s="9">
        <f t="shared" si="2147"/>
        <v>0</v>
      </c>
      <c r="AU1278" s="9">
        <f t="shared" si="2147"/>
        <v>0</v>
      </c>
      <c r="AV1278" s="9">
        <f t="shared" si="2147"/>
        <v>0</v>
      </c>
      <c r="AW1278" s="9">
        <f t="shared" si="2147"/>
        <v>1080</v>
      </c>
      <c r="AX1278" s="9">
        <f t="shared" si="2147"/>
        <v>0</v>
      </c>
    </row>
    <row r="1279" spans="1:50" ht="20.100000000000001" hidden="1" customHeight="1">
      <c r="A1279" s="25" t="s">
        <v>13</v>
      </c>
      <c r="B1279" s="26" t="s">
        <v>317</v>
      </c>
      <c r="C1279" s="26" t="s">
        <v>145</v>
      </c>
      <c r="D1279" s="26" t="s">
        <v>145</v>
      </c>
      <c r="E1279" s="26" t="s">
        <v>396</v>
      </c>
      <c r="F1279" s="26" t="s">
        <v>34</v>
      </c>
      <c r="G1279" s="9">
        <v>1080</v>
      </c>
      <c r="H1279" s="9"/>
      <c r="I1279" s="84"/>
      <c r="J1279" s="84"/>
      <c r="K1279" s="84"/>
      <c r="L1279" s="84"/>
      <c r="M1279" s="9">
        <f>G1279+I1279+J1279+K1279+L1279</f>
        <v>1080</v>
      </c>
      <c r="N1279" s="9">
        <f>H1279+L1279</f>
        <v>0</v>
      </c>
      <c r="O1279" s="85"/>
      <c r="P1279" s="85"/>
      <c r="Q1279" s="85"/>
      <c r="R1279" s="85"/>
      <c r="S1279" s="9">
        <f>M1279+O1279+P1279+Q1279+R1279</f>
        <v>1080</v>
      </c>
      <c r="T1279" s="9">
        <f>N1279+R1279</f>
        <v>0</v>
      </c>
      <c r="U1279" s="85"/>
      <c r="V1279" s="85"/>
      <c r="W1279" s="85"/>
      <c r="X1279" s="85"/>
      <c r="Y1279" s="9">
        <f>S1279+U1279+V1279+W1279+X1279</f>
        <v>1080</v>
      </c>
      <c r="Z1279" s="9">
        <f>T1279+X1279</f>
        <v>0</v>
      </c>
      <c r="AA1279" s="85"/>
      <c r="AB1279" s="85"/>
      <c r="AC1279" s="85"/>
      <c r="AD1279" s="85"/>
      <c r="AE1279" s="9">
        <f>Y1279+AA1279+AB1279+AC1279+AD1279</f>
        <v>1080</v>
      </c>
      <c r="AF1279" s="9">
        <f>Z1279+AD1279</f>
        <v>0</v>
      </c>
      <c r="AG1279" s="85"/>
      <c r="AH1279" s="85"/>
      <c r="AI1279" s="85"/>
      <c r="AJ1279" s="85"/>
      <c r="AK1279" s="9">
        <f>AE1279+AG1279+AH1279+AI1279+AJ1279</f>
        <v>1080</v>
      </c>
      <c r="AL1279" s="9">
        <f>AF1279+AJ1279</f>
        <v>0</v>
      </c>
      <c r="AM1279" s="85"/>
      <c r="AN1279" s="85"/>
      <c r="AO1279" s="85"/>
      <c r="AP1279" s="85"/>
      <c r="AQ1279" s="9">
        <f>AK1279+AM1279+AN1279+AO1279+AP1279</f>
        <v>1080</v>
      </c>
      <c r="AR1279" s="9">
        <f>AL1279+AP1279</f>
        <v>0</v>
      </c>
      <c r="AS1279" s="85"/>
      <c r="AT1279" s="85"/>
      <c r="AU1279" s="85"/>
      <c r="AV1279" s="85"/>
      <c r="AW1279" s="9">
        <f>AQ1279+AS1279+AT1279+AU1279+AV1279</f>
        <v>1080</v>
      </c>
      <c r="AX1279" s="9">
        <f>AR1279+AV1279</f>
        <v>0</v>
      </c>
    </row>
    <row r="1280" spans="1:50" hidden="1">
      <c r="A1280" s="25"/>
      <c r="B1280" s="26"/>
      <c r="C1280" s="26"/>
      <c r="D1280" s="26"/>
      <c r="E1280" s="26"/>
      <c r="F1280" s="26"/>
      <c r="G1280" s="9"/>
      <c r="H1280" s="9"/>
      <c r="I1280" s="84"/>
      <c r="J1280" s="84"/>
      <c r="K1280" s="84"/>
      <c r="L1280" s="84"/>
      <c r="M1280" s="84"/>
      <c r="N1280" s="84"/>
      <c r="O1280" s="85"/>
      <c r="P1280" s="85"/>
      <c r="Q1280" s="85"/>
      <c r="R1280" s="85"/>
      <c r="S1280" s="85"/>
      <c r="T1280" s="85"/>
      <c r="U1280" s="85"/>
      <c r="V1280" s="85"/>
      <c r="W1280" s="85"/>
      <c r="X1280" s="85"/>
      <c r="Y1280" s="85"/>
      <c r="Z1280" s="85"/>
      <c r="AA1280" s="85"/>
      <c r="AB1280" s="85"/>
      <c r="AC1280" s="85"/>
      <c r="AD1280" s="85"/>
      <c r="AE1280" s="85"/>
      <c r="AF1280" s="85"/>
      <c r="AG1280" s="85"/>
      <c r="AH1280" s="85"/>
      <c r="AI1280" s="85"/>
      <c r="AJ1280" s="85"/>
      <c r="AK1280" s="85"/>
      <c r="AL1280" s="85"/>
      <c r="AM1280" s="85"/>
      <c r="AN1280" s="85"/>
      <c r="AO1280" s="85"/>
      <c r="AP1280" s="85"/>
      <c r="AQ1280" s="85"/>
      <c r="AR1280" s="85"/>
      <c r="AS1280" s="85"/>
      <c r="AT1280" s="85"/>
      <c r="AU1280" s="85"/>
      <c r="AV1280" s="85"/>
      <c r="AW1280" s="85"/>
      <c r="AX1280" s="85"/>
    </row>
    <row r="1281" spans="1:50" ht="18.75" hidden="1">
      <c r="A1281" s="33" t="s">
        <v>330</v>
      </c>
      <c r="B1281" s="24" t="s">
        <v>317</v>
      </c>
      <c r="C1281" s="24" t="s">
        <v>16</v>
      </c>
      <c r="D1281" s="24" t="s">
        <v>8</v>
      </c>
      <c r="E1281" s="24"/>
      <c r="F1281" s="24"/>
      <c r="G1281" s="15">
        <f t="shared" ref="G1281:V1285" si="2148">G1282</f>
        <v>50</v>
      </c>
      <c r="H1281" s="15">
        <f t="shared" si="2148"/>
        <v>0</v>
      </c>
      <c r="I1281" s="15">
        <f t="shared" si="2148"/>
        <v>0</v>
      </c>
      <c r="J1281" s="15">
        <f t="shared" si="2148"/>
        <v>0</v>
      </c>
      <c r="K1281" s="15">
        <f t="shared" si="2148"/>
        <v>0</v>
      </c>
      <c r="L1281" s="15">
        <f t="shared" si="2148"/>
        <v>0</v>
      </c>
      <c r="M1281" s="15">
        <f t="shared" si="2148"/>
        <v>50</v>
      </c>
      <c r="N1281" s="15">
        <f t="shared" si="2148"/>
        <v>0</v>
      </c>
      <c r="O1281" s="15">
        <f t="shared" si="2148"/>
        <v>0</v>
      </c>
      <c r="P1281" s="15">
        <f t="shared" si="2148"/>
        <v>0</v>
      </c>
      <c r="Q1281" s="15">
        <f t="shared" si="2148"/>
        <v>0</v>
      </c>
      <c r="R1281" s="15">
        <f t="shared" si="2148"/>
        <v>0</v>
      </c>
      <c r="S1281" s="15">
        <f t="shared" si="2148"/>
        <v>50</v>
      </c>
      <c r="T1281" s="15">
        <f t="shared" si="2148"/>
        <v>0</v>
      </c>
      <c r="U1281" s="15">
        <f t="shared" si="2148"/>
        <v>0</v>
      </c>
      <c r="V1281" s="15">
        <f t="shared" si="2148"/>
        <v>0</v>
      </c>
      <c r="W1281" s="15">
        <f t="shared" ref="U1281:AJ1285" si="2149">W1282</f>
        <v>0</v>
      </c>
      <c r="X1281" s="15">
        <f t="shared" si="2149"/>
        <v>0</v>
      </c>
      <c r="Y1281" s="15">
        <f t="shared" si="2149"/>
        <v>50</v>
      </c>
      <c r="Z1281" s="15">
        <f t="shared" si="2149"/>
        <v>0</v>
      </c>
      <c r="AA1281" s="15">
        <f t="shared" si="2149"/>
        <v>0</v>
      </c>
      <c r="AB1281" s="15">
        <f t="shared" si="2149"/>
        <v>0</v>
      </c>
      <c r="AC1281" s="15">
        <f t="shared" si="2149"/>
        <v>0</v>
      </c>
      <c r="AD1281" s="15">
        <f t="shared" si="2149"/>
        <v>0</v>
      </c>
      <c r="AE1281" s="15">
        <f t="shared" si="2149"/>
        <v>50</v>
      </c>
      <c r="AF1281" s="15">
        <f t="shared" si="2149"/>
        <v>0</v>
      </c>
      <c r="AG1281" s="15">
        <f t="shared" si="2149"/>
        <v>0</v>
      </c>
      <c r="AH1281" s="15">
        <f t="shared" si="2149"/>
        <v>0</v>
      </c>
      <c r="AI1281" s="15">
        <f t="shared" si="2149"/>
        <v>0</v>
      </c>
      <c r="AJ1281" s="15">
        <f t="shared" si="2149"/>
        <v>0</v>
      </c>
      <c r="AK1281" s="15">
        <f t="shared" ref="AG1281:AV1285" si="2150">AK1282</f>
        <v>50</v>
      </c>
      <c r="AL1281" s="15">
        <f t="shared" si="2150"/>
        <v>0</v>
      </c>
      <c r="AM1281" s="15">
        <f t="shared" si="2150"/>
        <v>0</v>
      </c>
      <c r="AN1281" s="15">
        <f t="shared" si="2150"/>
        <v>0</v>
      </c>
      <c r="AO1281" s="15">
        <f t="shared" si="2150"/>
        <v>0</v>
      </c>
      <c r="AP1281" s="15">
        <f t="shared" si="2150"/>
        <v>0</v>
      </c>
      <c r="AQ1281" s="15">
        <f t="shared" si="2150"/>
        <v>50</v>
      </c>
      <c r="AR1281" s="15">
        <f t="shared" si="2150"/>
        <v>0</v>
      </c>
      <c r="AS1281" s="15">
        <f t="shared" si="2150"/>
        <v>0</v>
      </c>
      <c r="AT1281" s="15">
        <f t="shared" si="2150"/>
        <v>0</v>
      </c>
      <c r="AU1281" s="15">
        <f t="shared" si="2150"/>
        <v>0</v>
      </c>
      <c r="AV1281" s="15">
        <f t="shared" si="2150"/>
        <v>0</v>
      </c>
      <c r="AW1281" s="15">
        <f t="shared" ref="AS1281:AX1285" si="2151">AW1282</f>
        <v>50</v>
      </c>
      <c r="AX1281" s="15">
        <f t="shared" si="2151"/>
        <v>0</v>
      </c>
    </row>
    <row r="1282" spans="1:50" ht="33" hidden="1">
      <c r="A1282" s="28" t="s">
        <v>427</v>
      </c>
      <c r="B1282" s="26" t="s">
        <v>317</v>
      </c>
      <c r="C1282" s="26" t="s">
        <v>16</v>
      </c>
      <c r="D1282" s="26" t="s">
        <v>8</v>
      </c>
      <c r="E1282" s="26" t="s">
        <v>351</v>
      </c>
      <c r="F1282" s="26" t="s">
        <v>322</v>
      </c>
      <c r="G1282" s="9">
        <f t="shared" si="2148"/>
        <v>50</v>
      </c>
      <c r="H1282" s="9">
        <f t="shared" si="2148"/>
        <v>0</v>
      </c>
      <c r="I1282" s="9">
        <f t="shared" si="2148"/>
        <v>0</v>
      </c>
      <c r="J1282" s="9">
        <f t="shared" si="2148"/>
        <v>0</v>
      </c>
      <c r="K1282" s="9">
        <f t="shared" si="2148"/>
        <v>0</v>
      </c>
      <c r="L1282" s="9">
        <f t="shared" si="2148"/>
        <v>0</v>
      </c>
      <c r="M1282" s="9">
        <f t="shared" si="2148"/>
        <v>50</v>
      </c>
      <c r="N1282" s="9">
        <f t="shared" si="2148"/>
        <v>0</v>
      </c>
      <c r="O1282" s="9">
        <f t="shared" si="2148"/>
        <v>0</v>
      </c>
      <c r="P1282" s="9">
        <f t="shared" si="2148"/>
        <v>0</v>
      </c>
      <c r="Q1282" s="9">
        <f t="shared" si="2148"/>
        <v>0</v>
      </c>
      <c r="R1282" s="9">
        <f t="shared" si="2148"/>
        <v>0</v>
      </c>
      <c r="S1282" s="9">
        <f t="shared" si="2148"/>
        <v>50</v>
      </c>
      <c r="T1282" s="9">
        <f t="shared" si="2148"/>
        <v>0</v>
      </c>
      <c r="U1282" s="9">
        <f t="shared" si="2149"/>
        <v>0</v>
      </c>
      <c r="V1282" s="9">
        <f t="shared" si="2149"/>
        <v>0</v>
      </c>
      <c r="W1282" s="9">
        <f t="shared" si="2149"/>
        <v>0</v>
      </c>
      <c r="X1282" s="9">
        <f t="shared" si="2149"/>
        <v>0</v>
      </c>
      <c r="Y1282" s="9">
        <f t="shared" si="2149"/>
        <v>50</v>
      </c>
      <c r="Z1282" s="9">
        <f t="shared" si="2149"/>
        <v>0</v>
      </c>
      <c r="AA1282" s="9">
        <f t="shared" si="2149"/>
        <v>0</v>
      </c>
      <c r="AB1282" s="9">
        <f t="shared" si="2149"/>
        <v>0</v>
      </c>
      <c r="AC1282" s="9">
        <f t="shared" si="2149"/>
        <v>0</v>
      </c>
      <c r="AD1282" s="9">
        <f t="shared" si="2149"/>
        <v>0</v>
      </c>
      <c r="AE1282" s="9">
        <f t="shared" si="2149"/>
        <v>50</v>
      </c>
      <c r="AF1282" s="9">
        <f t="shared" si="2149"/>
        <v>0</v>
      </c>
      <c r="AG1282" s="9">
        <f t="shared" si="2150"/>
        <v>0</v>
      </c>
      <c r="AH1282" s="9">
        <f t="shared" si="2150"/>
        <v>0</v>
      </c>
      <c r="AI1282" s="9">
        <f t="shared" si="2150"/>
        <v>0</v>
      </c>
      <c r="AJ1282" s="9">
        <f t="shared" si="2150"/>
        <v>0</v>
      </c>
      <c r="AK1282" s="9">
        <f t="shared" si="2150"/>
        <v>50</v>
      </c>
      <c r="AL1282" s="9">
        <f t="shared" si="2150"/>
        <v>0</v>
      </c>
      <c r="AM1282" s="9">
        <f t="shared" si="2150"/>
        <v>0</v>
      </c>
      <c r="AN1282" s="9">
        <f t="shared" si="2150"/>
        <v>0</v>
      </c>
      <c r="AO1282" s="9">
        <f t="shared" si="2150"/>
        <v>0</v>
      </c>
      <c r="AP1282" s="9">
        <f t="shared" si="2150"/>
        <v>0</v>
      </c>
      <c r="AQ1282" s="9">
        <f t="shared" si="2150"/>
        <v>50</v>
      </c>
      <c r="AR1282" s="9">
        <f t="shared" si="2150"/>
        <v>0</v>
      </c>
      <c r="AS1282" s="9">
        <f t="shared" si="2151"/>
        <v>0</v>
      </c>
      <c r="AT1282" s="9">
        <f t="shared" si="2151"/>
        <v>0</v>
      </c>
      <c r="AU1282" s="9">
        <f t="shared" si="2151"/>
        <v>0</v>
      </c>
      <c r="AV1282" s="9">
        <f t="shared" si="2151"/>
        <v>0</v>
      </c>
      <c r="AW1282" s="9">
        <f t="shared" si="2151"/>
        <v>50</v>
      </c>
      <c r="AX1282" s="9">
        <f t="shared" si="2151"/>
        <v>0</v>
      </c>
    </row>
    <row r="1283" spans="1:50" ht="20.100000000000001" hidden="1" customHeight="1">
      <c r="A1283" s="25" t="s">
        <v>14</v>
      </c>
      <c r="B1283" s="26" t="s">
        <v>317</v>
      </c>
      <c r="C1283" s="26" t="s">
        <v>16</v>
      </c>
      <c r="D1283" s="26" t="s">
        <v>8</v>
      </c>
      <c r="E1283" s="26" t="s">
        <v>352</v>
      </c>
      <c r="F1283" s="26"/>
      <c r="G1283" s="9">
        <f t="shared" si="2148"/>
        <v>50</v>
      </c>
      <c r="H1283" s="9">
        <f t="shared" si="2148"/>
        <v>0</v>
      </c>
      <c r="I1283" s="9">
        <f t="shared" si="2148"/>
        <v>0</v>
      </c>
      <c r="J1283" s="9">
        <f t="shared" si="2148"/>
        <v>0</v>
      </c>
      <c r="K1283" s="9">
        <f t="shared" si="2148"/>
        <v>0</v>
      </c>
      <c r="L1283" s="9">
        <f t="shared" si="2148"/>
        <v>0</v>
      </c>
      <c r="M1283" s="9">
        <f t="shared" si="2148"/>
        <v>50</v>
      </c>
      <c r="N1283" s="9">
        <f t="shared" si="2148"/>
        <v>0</v>
      </c>
      <c r="O1283" s="9">
        <f t="shared" si="2148"/>
        <v>0</v>
      </c>
      <c r="P1283" s="9">
        <f t="shared" si="2148"/>
        <v>0</v>
      </c>
      <c r="Q1283" s="9">
        <f t="shared" si="2148"/>
        <v>0</v>
      </c>
      <c r="R1283" s="9">
        <f t="shared" si="2148"/>
        <v>0</v>
      </c>
      <c r="S1283" s="9">
        <f t="shared" si="2148"/>
        <v>50</v>
      </c>
      <c r="T1283" s="9">
        <f t="shared" si="2148"/>
        <v>0</v>
      </c>
      <c r="U1283" s="9">
        <f t="shared" si="2149"/>
        <v>0</v>
      </c>
      <c r="V1283" s="9">
        <f t="shared" si="2149"/>
        <v>0</v>
      </c>
      <c r="W1283" s="9">
        <f t="shared" si="2149"/>
        <v>0</v>
      </c>
      <c r="X1283" s="9">
        <f t="shared" si="2149"/>
        <v>0</v>
      </c>
      <c r="Y1283" s="9">
        <f t="shared" si="2149"/>
        <v>50</v>
      </c>
      <c r="Z1283" s="9">
        <f t="shared" si="2149"/>
        <v>0</v>
      </c>
      <c r="AA1283" s="9">
        <f t="shared" si="2149"/>
        <v>0</v>
      </c>
      <c r="AB1283" s="9">
        <f t="shared" si="2149"/>
        <v>0</v>
      </c>
      <c r="AC1283" s="9">
        <f t="shared" si="2149"/>
        <v>0</v>
      </c>
      <c r="AD1283" s="9">
        <f t="shared" si="2149"/>
        <v>0</v>
      </c>
      <c r="AE1283" s="9">
        <f t="shared" si="2149"/>
        <v>50</v>
      </c>
      <c r="AF1283" s="9">
        <f t="shared" si="2149"/>
        <v>0</v>
      </c>
      <c r="AG1283" s="9">
        <f t="shared" si="2150"/>
        <v>0</v>
      </c>
      <c r="AH1283" s="9">
        <f t="shared" si="2150"/>
        <v>0</v>
      </c>
      <c r="AI1283" s="9">
        <f t="shared" si="2150"/>
        <v>0</v>
      </c>
      <c r="AJ1283" s="9">
        <f t="shared" si="2150"/>
        <v>0</v>
      </c>
      <c r="AK1283" s="9">
        <f t="shared" si="2150"/>
        <v>50</v>
      </c>
      <c r="AL1283" s="9">
        <f t="shared" si="2150"/>
        <v>0</v>
      </c>
      <c r="AM1283" s="9">
        <f t="shared" si="2150"/>
        <v>0</v>
      </c>
      <c r="AN1283" s="9">
        <f t="shared" si="2150"/>
        <v>0</v>
      </c>
      <c r="AO1283" s="9">
        <f t="shared" si="2150"/>
        <v>0</v>
      </c>
      <c r="AP1283" s="9">
        <f t="shared" si="2150"/>
        <v>0</v>
      </c>
      <c r="AQ1283" s="9">
        <f t="shared" si="2150"/>
        <v>50</v>
      </c>
      <c r="AR1283" s="9">
        <f t="shared" si="2150"/>
        <v>0</v>
      </c>
      <c r="AS1283" s="9">
        <f t="shared" si="2151"/>
        <v>0</v>
      </c>
      <c r="AT1283" s="9">
        <f t="shared" si="2151"/>
        <v>0</v>
      </c>
      <c r="AU1283" s="9">
        <f t="shared" si="2151"/>
        <v>0</v>
      </c>
      <c r="AV1283" s="9">
        <f t="shared" si="2151"/>
        <v>0</v>
      </c>
      <c r="AW1283" s="9">
        <f t="shared" si="2151"/>
        <v>50</v>
      </c>
      <c r="AX1283" s="9">
        <f t="shared" si="2151"/>
        <v>0</v>
      </c>
    </row>
    <row r="1284" spans="1:50" ht="33" hidden="1">
      <c r="A1284" s="25" t="s">
        <v>331</v>
      </c>
      <c r="B1284" s="26" t="s">
        <v>317</v>
      </c>
      <c r="C1284" s="26" t="s">
        <v>16</v>
      </c>
      <c r="D1284" s="26" t="s">
        <v>8</v>
      </c>
      <c r="E1284" s="26" t="s">
        <v>354</v>
      </c>
      <c r="F1284" s="26"/>
      <c r="G1284" s="9">
        <f t="shared" si="2148"/>
        <v>50</v>
      </c>
      <c r="H1284" s="9">
        <f t="shared" si="2148"/>
        <v>0</v>
      </c>
      <c r="I1284" s="9">
        <f t="shared" si="2148"/>
        <v>0</v>
      </c>
      <c r="J1284" s="9">
        <f t="shared" si="2148"/>
        <v>0</v>
      </c>
      <c r="K1284" s="9">
        <f t="shared" si="2148"/>
        <v>0</v>
      </c>
      <c r="L1284" s="9">
        <f t="shared" si="2148"/>
        <v>0</v>
      </c>
      <c r="M1284" s="9">
        <f t="shared" si="2148"/>
        <v>50</v>
      </c>
      <c r="N1284" s="9">
        <f t="shared" si="2148"/>
        <v>0</v>
      </c>
      <c r="O1284" s="9">
        <f t="shared" si="2148"/>
        <v>0</v>
      </c>
      <c r="P1284" s="9">
        <f t="shared" si="2148"/>
        <v>0</v>
      </c>
      <c r="Q1284" s="9">
        <f t="shared" si="2148"/>
        <v>0</v>
      </c>
      <c r="R1284" s="9">
        <f t="shared" si="2148"/>
        <v>0</v>
      </c>
      <c r="S1284" s="9">
        <f t="shared" si="2148"/>
        <v>50</v>
      </c>
      <c r="T1284" s="9">
        <f t="shared" si="2148"/>
        <v>0</v>
      </c>
      <c r="U1284" s="9">
        <f t="shared" si="2149"/>
        <v>0</v>
      </c>
      <c r="V1284" s="9">
        <f t="shared" si="2149"/>
        <v>0</v>
      </c>
      <c r="W1284" s="9">
        <f t="shared" si="2149"/>
        <v>0</v>
      </c>
      <c r="X1284" s="9">
        <f t="shared" si="2149"/>
        <v>0</v>
      </c>
      <c r="Y1284" s="9">
        <f t="shared" si="2149"/>
        <v>50</v>
      </c>
      <c r="Z1284" s="9">
        <f t="shared" si="2149"/>
        <v>0</v>
      </c>
      <c r="AA1284" s="9">
        <f t="shared" si="2149"/>
        <v>0</v>
      </c>
      <c r="AB1284" s="9">
        <f t="shared" si="2149"/>
        <v>0</v>
      </c>
      <c r="AC1284" s="9">
        <f t="shared" si="2149"/>
        <v>0</v>
      </c>
      <c r="AD1284" s="9">
        <f t="shared" si="2149"/>
        <v>0</v>
      </c>
      <c r="AE1284" s="9">
        <f t="shared" si="2149"/>
        <v>50</v>
      </c>
      <c r="AF1284" s="9">
        <f t="shared" si="2149"/>
        <v>0</v>
      </c>
      <c r="AG1284" s="9">
        <f t="shared" si="2150"/>
        <v>0</v>
      </c>
      <c r="AH1284" s="9">
        <f t="shared" si="2150"/>
        <v>0</v>
      </c>
      <c r="AI1284" s="9">
        <f t="shared" si="2150"/>
        <v>0</v>
      </c>
      <c r="AJ1284" s="9">
        <f t="shared" si="2150"/>
        <v>0</v>
      </c>
      <c r="AK1284" s="9">
        <f t="shared" si="2150"/>
        <v>50</v>
      </c>
      <c r="AL1284" s="9">
        <f t="shared" si="2150"/>
        <v>0</v>
      </c>
      <c r="AM1284" s="9">
        <f t="shared" si="2150"/>
        <v>0</v>
      </c>
      <c r="AN1284" s="9">
        <f t="shared" si="2150"/>
        <v>0</v>
      </c>
      <c r="AO1284" s="9">
        <f t="shared" si="2150"/>
        <v>0</v>
      </c>
      <c r="AP1284" s="9">
        <f t="shared" si="2150"/>
        <v>0</v>
      </c>
      <c r="AQ1284" s="9">
        <f t="shared" si="2150"/>
        <v>50</v>
      </c>
      <c r="AR1284" s="9">
        <f t="shared" si="2150"/>
        <v>0</v>
      </c>
      <c r="AS1284" s="9">
        <f t="shared" si="2151"/>
        <v>0</v>
      </c>
      <c r="AT1284" s="9">
        <f t="shared" si="2151"/>
        <v>0</v>
      </c>
      <c r="AU1284" s="9">
        <f t="shared" si="2151"/>
        <v>0</v>
      </c>
      <c r="AV1284" s="9">
        <f t="shared" si="2151"/>
        <v>0</v>
      </c>
      <c r="AW1284" s="9">
        <f t="shared" si="2151"/>
        <v>50</v>
      </c>
      <c r="AX1284" s="9">
        <f t="shared" si="2151"/>
        <v>0</v>
      </c>
    </row>
    <row r="1285" spans="1:50" ht="33" hidden="1">
      <c r="A1285" s="25" t="s">
        <v>242</v>
      </c>
      <c r="B1285" s="26" t="s">
        <v>317</v>
      </c>
      <c r="C1285" s="26" t="s">
        <v>16</v>
      </c>
      <c r="D1285" s="26" t="s">
        <v>8</v>
      </c>
      <c r="E1285" s="26" t="s">
        <v>354</v>
      </c>
      <c r="F1285" s="26" t="s">
        <v>30</v>
      </c>
      <c r="G1285" s="9">
        <f t="shared" si="2148"/>
        <v>50</v>
      </c>
      <c r="H1285" s="9">
        <f t="shared" si="2148"/>
        <v>0</v>
      </c>
      <c r="I1285" s="9">
        <f t="shared" si="2148"/>
        <v>0</v>
      </c>
      <c r="J1285" s="9">
        <f t="shared" si="2148"/>
        <v>0</v>
      </c>
      <c r="K1285" s="9">
        <f t="shared" si="2148"/>
        <v>0</v>
      </c>
      <c r="L1285" s="9">
        <f t="shared" si="2148"/>
        <v>0</v>
      </c>
      <c r="M1285" s="9">
        <f t="shared" si="2148"/>
        <v>50</v>
      </c>
      <c r="N1285" s="9">
        <f t="shared" si="2148"/>
        <v>0</v>
      </c>
      <c r="O1285" s="9">
        <f t="shared" si="2148"/>
        <v>0</v>
      </c>
      <c r="P1285" s="9">
        <f t="shared" si="2148"/>
        <v>0</v>
      </c>
      <c r="Q1285" s="9">
        <f t="shared" si="2148"/>
        <v>0</v>
      </c>
      <c r="R1285" s="9">
        <f t="shared" si="2148"/>
        <v>0</v>
      </c>
      <c r="S1285" s="9">
        <f t="shared" si="2148"/>
        <v>50</v>
      </c>
      <c r="T1285" s="9">
        <f t="shared" si="2148"/>
        <v>0</v>
      </c>
      <c r="U1285" s="9">
        <f t="shared" si="2149"/>
        <v>0</v>
      </c>
      <c r="V1285" s="9">
        <f t="shared" si="2149"/>
        <v>0</v>
      </c>
      <c r="W1285" s="9">
        <f t="shared" si="2149"/>
        <v>0</v>
      </c>
      <c r="X1285" s="9">
        <f t="shared" si="2149"/>
        <v>0</v>
      </c>
      <c r="Y1285" s="9">
        <f t="shared" si="2149"/>
        <v>50</v>
      </c>
      <c r="Z1285" s="9">
        <f t="shared" si="2149"/>
        <v>0</v>
      </c>
      <c r="AA1285" s="9">
        <f t="shared" si="2149"/>
        <v>0</v>
      </c>
      <c r="AB1285" s="9">
        <f t="shared" si="2149"/>
        <v>0</v>
      </c>
      <c r="AC1285" s="9">
        <f t="shared" si="2149"/>
        <v>0</v>
      </c>
      <c r="AD1285" s="9">
        <f t="shared" si="2149"/>
        <v>0</v>
      </c>
      <c r="AE1285" s="9">
        <f t="shared" si="2149"/>
        <v>50</v>
      </c>
      <c r="AF1285" s="9">
        <f t="shared" si="2149"/>
        <v>0</v>
      </c>
      <c r="AG1285" s="9">
        <f t="shared" si="2150"/>
        <v>0</v>
      </c>
      <c r="AH1285" s="9">
        <f t="shared" si="2150"/>
        <v>0</v>
      </c>
      <c r="AI1285" s="9">
        <f t="shared" si="2150"/>
        <v>0</v>
      </c>
      <c r="AJ1285" s="9">
        <f t="shared" si="2150"/>
        <v>0</v>
      </c>
      <c r="AK1285" s="9">
        <f t="shared" si="2150"/>
        <v>50</v>
      </c>
      <c r="AL1285" s="9">
        <f t="shared" si="2150"/>
        <v>0</v>
      </c>
      <c r="AM1285" s="9">
        <f t="shared" si="2150"/>
        <v>0</v>
      </c>
      <c r="AN1285" s="9">
        <f t="shared" si="2150"/>
        <v>0</v>
      </c>
      <c r="AO1285" s="9">
        <f t="shared" si="2150"/>
        <v>0</v>
      </c>
      <c r="AP1285" s="9">
        <f t="shared" si="2150"/>
        <v>0</v>
      </c>
      <c r="AQ1285" s="9">
        <f t="shared" si="2150"/>
        <v>50</v>
      </c>
      <c r="AR1285" s="9">
        <f t="shared" si="2150"/>
        <v>0</v>
      </c>
      <c r="AS1285" s="9">
        <f t="shared" si="2151"/>
        <v>0</v>
      </c>
      <c r="AT1285" s="9">
        <f t="shared" si="2151"/>
        <v>0</v>
      </c>
      <c r="AU1285" s="9">
        <f t="shared" si="2151"/>
        <v>0</v>
      </c>
      <c r="AV1285" s="9">
        <f t="shared" si="2151"/>
        <v>0</v>
      </c>
      <c r="AW1285" s="9">
        <f t="shared" si="2151"/>
        <v>50</v>
      </c>
      <c r="AX1285" s="9">
        <f t="shared" si="2151"/>
        <v>0</v>
      </c>
    </row>
    <row r="1286" spans="1:50" ht="33" hidden="1">
      <c r="A1286" s="25" t="s">
        <v>36</v>
      </c>
      <c r="B1286" s="26" t="s">
        <v>317</v>
      </c>
      <c r="C1286" s="26" t="s">
        <v>16</v>
      </c>
      <c r="D1286" s="26" t="s">
        <v>8</v>
      </c>
      <c r="E1286" s="26" t="s">
        <v>354</v>
      </c>
      <c r="F1286" s="26" t="s">
        <v>37</v>
      </c>
      <c r="G1286" s="9">
        <v>50</v>
      </c>
      <c r="H1286" s="9"/>
      <c r="I1286" s="84"/>
      <c r="J1286" s="84"/>
      <c r="K1286" s="84"/>
      <c r="L1286" s="84"/>
      <c r="M1286" s="9">
        <f>G1286+I1286+J1286+K1286+L1286</f>
        <v>50</v>
      </c>
      <c r="N1286" s="9">
        <f>H1286+L1286</f>
        <v>0</v>
      </c>
      <c r="O1286" s="85"/>
      <c r="P1286" s="85"/>
      <c r="Q1286" s="85"/>
      <c r="R1286" s="85"/>
      <c r="S1286" s="9">
        <f>M1286+O1286+P1286+Q1286+R1286</f>
        <v>50</v>
      </c>
      <c r="T1286" s="9">
        <f>N1286+R1286</f>
        <v>0</v>
      </c>
      <c r="U1286" s="85"/>
      <c r="V1286" s="85"/>
      <c r="W1286" s="85"/>
      <c r="X1286" s="85"/>
      <c r="Y1286" s="9">
        <f>S1286+U1286+V1286+W1286+X1286</f>
        <v>50</v>
      </c>
      <c r="Z1286" s="9">
        <f>T1286+X1286</f>
        <v>0</v>
      </c>
      <c r="AA1286" s="85"/>
      <c r="AB1286" s="85"/>
      <c r="AC1286" s="85"/>
      <c r="AD1286" s="85"/>
      <c r="AE1286" s="9">
        <f>Y1286+AA1286+AB1286+AC1286+AD1286</f>
        <v>50</v>
      </c>
      <c r="AF1286" s="9">
        <f>Z1286+AD1286</f>
        <v>0</v>
      </c>
      <c r="AG1286" s="85"/>
      <c r="AH1286" s="85"/>
      <c r="AI1286" s="85"/>
      <c r="AJ1286" s="85"/>
      <c r="AK1286" s="9">
        <f>AE1286+AG1286+AH1286+AI1286+AJ1286</f>
        <v>50</v>
      </c>
      <c r="AL1286" s="9">
        <f>AF1286+AJ1286</f>
        <v>0</v>
      </c>
      <c r="AM1286" s="85"/>
      <c r="AN1286" s="85"/>
      <c r="AO1286" s="85"/>
      <c r="AP1286" s="85"/>
      <c r="AQ1286" s="9">
        <f>AK1286+AM1286+AN1286+AO1286+AP1286</f>
        <v>50</v>
      </c>
      <c r="AR1286" s="9">
        <f>AL1286+AP1286</f>
        <v>0</v>
      </c>
      <c r="AS1286" s="85"/>
      <c r="AT1286" s="85"/>
      <c r="AU1286" s="85"/>
      <c r="AV1286" s="85"/>
      <c r="AW1286" s="9">
        <f>AQ1286+AS1286+AT1286+AU1286+AV1286</f>
        <v>50</v>
      </c>
      <c r="AX1286" s="9">
        <f>AR1286+AV1286</f>
        <v>0</v>
      </c>
    </row>
    <row r="1287" spans="1:50" hidden="1">
      <c r="A1287" s="25"/>
      <c r="B1287" s="26"/>
      <c r="C1287" s="26"/>
      <c r="D1287" s="26"/>
      <c r="E1287" s="26"/>
      <c r="F1287" s="26"/>
      <c r="G1287" s="9"/>
      <c r="H1287" s="9"/>
      <c r="I1287" s="84"/>
      <c r="J1287" s="84"/>
      <c r="K1287" s="84"/>
      <c r="L1287" s="84"/>
      <c r="M1287" s="84"/>
      <c r="N1287" s="84"/>
      <c r="O1287" s="85"/>
      <c r="P1287" s="85"/>
      <c r="Q1287" s="85"/>
      <c r="R1287" s="85"/>
      <c r="S1287" s="85"/>
      <c r="T1287" s="85"/>
      <c r="U1287" s="85"/>
      <c r="V1287" s="85"/>
      <c r="W1287" s="85"/>
      <c r="X1287" s="85"/>
      <c r="Y1287" s="85"/>
      <c r="Z1287" s="85"/>
      <c r="AA1287" s="85"/>
      <c r="AB1287" s="85"/>
      <c r="AC1287" s="85"/>
      <c r="AD1287" s="85"/>
      <c r="AE1287" s="85"/>
      <c r="AF1287" s="85"/>
      <c r="AG1287" s="85"/>
      <c r="AH1287" s="85"/>
      <c r="AI1287" s="85"/>
      <c r="AJ1287" s="85"/>
      <c r="AK1287" s="85"/>
      <c r="AL1287" s="85"/>
      <c r="AM1287" s="85"/>
      <c r="AN1287" s="85"/>
      <c r="AO1287" s="85"/>
      <c r="AP1287" s="85"/>
      <c r="AQ1287" s="85"/>
      <c r="AR1287" s="85"/>
      <c r="AS1287" s="85"/>
      <c r="AT1287" s="85"/>
      <c r="AU1287" s="85"/>
      <c r="AV1287" s="85"/>
      <c r="AW1287" s="85"/>
      <c r="AX1287" s="85"/>
    </row>
    <row r="1288" spans="1:50" ht="40.5" hidden="1" customHeight="1">
      <c r="A1288" s="23" t="s">
        <v>332</v>
      </c>
      <c r="B1288" s="24" t="s">
        <v>317</v>
      </c>
      <c r="C1288" s="24" t="s">
        <v>16</v>
      </c>
      <c r="D1288" s="24" t="s">
        <v>145</v>
      </c>
      <c r="E1288" s="24" t="s">
        <v>322</v>
      </c>
      <c r="F1288" s="24" t="s">
        <v>322</v>
      </c>
      <c r="G1288" s="15">
        <f t="shared" ref="G1288:V1292" si="2152">G1289</f>
        <v>10995</v>
      </c>
      <c r="H1288" s="15">
        <f t="shared" si="2152"/>
        <v>0</v>
      </c>
      <c r="I1288" s="15">
        <f t="shared" si="2152"/>
        <v>0</v>
      </c>
      <c r="J1288" s="15">
        <f t="shared" si="2152"/>
        <v>0</v>
      </c>
      <c r="K1288" s="15">
        <f t="shared" si="2152"/>
        <v>0</v>
      </c>
      <c r="L1288" s="15">
        <f t="shared" si="2152"/>
        <v>0</v>
      </c>
      <c r="M1288" s="15">
        <f t="shared" si="2152"/>
        <v>10995</v>
      </c>
      <c r="N1288" s="15">
        <f t="shared" si="2152"/>
        <v>0</v>
      </c>
      <c r="O1288" s="15">
        <f t="shared" si="2152"/>
        <v>0</v>
      </c>
      <c r="P1288" s="15">
        <f t="shared" si="2152"/>
        <v>0</v>
      </c>
      <c r="Q1288" s="15">
        <f t="shared" si="2152"/>
        <v>0</v>
      </c>
      <c r="R1288" s="15">
        <f t="shared" si="2152"/>
        <v>0</v>
      </c>
      <c r="S1288" s="15">
        <f t="shared" si="2152"/>
        <v>10995</v>
      </c>
      <c r="T1288" s="15">
        <f t="shared" si="2152"/>
        <v>0</v>
      </c>
      <c r="U1288" s="15">
        <f t="shared" si="2152"/>
        <v>0</v>
      </c>
      <c r="V1288" s="15">
        <f t="shared" si="2152"/>
        <v>0</v>
      </c>
      <c r="W1288" s="15">
        <f t="shared" ref="U1288:AJ1292" si="2153">W1289</f>
        <v>0</v>
      </c>
      <c r="X1288" s="15">
        <f t="shared" si="2153"/>
        <v>0</v>
      </c>
      <c r="Y1288" s="15">
        <f t="shared" si="2153"/>
        <v>10995</v>
      </c>
      <c r="Z1288" s="15">
        <f t="shared" si="2153"/>
        <v>0</v>
      </c>
      <c r="AA1288" s="15">
        <f t="shared" si="2153"/>
        <v>0</v>
      </c>
      <c r="AB1288" s="15">
        <f t="shared" si="2153"/>
        <v>13155</v>
      </c>
      <c r="AC1288" s="15">
        <f t="shared" si="2153"/>
        <v>0</v>
      </c>
      <c r="AD1288" s="15">
        <f t="shared" si="2153"/>
        <v>0</v>
      </c>
      <c r="AE1288" s="15">
        <f t="shared" si="2153"/>
        <v>24150</v>
      </c>
      <c r="AF1288" s="15">
        <f t="shared" si="2153"/>
        <v>0</v>
      </c>
      <c r="AG1288" s="15">
        <f t="shared" si="2153"/>
        <v>-6301</v>
      </c>
      <c r="AH1288" s="15">
        <f t="shared" si="2153"/>
        <v>1909</v>
      </c>
      <c r="AI1288" s="15">
        <f t="shared" si="2153"/>
        <v>0</v>
      </c>
      <c r="AJ1288" s="15">
        <f t="shared" si="2153"/>
        <v>24270</v>
      </c>
      <c r="AK1288" s="15">
        <f t="shared" ref="AG1288:AV1292" si="2154">AK1289</f>
        <v>44028</v>
      </c>
      <c r="AL1288" s="15">
        <f t="shared" si="2154"/>
        <v>24270</v>
      </c>
      <c r="AM1288" s="15">
        <f t="shared" si="2154"/>
        <v>0</v>
      </c>
      <c r="AN1288" s="15">
        <f t="shared" si="2154"/>
        <v>0</v>
      </c>
      <c r="AO1288" s="15">
        <f t="shared" si="2154"/>
        <v>0</v>
      </c>
      <c r="AP1288" s="15">
        <f t="shared" si="2154"/>
        <v>0</v>
      </c>
      <c r="AQ1288" s="15">
        <f t="shared" si="2154"/>
        <v>44028</v>
      </c>
      <c r="AR1288" s="15">
        <f t="shared" si="2154"/>
        <v>24270</v>
      </c>
      <c r="AS1288" s="15">
        <f t="shared" si="2154"/>
        <v>-1738</v>
      </c>
      <c r="AT1288" s="15">
        <f t="shared" si="2154"/>
        <v>0</v>
      </c>
      <c r="AU1288" s="15">
        <f t="shared" si="2154"/>
        <v>0</v>
      </c>
      <c r="AV1288" s="15">
        <f t="shared" si="2154"/>
        <v>-22098</v>
      </c>
      <c r="AW1288" s="15">
        <f t="shared" ref="AS1288:AX1292" si="2155">AW1289</f>
        <v>20192</v>
      </c>
      <c r="AX1288" s="15">
        <f t="shared" si="2155"/>
        <v>2172</v>
      </c>
    </row>
    <row r="1289" spans="1:50" ht="33" hidden="1">
      <c r="A1289" s="28" t="s">
        <v>427</v>
      </c>
      <c r="B1289" s="26" t="s">
        <v>317</v>
      </c>
      <c r="C1289" s="26" t="s">
        <v>16</v>
      </c>
      <c r="D1289" s="26" t="s">
        <v>145</v>
      </c>
      <c r="E1289" s="26" t="s">
        <v>351</v>
      </c>
      <c r="F1289" s="26" t="s">
        <v>322</v>
      </c>
      <c r="G1289" s="9">
        <f t="shared" si="2152"/>
        <v>10995</v>
      </c>
      <c r="H1289" s="9">
        <f t="shared" si="2152"/>
        <v>0</v>
      </c>
      <c r="I1289" s="9">
        <f t="shared" si="2152"/>
        <v>0</v>
      </c>
      <c r="J1289" s="9">
        <f t="shared" si="2152"/>
        <v>0</v>
      </c>
      <c r="K1289" s="9">
        <f t="shared" si="2152"/>
        <v>0</v>
      </c>
      <c r="L1289" s="9">
        <f t="shared" si="2152"/>
        <v>0</v>
      </c>
      <c r="M1289" s="9">
        <f t="shared" si="2152"/>
        <v>10995</v>
      </c>
      <c r="N1289" s="9">
        <f t="shared" si="2152"/>
        <v>0</v>
      </c>
      <c r="O1289" s="9">
        <f t="shared" si="2152"/>
        <v>0</v>
      </c>
      <c r="P1289" s="9">
        <f t="shared" si="2152"/>
        <v>0</v>
      </c>
      <c r="Q1289" s="9">
        <f t="shared" si="2152"/>
        <v>0</v>
      </c>
      <c r="R1289" s="9">
        <f t="shared" si="2152"/>
        <v>0</v>
      </c>
      <c r="S1289" s="9">
        <f t="shared" si="2152"/>
        <v>10995</v>
      </c>
      <c r="T1289" s="9">
        <f t="shared" si="2152"/>
        <v>0</v>
      </c>
      <c r="U1289" s="9">
        <f t="shared" si="2153"/>
        <v>0</v>
      </c>
      <c r="V1289" s="9">
        <f t="shared" si="2153"/>
        <v>0</v>
      </c>
      <c r="W1289" s="9">
        <f t="shared" si="2153"/>
        <v>0</v>
      </c>
      <c r="X1289" s="9">
        <f t="shared" si="2153"/>
        <v>0</v>
      </c>
      <c r="Y1289" s="9">
        <f t="shared" si="2153"/>
        <v>10995</v>
      </c>
      <c r="Z1289" s="9">
        <f t="shared" si="2153"/>
        <v>0</v>
      </c>
      <c r="AA1289" s="9">
        <f t="shared" si="2153"/>
        <v>0</v>
      </c>
      <c r="AB1289" s="9">
        <f t="shared" si="2153"/>
        <v>13155</v>
      </c>
      <c r="AC1289" s="9">
        <f t="shared" si="2153"/>
        <v>0</v>
      </c>
      <c r="AD1289" s="9">
        <f t="shared" si="2153"/>
        <v>0</v>
      </c>
      <c r="AE1289" s="9">
        <f t="shared" si="2153"/>
        <v>24150</v>
      </c>
      <c r="AF1289" s="9">
        <f t="shared" si="2153"/>
        <v>0</v>
      </c>
      <c r="AG1289" s="9">
        <f>AG1290+AG1294</f>
        <v>-6301</v>
      </c>
      <c r="AH1289" s="9">
        <f t="shared" ref="AH1289:AL1289" si="2156">AH1290+AH1294</f>
        <v>1909</v>
      </c>
      <c r="AI1289" s="9">
        <f t="shared" si="2156"/>
        <v>0</v>
      </c>
      <c r="AJ1289" s="9">
        <f t="shared" si="2156"/>
        <v>24270</v>
      </c>
      <c r="AK1289" s="9">
        <f t="shared" si="2156"/>
        <v>44028</v>
      </c>
      <c r="AL1289" s="9">
        <f t="shared" si="2156"/>
        <v>24270</v>
      </c>
      <c r="AM1289" s="9">
        <f>AM1290+AM1294</f>
        <v>0</v>
      </c>
      <c r="AN1289" s="9">
        <f t="shared" ref="AN1289:AR1289" si="2157">AN1290+AN1294</f>
        <v>0</v>
      </c>
      <c r="AO1289" s="9">
        <f t="shared" si="2157"/>
        <v>0</v>
      </c>
      <c r="AP1289" s="9">
        <f t="shared" si="2157"/>
        <v>0</v>
      </c>
      <c r="AQ1289" s="9">
        <f t="shared" si="2157"/>
        <v>44028</v>
      </c>
      <c r="AR1289" s="9">
        <f t="shared" si="2157"/>
        <v>24270</v>
      </c>
      <c r="AS1289" s="9">
        <f>AS1290+AS1294</f>
        <v>-1738</v>
      </c>
      <c r="AT1289" s="9">
        <f t="shared" ref="AT1289:AX1289" si="2158">AT1290+AT1294</f>
        <v>0</v>
      </c>
      <c r="AU1289" s="9">
        <f t="shared" si="2158"/>
        <v>0</v>
      </c>
      <c r="AV1289" s="9">
        <f t="shared" si="2158"/>
        <v>-22098</v>
      </c>
      <c r="AW1289" s="9">
        <f t="shared" si="2158"/>
        <v>20192</v>
      </c>
      <c r="AX1289" s="9">
        <f t="shared" si="2158"/>
        <v>2172</v>
      </c>
    </row>
    <row r="1290" spans="1:50" ht="20.100000000000001" hidden="1" customHeight="1">
      <c r="A1290" s="25" t="s">
        <v>14</v>
      </c>
      <c r="B1290" s="26" t="s">
        <v>317</v>
      </c>
      <c r="C1290" s="26" t="s">
        <v>16</v>
      </c>
      <c r="D1290" s="26" t="s">
        <v>145</v>
      </c>
      <c r="E1290" s="26" t="s">
        <v>352</v>
      </c>
      <c r="F1290" s="26"/>
      <c r="G1290" s="9">
        <f t="shared" si="2152"/>
        <v>10995</v>
      </c>
      <c r="H1290" s="9">
        <f t="shared" si="2152"/>
        <v>0</v>
      </c>
      <c r="I1290" s="9">
        <f t="shared" si="2152"/>
        <v>0</v>
      </c>
      <c r="J1290" s="9">
        <f t="shared" si="2152"/>
        <v>0</v>
      </c>
      <c r="K1290" s="9">
        <f t="shared" si="2152"/>
        <v>0</v>
      </c>
      <c r="L1290" s="9">
        <f t="shared" si="2152"/>
        <v>0</v>
      </c>
      <c r="M1290" s="9">
        <f t="shared" si="2152"/>
        <v>10995</v>
      </c>
      <c r="N1290" s="9">
        <f t="shared" si="2152"/>
        <v>0</v>
      </c>
      <c r="O1290" s="9">
        <f t="shared" si="2152"/>
        <v>0</v>
      </c>
      <c r="P1290" s="9">
        <f t="shared" si="2152"/>
        <v>0</v>
      </c>
      <c r="Q1290" s="9">
        <f t="shared" si="2152"/>
        <v>0</v>
      </c>
      <c r="R1290" s="9">
        <f t="shared" si="2152"/>
        <v>0</v>
      </c>
      <c r="S1290" s="9">
        <f t="shared" si="2152"/>
        <v>10995</v>
      </c>
      <c r="T1290" s="9">
        <f t="shared" si="2152"/>
        <v>0</v>
      </c>
      <c r="U1290" s="9">
        <f t="shared" si="2153"/>
        <v>0</v>
      </c>
      <c r="V1290" s="9">
        <f t="shared" si="2153"/>
        <v>0</v>
      </c>
      <c r="W1290" s="9">
        <f t="shared" si="2153"/>
        <v>0</v>
      </c>
      <c r="X1290" s="9">
        <f t="shared" si="2153"/>
        <v>0</v>
      </c>
      <c r="Y1290" s="9">
        <f t="shared" si="2153"/>
        <v>10995</v>
      </c>
      <c r="Z1290" s="9">
        <f t="shared" si="2153"/>
        <v>0</v>
      </c>
      <c r="AA1290" s="9">
        <f t="shared" si="2153"/>
        <v>0</v>
      </c>
      <c r="AB1290" s="9">
        <f t="shared" si="2153"/>
        <v>13155</v>
      </c>
      <c r="AC1290" s="9">
        <f t="shared" si="2153"/>
        <v>0</v>
      </c>
      <c r="AD1290" s="9">
        <f t="shared" si="2153"/>
        <v>0</v>
      </c>
      <c r="AE1290" s="9">
        <f t="shared" si="2153"/>
        <v>24150</v>
      </c>
      <c r="AF1290" s="9">
        <f t="shared" si="2153"/>
        <v>0</v>
      </c>
      <c r="AG1290" s="9">
        <f t="shared" si="2154"/>
        <v>-6301</v>
      </c>
      <c r="AH1290" s="9">
        <f t="shared" si="2154"/>
        <v>0</v>
      </c>
      <c r="AI1290" s="9">
        <f t="shared" si="2154"/>
        <v>0</v>
      </c>
      <c r="AJ1290" s="9">
        <f t="shared" si="2154"/>
        <v>0</v>
      </c>
      <c r="AK1290" s="9">
        <f t="shared" si="2154"/>
        <v>17849</v>
      </c>
      <c r="AL1290" s="9">
        <f t="shared" si="2154"/>
        <v>0</v>
      </c>
      <c r="AM1290" s="9">
        <f t="shared" si="2154"/>
        <v>0</v>
      </c>
      <c r="AN1290" s="9">
        <f t="shared" si="2154"/>
        <v>0</v>
      </c>
      <c r="AO1290" s="9">
        <f t="shared" si="2154"/>
        <v>0</v>
      </c>
      <c r="AP1290" s="9">
        <f t="shared" si="2154"/>
        <v>0</v>
      </c>
      <c r="AQ1290" s="9">
        <f t="shared" si="2154"/>
        <v>17849</v>
      </c>
      <c r="AR1290" s="9">
        <f t="shared" si="2154"/>
        <v>0</v>
      </c>
      <c r="AS1290" s="9">
        <f t="shared" si="2155"/>
        <v>0</v>
      </c>
      <c r="AT1290" s="9">
        <f t="shared" si="2155"/>
        <v>0</v>
      </c>
      <c r="AU1290" s="9">
        <f t="shared" si="2155"/>
        <v>0</v>
      </c>
      <c r="AV1290" s="9">
        <f t="shared" si="2155"/>
        <v>0</v>
      </c>
      <c r="AW1290" s="9">
        <f t="shared" si="2155"/>
        <v>17849</v>
      </c>
      <c r="AX1290" s="9">
        <f t="shared" si="2155"/>
        <v>0</v>
      </c>
    </row>
    <row r="1291" spans="1:50" ht="33" hidden="1">
      <c r="A1291" s="25" t="s">
        <v>333</v>
      </c>
      <c r="B1291" s="26" t="s">
        <v>317</v>
      </c>
      <c r="C1291" s="26" t="s">
        <v>16</v>
      </c>
      <c r="D1291" s="26" t="s">
        <v>145</v>
      </c>
      <c r="E1291" s="26" t="s">
        <v>506</v>
      </c>
      <c r="F1291" s="26"/>
      <c r="G1291" s="9">
        <f t="shared" si="2152"/>
        <v>10995</v>
      </c>
      <c r="H1291" s="9">
        <f t="shared" si="2152"/>
        <v>0</v>
      </c>
      <c r="I1291" s="9">
        <f t="shared" si="2152"/>
        <v>0</v>
      </c>
      <c r="J1291" s="9">
        <f t="shared" si="2152"/>
        <v>0</v>
      </c>
      <c r="K1291" s="9">
        <f t="shared" si="2152"/>
        <v>0</v>
      </c>
      <c r="L1291" s="9">
        <f t="shared" si="2152"/>
        <v>0</v>
      </c>
      <c r="M1291" s="9">
        <f t="shared" si="2152"/>
        <v>10995</v>
      </c>
      <c r="N1291" s="9">
        <f t="shared" si="2152"/>
        <v>0</v>
      </c>
      <c r="O1291" s="9">
        <f t="shared" si="2152"/>
        <v>0</v>
      </c>
      <c r="P1291" s="9">
        <f t="shared" si="2152"/>
        <v>0</v>
      </c>
      <c r="Q1291" s="9">
        <f t="shared" si="2152"/>
        <v>0</v>
      </c>
      <c r="R1291" s="9">
        <f t="shared" si="2152"/>
        <v>0</v>
      </c>
      <c r="S1291" s="9">
        <f t="shared" si="2152"/>
        <v>10995</v>
      </c>
      <c r="T1291" s="9">
        <f t="shared" si="2152"/>
        <v>0</v>
      </c>
      <c r="U1291" s="9">
        <f t="shared" si="2153"/>
        <v>0</v>
      </c>
      <c r="V1291" s="9">
        <f t="shared" si="2153"/>
        <v>0</v>
      </c>
      <c r="W1291" s="9">
        <f t="shared" si="2153"/>
        <v>0</v>
      </c>
      <c r="X1291" s="9">
        <f t="shared" si="2153"/>
        <v>0</v>
      </c>
      <c r="Y1291" s="9">
        <f t="shared" si="2153"/>
        <v>10995</v>
      </c>
      <c r="Z1291" s="9">
        <f t="shared" si="2153"/>
        <v>0</v>
      </c>
      <c r="AA1291" s="9">
        <f t="shared" si="2153"/>
        <v>0</v>
      </c>
      <c r="AB1291" s="9">
        <f t="shared" si="2153"/>
        <v>13155</v>
      </c>
      <c r="AC1291" s="9">
        <f t="shared" si="2153"/>
        <v>0</v>
      </c>
      <c r="AD1291" s="9">
        <f t="shared" si="2153"/>
        <v>0</v>
      </c>
      <c r="AE1291" s="9">
        <f t="shared" si="2153"/>
        <v>24150</v>
      </c>
      <c r="AF1291" s="9">
        <f t="shared" si="2153"/>
        <v>0</v>
      </c>
      <c r="AG1291" s="9">
        <f t="shared" si="2154"/>
        <v>-6301</v>
      </c>
      <c r="AH1291" s="9">
        <f t="shared" si="2154"/>
        <v>0</v>
      </c>
      <c r="AI1291" s="9">
        <f t="shared" si="2154"/>
        <v>0</v>
      </c>
      <c r="AJ1291" s="9">
        <f t="shared" si="2154"/>
        <v>0</v>
      </c>
      <c r="AK1291" s="9">
        <f t="shared" si="2154"/>
        <v>17849</v>
      </c>
      <c r="AL1291" s="9">
        <f t="shared" si="2154"/>
        <v>0</v>
      </c>
      <c r="AM1291" s="9">
        <f t="shared" si="2154"/>
        <v>0</v>
      </c>
      <c r="AN1291" s="9">
        <f t="shared" si="2154"/>
        <v>0</v>
      </c>
      <c r="AO1291" s="9">
        <f t="shared" si="2154"/>
        <v>0</v>
      </c>
      <c r="AP1291" s="9">
        <f t="shared" si="2154"/>
        <v>0</v>
      </c>
      <c r="AQ1291" s="9">
        <f t="shared" si="2154"/>
        <v>17849</v>
      </c>
      <c r="AR1291" s="9">
        <f t="shared" si="2154"/>
        <v>0</v>
      </c>
      <c r="AS1291" s="9">
        <f t="shared" si="2155"/>
        <v>0</v>
      </c>
      <c r="AT1291" s="9">
        <f t="shared" si="2155"/>
        <v>0</v>
      </c>
      <c r="AU1291" s="9">
        <f t="shared" si="2155"/>
        <v>0</v>
      </c>
      <c r="AV1291" s="9">
        <f t="shared" si="2155"/>
        <v>0</v>
      </c>
      <c r="AW1291" s="9">
        <f t="shared" si="2155"/>
        <v>17849</v>
      </c>
      <c r="AX1291" s="9">
        <f t="shared" si="2155"/>
        <v>0</v>
      </c>
    </row>
    <row r="1292" spans="1:50" ht="33" hidden="1">
      <c r="A1292" s="25" t="s">
        <v>242</v>
      </c>
      <c r="B1292" s="26" t="s">
        <v>317</v>
      </c>
      <c r="C1292" s="26" t="s">
        <v>16</v>
      </c>
      <c r="D1292" s="26" t="s">
        <v>145</v>
      </c>
      <c r="E1292" s="26" t="s">
        <v>506</v>
      </c>
      <c r="F1292" s="26" t="s">
        <v>30</v>
      </c>
      <c r="G1292" s="9">
        <f t="shared" si="2152"/>
        <v>10995</v>
      </c>
      <c r="H1292" s="9">
        <f t="shared" si="2152"/>
        <v>0</v>
      </c>
      <c r="I1292" s="9">
        <f t="shared" si="2152"/>
        <v>0</v>
      </c>
      <c r="J1292" s="9">
        <f t="shared" si="2152"/>
        <v>0</v>
      </c>
      <c r="K1292" s="9">
        <f t="shared" si="2152"/>
        <v>0</v>
      </c>
      <c r="L1292" s="9">
        <f t="shared" si="2152"/>
        <v>0</v>
      </c>
      <c r="M1292" s="9">
        <f t="shared" si="2152"/>
        <v>10995</v>
      </c>
      <c r="N1292" s="9">
        <f t="shared" si="2152"/>
        <v>0</v>
      </c>
      <c r="O1292" s="9">
        <f t="shared" si="2152"/>
        <v>0</v>
      </c>
      <c r="P1292" s="9">
        <f t="shared" si="2152"/>
        <v>0</v>
      </c>
      <c r="Q1292" s="9">
        <f t="shared" si="2152"/>
        <v>0</v>
      </c>
      <c r="R1292" s="9">
        <f t="shared" si="2152"/>
        <v>0</v>
      </c>
      <c r="S1292" s="9">
        <f t="shared" si="2152"/>
        <v>10995</v>
      </c>
      <c r="T1292" s="9">
        <f t="shared" si="2152"/>
        <v>0</v>
      </c>
      <c r="U1292" s="9">
        <f t="shared" si="2153"/>
        <v>0</v>
      </c>
      <c r="V1292" s="9">
        <f t="shared" si="2153"/>
        <v>0</v>
      </c>
      <c r="W1292" s="9">
        <f t="shared" si="2153"/>
        <v>0</v>
      </c>
      <c r="X1292" s="9">
        <f t="shared" si="2153"/>
        <v>0</v>
      </c>
      <c r="Y1292" s="9">
        <f t="shared" si="2153"/>
        <v>10995</v>
      </c>
      <c r="Z1292" s="9">
        <f t="shared" si="2153"/>
        <v>0</v>
      </c>
      <c r="AA1292" s="9">
        <f t="shared" si="2153"/>
        <v>0</v>
      </c>
      <c r="AB1292" s="9">
        <f t="shared" si="2153"/>
        <v>13155</v>
      </c>
      <c r="AC1292" s="9">
        <f t="shared" si="2153"/>
        <v>0</v>
      </c>
      <c r="AD1292" s="9">
        <f t="shared" si="2153"/>
        <v>0</v>
      </c>
      <c r="AE1292" s="9">
        <f t="shared" si="2153"/>
        <v>24150</v>
      </c>
      <c r="AF1292" s="9">
        <f t="shared" si="2153"/>
        <v>0</v>
      </c>
      <c r="AG1292" s="9">
        <f t="shared" si="2154"/>
        <v>-6301</v>
      </c>
      <c r="AH1292" s="9">
        <f t="shared" si="2154"/>
        <v>0</v>
      </c>
      <c r="AI1292" s="9">
        <f t="shared" si="2154"/>
        <v>0</v>
      </c>
      <c r="AJ1292" s="9">
        <f t="shared" si="2154"/>
        <v>0</v>
      </c>
      <c r="AK1292" s="9">
        <f t="shared" si="2154"/>
        <v>17849</v>
      </c>
      <c r="AL1292" s="9">
        <f t="shared" si="2154"/>
        <v>0</v>
      </c>
      <c r="AM1292" s="9">
        <f t="shared" si="2154"/>
        <v>0</v>
      </c>
      <c r="AN1292" s="9">
        <f t="shared" si="2154"/>
        <v>0</v>
      </c>
      <c r="AO1292" s="9">
        <f t="shared" si="2154"/>
        <v>0</v>
      </c>
      <c r="AP1292" s="9">
        <f t="shared" si="2154"/>
        <v>0</v>
      </c>
      <c r="AQ1292" s="9">
        <f t="shared" si="2154"/>
        <v>17849</v>
      </c>
      <c r="AR1292" s="9">
        <f t="shared" si="2154"/>
        <v>0</v>
      </c>
      <c r="AS1292" s="9">
        <f t="shared" si="2155"/>
        <v>0</v>
      </c>
      <c r="AT1292" s="9">
        <f t="shared" si="2155"/>
        <v>0</v>
      </c>
      <c r="AU1292" s="9">
        <f t="shared" si="2155"/>
        <v>0</v>
      </c>
      <c r="AV1292" s="9">
        <f t="shared" si="2155"/>
        <v>0</v>
      </c>
      <c r="AW1292" s="9">
        <f t="shared" si="2155"/>
        <v>17849</v>
      </c>
      <c r="AX1292" s="9">
        <f t="shared" si="2155"/>
        <v>0</v>
      </c>
    </row>
    <row r="1293" spans="1:50" ht="33" hidden="1">
      <c r="A1293" s="25" t="s">
        <v>36</v>
      </c>
      <c r="B1293" s="26" t="s">
        <v>317</v>
      </c>
      <c r="C1293" s="26" t="s">
        <v>16</v>
      </c>
      <c r="D1293" s="26" t="s">
        <v>145</v>
      </c>
      <c r="E1293" s="26" t="s">
        <v>506</v>
      </c>
      <c r="F1293" s="26" t="s">
        <v>37</v>
      </c>
      <c r="G1293" s="9">
        <f>4294+6701</f>
        <v>10995</v>
      </c>
      <c r="H1293" s="9"/>
      <c r="I1293" s="84"/>
      <c r="J1293" s="84"/>
      <c r="K1293" s="84"/>
      <c r="L1293" s="84"/>
      <c r="M1293" s="9">
        <f>G1293+I1293+J1293+K1293+L1293</f>
        <v>10995</v>
      </c>
      <c r="N1293" s="9">
        <f>H1293+L1293</f>
        <v>0</v>
      </c>
      <c r="O1293" s="85"/>
      <c r="P1293" s="85"/>
      <c r="Q1293" s="85"/>
      <c r="R1293" s="85"/>
      <c r="S1293" s="9">
        <f>M1293+O1293+P1293+Q1293+R1293</f>
        <v>10995</v>
      </c>
      <c r="T1293" s="9">
        <f>N1293+R1293</f>
        <v>0</v>
      </c>
      <c r="U1293" s="85"/>
      <c r="V1293" s="85"/>
      <c r="W1293" s="85"/>
      <c r="X1293" s="85"/>
      <c r="Y1293" s="9">
        <f>S1293+U1293+V1293+W1293+X1293</f>
        <v>10995</v>
      </c>
      <c r="Z1293" s="9">
        <f>T1293+X1293</f>
        <v>0</v>
      </c>
      <c r="AA1293" s="85"/>
      <c r="AB1293" s="9">
        <v>13155</v>
      </c>
      <c r="AC1293" s="85"/>
      <c r="AD1293" s="85"/>
      <c r="AE1293" s="9">
        <f>Y1293+AA1293+AB1293+AC1293+AD1293</f>
        <v>24150</v>
      </c>
      <c r="AF1293" s="9">
        <f>Z1293+AD1293</f>
        <v>0</v>
      </c>
      <c r="AG1293" s="9">
        <v>-6301</v>
      </c>
      <c r="AH1293" s="9"/>
      <c r="AI1293" s="85"/>
      <c r="AJ1293" s="9"/>
      <c r="AK1293" s="9">
        <f>AE1293+AG1293+AH1293+AI1293+AJ1293</f>
        <v>17849</v>
      </c>
      <c r="AL1293" s="9">
        <f>AF1293+AJ1293</f>
        <v>0</v>
      </c>
      <c r="AM1293" s="9"/>
      <c r="AN1293" s="9"/>
      <c r="AO1293" s="85"/>
      <c r="AP1293" s="9"/>
      <c r="AQ1293" s="9">
        <f>AK1293+AM1293+AN1293+AO1293+AP1293</f>
        <v>17849</v>
      </c>
      <c r="AR1293" s="9">
        <f>AL1293+AP1293</f>
        <v>0</v>
      </c>
      <c r="AS1293" s="9"/>
      <c r="AT1293" s="9"/>
      <c r="AU1293" s="85"/>
      <c r="AV1293" s="9"/>
      <c r="AW1293" s="9">
        <f>AQ1293+AS1293+AT1293+AU1293+AV1293</f>
        <v>17849</v>
      </c>
      <c r="AX1293" s="9">
        <f>AR1293+AV1293</f>
        <v>0</v>
      </c>
    </row>
    <row r="1294" spans="1:50" ht="99" hidden="1">
      <c r="A1294" s="25" t="s">
        <v>788</v>
      </c>
      <c r="B1294" s="26" t="s">
        <v>317</v>
      </c>
      <c r="C1294" s="26" t="s">
        <v>16</v>
      </c>
      <c r="D1294" s="26" t="s">
        <v>145</v>
      </c>
      <c r="E1294" s="26" t="s">
        <v>787</v>
      </c>
      <c r="F1294" s="26"/>
      <c r="G1294" s="9"/>
      <c r="H1294" s="9"/>
      <c r="I1294" s="84"/>
      <c r="J1294" s="84"/>
      <c r="K1294" s="84"/>
      <c r="L1294" s="84"/>
      <c r="M1294" s="9"/>
      <c r="N1294" s="9"/>
      <c r="O1294" s="85"/>
      <c r="P1294" s="85"/>
      <c r="Q1294" s="85"/>
      <c r="R1294" s="85"/>
      <c r="S1294" s="9"/>
      <c r="T1294" s="9"/>
      <c r="U1294" s="85"/>
      <c r="V1294" s="85"/>
      <c r="W1294" s="85"/>
      <c r="X1294" s="85"/>
      <c r="Y1294" s="9"/>
      <c r="Z1294" s="9"/>
      <c r="AA1294" s="85"/>
      <c r="AB1294" s="9"/>
      <c r="AC1294" s="85"/>
      <c r="AD1294" s="85"/>
      <c r="AE1294" s="9"/>
      <c r="AF1294" s="9"/>
      <c r="AG1294" s="9">
        <f>AG1295</f>
        <v>0</v>
      </c>
      <c r="AH1294" s="9">
        <f t="shared" ref="AH1294:AW1295" si="2159">AH1295</f>
        <v>1909</v>
      </c>
      <c r="AI1294" s="9">
        <f t="shared" si="2159"/>
        <v>0</v>
      </c>
      <c r="AJ1294" s="9">
        <f t="shared" si="2159"/>
        <v>24270</v>
      </c>
      <c r="AK1294" s="9">
        <f t="shared" si="2159"/>
        <v>26179</v>
      </c>
      <c r="AL1294" s="9">
        <f t="shared" si="2159"/>
        <v>24270</v>
      </c>
      <c r="AM1294" s="9">
        <f>AM1295</f>
        <v>0</v>
      </c>
      <c r="AN1294" s="9">
        <f t="shared" si="2159"/>
        <v>0</v>
      </c>
      <c r="AO1294" s="9">
        <f t="shared" si="2159"/>
        <v>0</v>
      </c>
      <c r="AP1294" s="9">
        <f t="shared" si="2159"/>
        <v>0</v>
      </c>
      <c r="AQ1294" s="9">
        <f t="shared" si="2159"/>
        <v>26179</v>
      </c>
      <c r="AR1294" s="9">
        <f t="shared" si="2159"/>
        <v>24270</v>
      </c>
      <c r="AS1294" s="9">
        <f>AS1295</f>
        <v>-1738</v>
      </c>
      <c r="AT1294" s="9">
        <f t="shared" si="2159"/>
        <v>0</v>
      </c>
      <c r="AU1294" s="9">
        <f t="shared" si="2159"/>
        <v>0</v>
      </c>
      <c r="AV1294" s="9">
        <f t="shared" si="2159"/>
        <v>-22098</v>
      </c>
      <c r="AW1294" s="9">
        <f t="shared" si="2159"/>
        <v>2343</v>
      </c>
      <c r="AX1294" s="9">
        <f t="shared" ref="AT1294:AX1295" si="2160">AX1295</f>
        <v>2172</v>
      </c>
    </row>
    <row r="1295" spans="1:50" ht="33" hidden="1">
      <c r="A1295" s="25" t="s">
        <v>242</v>
      </c>
      <c r="B1295" s="26" t="s">
        <v>317</v>
      </c>
      <c r="C1295" s="26" t="s">
        <v>16</v>
      </c>
      <c r="D1295" s="26" t="s">
        <v>145</v>
      </c>
      <c r="E1295" s="26" t="s">
        <v>787</v>
      </c>
      <c r="F1295" s="26" t="s">
        <v>30</v>
      </c>
      <c r="G1295" s="9"/>
      <c r="H1295" s="9"/>
      <c r="I1295" s="84"/>
      <c r="J1295" s="84"/>
      <c r="K1295" s="84"/>
      <c r="L1295" s="84"/>
      <c r="M1295" s="9"/>
      <c r="N1295" s="9"/>
      <c r="O1295" s="85"/>
      <c r="P1295" s="85"/>
      <c r="Q1295" s="85"/>
      <c r="R1295" s="85"/>
      <c r="S1295" s="9"/>
      <c r="T1295" s="9"/>
      <c r="U1295" s="85"/>
      <c r="V1295" s="85"/>
      <c r="W1295" s="85"/>
      <c r="X1295" s="85"/>
      <c r="Y1295" s="9"/>
      <c r="Z1295" s="9"/>
      <c r="AA1295" s="85"/>
      <c r="AB1295" s="9"/>
      <c r="AC1295" s="85"/>
      <c r="AD1295" s="85"/>
      <c r="AE1295" s="9"/>
      <c r="AF1295" s="9"/>
      <c r="AG1295" s="9">
        <f>AG1296</f>
        <v>0</v>
      </c>
      <c r="AH1295" s="9">
        <f t="shared" si="2159"/>
        <v>1909</v>
      </c>
      <c r="AI1295" s="9">
        <f t="shared" si="2159"/>
        <v>0</v>
      </c>
      <c r="AJ1295" s="9">
        <f t="shared" si="2159"/>
        <v>24270</v>
      </c>
      <c r="AK1295" s="9">
        <f t="shared" si="2159"/>
        <v>26179</v>
      </c>
      <c r="AL1295" s="9">
        <f t="shared" si="2159"/>
        <v>24270</v>
      </c>
      <c r="AM1295" s="9">
        <f>AM1296</f>
        <v>0</v>
      </c>
      <c r="AN1295" s="9">
        <f t="shared" si="2159"/>
        <v>0</v>
      </c>
      <c r="AO1295" s="9">
        <f t="shared" si="2159"/>
        <v>0</v>
      </c>
      <c r="AP1295" s="9">
        <f t="shared" si="2159"/>
        <v>0</v>
      </c>
      <c r="AQ1295" s="9">
        <f t="shared" si="2159"/>
        <v>26179</v>
      </c>
      <c r="AR1295" s="9">
        <f t="shared" si="2159"/>
        <v>24270</v>
      </c>
      <c r="AS1295" s="9">
        <f>AS1296</f>
        <v>-1738</v>
      </c>
      <c r="AT1295" s="9">
        <f t="shared" si="2160"/>
        <v>0</v>
      </c>
      <c r="AU1295" s="9">
        <f t="shared" si="2160"/>
        <v>0</v>
      </c>
      <c r="AV1295" s="9">
        <f t="shared" si="2160"/>
        <v>-22098</v>
      </c>
      <c r="AW1295" s="9">
        <f t="shared" si="2160"/>
        <v>2343</v>
      </c>
      <c r="AX1295" s="9">
        <f t="shared" si="2160"/>
        <v>2172</v>
      </c>
    </row>
    <row r="1296" spans="1:50" ht="33" hidden="1">
      <c r="A1296" s="25" t="s">
        <v>36</v>
      </c>
      <c r="B1296" s="26" t="s">
        <v>317</v>
      </c>
      <c r="C1296" s="26" t="s">
        <v>16</v>
      </c>
      <c r="D1296" s="26" t="s">
        <v>145</v>
      </c>
      <c r="E1296" s="26" t="s">
        <v>787</v>
      </c>
      <c r="F1296" s="26" t="s">
        <v>37</v>
      </c>
      <c r="G1296" s="9"/>
      <c r="H1296" s="9"/>
      <c r="I1296" s="84"/>
      <c r="J1296" s="84"/>
      <c r="K1296" s="84"/>
      <c r="L1296" s="84"/>
      <c r="M1296" s="9"/>
      <c r="N1296" s="9"/>
      <c r="O1296" s="85"/>
      <c r="P1296" s="85"/>
      <c r="Q1296" s="85"/>
      <c r="R1296" s="85"/>
      <c r="S1296" s="9"/>
      <c r="T1296" s="9"/>
      <c r="U1296" s="85"/>
      <c r="V1296" s="85"/>
      <c r="W1296" s="85"/>
      <c r="X1296" s="85"/>
      <c r="Y1296" s="9"/>
      <c r="Z1296" s="9"/>
      <c r="AA1296" s="85"/>
      <c r="AB1296" s="9"/>
      <c r="AC1296" s="85"/>
      <c r="AD1296" s="85"/>
      <c r="AE1296" s="9"/>
      <c r="AF1296" s="9"/>
      <c r="AG1296" s="9"/>
      <c r="AH1296" s="9">
        <v>1909</v>
      </c>
      <c r="AI1296" s="85"/>
      <c r="AJ1296" s="9">
        <v>24270</v>
      </c>
      <c r="AK1296" s="9">
        <f>AE1296+AG1296+AH1296+AI1296+AJ1296</f>
        <v>26179</v>
      </c>
      <c r="AL1296" s="9">
        <f>AF1296+AJ1296</f>
        <v>24270</v>
      </c>
      <c r="AM1296" s="9"/>
      <c r="AN1296" s="9"/>
      <c r="AO1296" s="85"/>
      <c r="AP1296" s="9"/>
      <c r="AQ1296" s="9">
        <f>AK1296+AM1296+AN1296+AO1296+AP1296</f>
        <v>26179</v>
      </c>
      <c r="AR1296" s="9">
        <f>AL1296+AP1296</f>
        <v>24270</v>
      </c>
      <c r="AS1296" s="9">
        <v>-1738</v>
      </c>
      <c r="AT1296" s="9"/>
      <c r="AU1296" s="85"/>
      <c r="AV1296" s="9">
        <v>-22098</v>
      </c>
      <c r="AW1296" s="9">
        <f>AQ1296+AS1296+AT1296+AU1296+AV1296</f>
        <v>2343</v>
      </c>
      <c r="AX1296" s="9">
        <f>AR1296+AV1296</f>
        <v>2172</v>
      </c>
    </row>
    <row r="1297" spans="1:50" hidden="1">
      <c r="A1297" s="25"/>
      <c r="B1297" s="26"/>
      <c r="C1297" s="26"/>
      <c r="D1297" s="26"/>
      <c r="E1297" s="26"/>
      <c r="F1297" s="26"/>
      <c r="G1297" s="9"/>
      <c r="H1297" s="9"/>
      <c r="I1297" s="84"/>
      <c r="J1297" s="84"/>
      <c r="K1297" s="84"/>
      <c r="L1297" s="84"/>
      <c r="M1297" s="84"/>
      <c r="N1297" s="84"/>
      <c r="O1297" s="85"/>
      <c r="P1297" s="85"/>
      <c r="Q1297" s="85"/>
      <c r="R1297" s="85"/>
      <c r="S1297" s="85"/>
      <c r="T1297" s="85"/>
      <c r="U1297" s="85"/>
      <c r="V1297" s="85"/>
      <c r="W1297" s="85"/>
      <c r="X1297" s="85"/>
      <c r="Y1297" s="85"/>
      <c r="Z1297" s="85"/>
      <c r="AA1297" s="85"/>
      <c r="AB1297" s="85"/>
      <c r="AC1297" s="85"/>
      <c r="AD1297" s="85"/>
      <c r="AE1297" s="85"/>
      <c r="AF1297" s="85"/>
      <c r="AG1297" s="85"/>
      <c r="AH1297" s="85"/>
      <c r="AI1297" s="85"/>
      <c r="AJ1297" s="85"/>
      <c r="AK1297" s="85"/>
      <c r="AL1297" s="85"/>
      <c r="AM1297" s="85"/>
      <c r="AN1297" s="85"/>
      <c r="AO1297" s="85"/>
      <c r="AP1297" s="85"/>
      <c r="AQ1297" s="85"/>
      <c r="AR1297" s="85"/>
      <c r="AS1297" s="85"/>
      <c r="AT1297" s="85"/>
      <c r="AU1297" s="85"/>
      <c r="AV1297" s="85"/>
      <c r="AW1297" s="85"/>
      <c r="AX1297" s="85"/>
    </row>
    <row r="1298" spans="1:50" ht="60.75" hidden="1">
      <c r="A1298" s="62" t="s">
        <v>484</v>
      </c>
      <c r="B1298" s="29" t="s">
        <v>254</v>
      </c>
      <c r="C1298" s="29"/>
      <c r="D1298" s="29"/>
      <c r="E1298" s="29"/>
      <c r="F1298" s="29"/>
      <c r="G1298" s="12">
        <f t="shared" ref="G1298:AX1298" si="2161">G1300+G1338+G1357+G1366+G1451</f>
        <v>294299</v>
      </c>
      <c r="H1298" s="12">
        <f t="shared" si="2161"/>
        <v>233</v>
      </c>
      <c r="I1298" s="12">
        <f t="shared" si="2161"/>
        <v>0</v>
      </c>
      <c r="J1298" s="12">
        <f t="shared" si="2161"/>
        <v>0</v>
      </c>
      <c r="K1298" s="12">
        <f t="shared" si="2161"/>
        <v>0</v>
      </c>
      <c r="L1298" s="12">
        <f t="shared" si="2161"/>
        <v>0</v>
      </c>
      <c r="M1298" s="12">
        <f t="shared" si="2161"/>
        <v>294299</v>
      </c>
      <c r="N1298" s="12">
        <f t="shared" si="2161"/>
        <v>233</v>
      </c>
      <c r="O1298" s="12">
        <f t="shared" si="2161"/>
        <v>0</v>
      </c>
      <c r="P1298" s="12">
        <f t="shared" si="2161"/>
        <v>0</v>
      </c>
      <c r="Q1298" s="12">
        <f t="shared" si="2161"/>
        <v>0</v>
      </c>
      <c r="R1298" s="12">
        <f t="shared" si="2161"/>
        <v>0</v>
      </c>
      <c r="S1298" s="12">
        <f t="shared" si="2161"/>
        <v>294299</v>
      </c>
      <c r="T1298" s="12">
        <f t="shared" si="2161"/>
        <v>233</v>
      </c>
      <c r="U1298" s="12">
        <f t="shared" si="2161"/>
        <v>0</v>
      </c>
      <c r="V1298" s="12">
        <f t="shared" si="2161"/>
        <v>0</v>
      </c>
      <c r="W1298" s="12">
        <f t="shared" si="2161"/>
        <v>0</v>
      </c>
      <c r="X1298" s="12">
        <f t="shared" si="2161"/>
        <v>0</v>
      </c>
      <c r="Y1298" s="12">
        <f t="shared" si="2161"/>
        <v>294299</v>
      </c>
      <c r="Z1298" s="12">
        <f t="shared" si="2161"/>
        <v>233</v>
      </c>
      <c r="AA1298" s="12">
        <f t="shared" si="2161"/>
        <v>-105</v>
      </c>
      <c r="AB1298" s="12">
        <f t="shared" si="2161"/>
        <v>0</v>
      </c>
      <c r="AC1298" s="12">
        <f t="shared" si="2161"/>
        <v>0</v>
      </c>
      <c r="AD1298" s="12">
        <f t="shared" si="2161"/>
        <v>0</v>
      </c>
      <c r="AE1298" s="12">
        <f t="shared" si="2161"/>
        <v>294194</v>
      </c>
      <c r="AF1298" s="12">
        <f t="shared" si="2161"/>
        <v>233</v>
      </c>
      <c r="AG1298" s="12">
        <f t="shared" si="2161"/>
        <v>-476</v>
      </c>
      <c r="AH1298" s="12">
        <f t="shared" si="2161"/>
        <v>476</v>
      </c>
      <c r="AI1298" s="12">
        <f t="shared" si="2161"/>
        <v>0</v>
      </c>
      <c r="AJ1298" s="12">
        <f t="shared" si="2161"/>
        <v>9281</v>
      </c>
      <c r="AK1298" s="12">
        <f t="shared" si="2161"/>
        <v>303475</v>
      </c>
      <c r="AL1298" s="12">
        <f t="shared" si="2161"/>
        <v>9514</v>
      </c>
      <c r="AM1298" s="12">
        <f t="shared" si="2161"/>
        <v>0</v>
      </c>
      <c r="AN1298" s="12">
        <f t="shared" si="2161"/>
        <v>0</v>
      </c>
      <c r="AO1298" s="12">
        <f t="shared" si="2161"/>
        <v>0</v>
      </c>
      <c r="AP1298" s="12">
        <f t="shared" si="2161"/>
        <v>0</v>
      </c>
      <c r="AQ1298" s="12">
        <f t="shared" si="2161"/>
        <v>303475</v>
      </c>
      <c r="AR1298" s="12">
        <f t="shared" si="2161"/>
        <v>9514</v>
      </c>
      <c r="AS1298" s="12">
        <f t="shared" si="2161"/>
        <v>-2087</v>
      </c>
      <c r="AT1298" s="12">
        <f t="shared" si="2161"/>
        <v>0</v>
      </c>
      <c r="AU1298" s="12">
        <f t="shared" si="2161"/>
        <v>-2257</v>
      </c>
      <c r="AV1298" s="12">
        <f t="shared" si="2161"/>
        <v>9917</v>
      </c>
      <c r="AW1298" s="12">
        <f t="shared" si="2161"/>
        <v>309048</v>
      </c>
      <c r="AX1298" s="12">
        <f t="shared" si="2161"/>
        <v>19431</v>
      </c>
    </row>
    <row r="1299" spans="1:50" s="72" customFormat="1" hidden="1">
      <c r="A1299" s="80"/>
      <c r="B1299" s="74"/>
      <c r="C1299" s="74"/>
      <c r="D1299" s="74"/>
      <c r="E1299" s="74"/>
      <c r="F1299" s="74"/>
      <c r="G1299" s="71"/>
      <c r="H1299" s="71"/>
      <c r="I1299" s="71"/>
      <c r="J1299" s="71"/>
      <c r="K1299" s="71"/>
      <c r="L1299" s="71"/>
      <c r="M1299" s="71"/>
      <c r="N1299" s="71"/>
      <c r="O1299" s="71"/>
      <c r="P1299" s="71"/>
      <c r="Q1299" s="71"/>
      <c r="R1299" s="71"/>
      <c r="S1299" s="71"/>
      <c r="T1299" s="71"/>
      <c r="U1299" s="71"/>
      <c r="V1299" s="71"/>
      <c r="W1299" s="71"/>
      <c r="X1299" s="71"/>
      <c r="Y1299" s="71"/>
      <c r="Z1299" s="71"/>
      <c r="AA1299" s="71"/>
      <c r="AB1299" s="71"/>
      <c r="AC1299" s="71"/>
      <c r="AD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  <c r="AQ1299" s="71"/>
      <c r="AR1299" s="71"/>
      <c r="AS1299" s="71"/>
      <c r="AT1299" s="71"/>
      <c r="AU1299" s="71"/>
      <c r="AV1299" s="71"/>
      <c r="AW1299" s="71"/>
      <c r="AX1299" s="71"/>
    </row>
    <row r="1300" spans="1:50" ht="18.75" hidden="1">
      <c r="A1300" s="63" t="s">
        <v>58</v>
      </c>
      <c r="B1300" s="35" t="s">
        <v>254</v>
      </c>
      <c r="C1300" s="35" t="s">
        <v>21</v>
      </c>
      <c r="D1300" s="35" t="s">
        <v>59</v>
      </c>
      <c r="E1300" s="35"/>
      <c r="F1300" s="35"/>
      <c r="G1300" s="13">
        <f t="shared" ref="G1300:T1300" si="2162">G1301+G1328</f>
        <v>190683</v>
      </c>
      <c r="H1300" s="13">
        <f t="shared" si="2162"/>
        <v>233</v>
      </c>
      <c r="I1300" s="13">
        <f t="shared" si="2162"/>
        <v>0</v>
      </c>
      <c r="J1300" s="13">
        <f t="shared" si="2162"/>
        <v>0</v>
      </c>
      <c r="K1300" s="13">
        <f t="shared" si="2162"/>
        <v>0</v>
      </c>
      <c r="L1300" s="13">
        <f t="shared" si="2162"/>
        <v>0</v>
      </c>
      <c r="M1300" s="13">
        <f t="shared" si="2162"/>
        <v>190683</v>
      </c>
      <c r="N1300" s="13">
        <f t="shared" si="2162"/>
        <v>233</v>
      </c>
      <c r="O1300" s="13">
        <f t="shared" si="2162"/>
        <v>0</v>
      </c>
      <c r="P1300" s="13">
        <f t="shared" si="2162"/>
        <v>0</v>
      </c>
      <c r="Q1300" s="13">
        <f t="shared" si="2162"/>
        <v>0</v>
      </c>
      <c r="R1300" s="13">
        <f t="shared" si="2162"/>
        <v>0</v>
      </c>
      <c r="S1300" s="13">
        <f t="shared" si="2162"/>
        <v>190683</v>
      </c>
      <c r="T1300" s="13">
        <f t="shared" si="2162"/>
        <v>233</v>
      </c>
      <c r="U1300" s="13">
        <f t="shared" ref="U1300:Z1300" si="2163">U1301+U1328</f>
        <v>0</v>
      </c>
      <c r="V1300" s="13">
        <f t="shared" si="2163"/>
        <v>0</v>
      </c>
      <c r="W1300" s="13">
        <f t="shared" si="2163"/>
        <v>0</v>
      </c>
      <c r="X1300" s="13">
        <f t="shared" si="2163"/>
        <v>0</v>
      </c>
      <c r="Y1300" s="13">
        <f t="shared" si="2163"/>
        <v>190683</v>
      </c>
      <c r="Z1300" s="13">
        <f t="shared" si="2163"/>
        <v>233</v>
      </c>
      <c r="AA1300" s="13">
        <f t="shared" ref="AA1300:AF1300" si="2164">AA1301+AA1328</f>
        <v>0</v>
      </c>
      <c r="AB1300" s="13">
        <f t="shared" si="2164"/>
        <v>0</v>
      </c>
      <c r="AC1300" s="13">
        <f t="shared" si="2164"/>
        <v>0</v>
      </c>
      <c r="AD1300" s="13">
        <f t="shared" si="2164"/>
        <v>0</v>
      </c>
      <c r="AE1300" s="13">
        <f t="shared" si="2164"/>
        <v>190683</v>
      </c>
      <c r="AF1300" s="13">
        <f t="shared" si="2164"/>
        <v>233</v>
      </c>
      <c r="AG1300" s="13">
        <f t="shared" ref="AG1300:AL1300" si="2165">AG1301+AG1328</f>
        <v>0</v>
      </c>
      <c r="AH1300" s="13">
        <f t="shared" si="2165"/>
        <v>0</v>
      </c>
      <c r="AI1300" s="13">
        <f t="shared" si="2165"/>
        <v>0</v>
      </c>
      <c r="AJ1300" s="13">
        <f t="shared" si="2165"/>
        <v>0</v>
      </c>
      <c r="AK1300" s="13">
        <f t="shared" si="2165"/>
        <v>190683</v>
      </c>
      <c r="AL1300" s="13">
        <f t="shared" si="2165"/>
        <v>233</v>
      </c>
      <c r="AM1300" s="13">
        <f t="shared" ref="AM1300:AR1300" si="2166">AM1301+AM1328</f>
        <v>0</v>
      </c>
      <c r="AN1300" s="13">
        <f t="shared" si="2166"/>
        <v>0</v>
      </c>
      <c r="AO1300" s="13">
        <f t="shared" si="2166"/>
        <v>0</v>
      </c>
      <c r="AP1300" s="13">
        <f t="shared" si="2166"/>
        <v>0</v>
      </c>
      <c r="AQ1300" s="13">
        <f t="shared" si="2166"/>
        <v>190683</v>
      </c>
      <c r="AR1300" s="13">
        <f t="shared" si="2166"/>
        <v>233</v>
      </c>
      <c r="AS1300" s="13">
        <f t="shared" ref="AS1300:AX1300" si="2167">AS1301+AS1328</f>
        <v>-2230</v>
      </c>
      <c r="AT1300" s="13">
        <f t="shared" si="2167"/>
        <v>0</v>
      </c>
      <c r="AU1300" s="13">
        <f t="shared" si="2167"/>
        <v>-2257</v>
      </c>
      <c r="AV1300" s="13">
        <f t="shared" si="2167"/>
        <v>566</v>
      </c>
      <c r="AW1300" s="13">
        <f t="shared" si="2167"/>
        <v>186762</v>
      </c>
      <c r="AX1300" s="13">
        <f t="shared" si="2167"/>
        <v>799</v>
      </c>
    </row>
    <row r="1301" spans="1:50" ht="49.5" hidden="1">
      <c r="A1301" s="28" t="s">
        <v>565</v>
      </c>
      <c r="B1301" s="30" t="s">
        <v>254</v>
      </c>
      <c r="C1301" s="30" t="s">
        <v>21</v>
      </c>
      <c r="D1301" s="30" t="s">
        <v>59</v>
      </c>
      <c r="E1301" s="30" t="s">
        <v>69</v>
      </c>
      <c r="F1301" s="30"/>
      <c r="G1301" s="9">
        <f t="shared" ref="G1301:T1301" si="2168">G1302+G1306+G1315+G1333</f>
        <v>190668</v>
      </c>
      <c r="H1301" s="9">
        <f t="shared" si="2168"/>
        <v>218</v>
      </c>
      <c r="I1301" s="9">
        <f t="shared" si="2168"/>
        <v>0</v>
      </c>
      <c r="J1301" s="9">
        <f t="shared" si="2168"/>
        <v>0</v>
      </c>
      <c r="K1301" s="9">
        <f t="shared" si="2168"/>
        <v>0</v>
      </c>
      <c r="L1301" s="9">
        <f t="shared" si="2168"/>
        <v>0</v>
      </c>
      <c r="M1301" s="9">
        <f t="shared" si="2168"/>
        <v>190668</v>
      </c>
      <c r="N1301" s="9">
        <f t="shared" si="2168"/>
        <v>218</v>
      </c>
      <c r="O1301" s="9">
        <f t="shared" si="2168"/>
        <v>0</v>
      </c>
      <c r="P1301" s="9">
        <f t="shared" si="2168"/>
        <v>0</v>
      </c>
      <c r="Q1301" s="9">
        <f t="shared" si="2168"/>
        <v>0</v>
      </c>
      <c r="R1301" s="9">
        <f t="shared" si="2168"/>
        <v>15</v>
      </c>
      <c r="S1301" s="9">
        <f t="shared" si="2168"/>
        <v>190683</v>
      </c>
      <c r="T1301" s="9">
        <f t="shared" si="2168"/>
        <v>233</v>
      </c>
      <c r="U1301" s="9">
        <f t="shared" ref="U1301:Z1301" si="2169">U1302+U1306+U1315+U1333</f>
        <v>0</v>
      </c>
      <c r="V1301" s="9">
        <f t="shared" si="2169"/>
        <v>0</v>
      </c>
      <c r="W1301" s="9">
        <f t="shared" si="2169"/>
        <v>0</v>
      </c>
      <c r="X1301" s="9">
        <f t="shared" si="2169"/>
        <v>0</v>
      </c>
      <c r="Y1301" s="9">
        <f t="shared" si="2169"/>
        <v>190683</v>
      </c>
      <c r="Z1301" s="9">
        <f t="shared" si="2169"/>
        <v>233</v>
      </c>
      <c r="AA1301" s="9">
        <f t="shared" ref="AA1301:AF1301" si="2170">AA1302+AA1306+AA1315+AA1333</f>
        <v>0</v>
      </c>
      <c r="AB1301" s="9">
        <f t="shared" si="2170"/>
        <v>0</v>
      </c>
      <c r="AC1301" s="9">
        <f t="shared" si="2170"/>
        <v>0</v>
      </c>
      <c r="AD1301" s="9">
        <f t="shared" si="2170"/>
        <v>0</v>
      </c>
      <c r="AE1301" s="9">
        <f t="shared" si="2170"/>
        <v>190683</v>
      </c>
      <c r="AF1301" s="9">
        <f t="shared" si="2170"/>
        <v>233</v>
      </c>
      <c r="AG1301" s="9">
        <f t="shared" ref="AG1301:AL1301" si="2171">AG1302+AG1306+AG1315+AG1333</f>
        <v>0</v>
      </c>
      <c r="AH1301" s="9">
        <f t="shared" si="2171"/>
        <v>0</v>
      </c>
      <c r="AI1301" s="9">
        <f t="shared" si="2171"/>
        <v>0</v>
      </c>
      <c r="AJ1301" s="9">
        <f t="shared" si="2171"/>
        <v>0</v>
      </c>
      <c r="AK1301" s="9">
        <f t="shared" si="2171"/>
        <v>190683</v>
      </c>
      <c r="AL1301" s="9">
        <f t="shared" si="2171"/>
        <v>233</v>
      </c>
      <c r="AM1301" s="9">
        <f t="shared" ref="AM1301:AR1301" si="2172">AM1302+AM1306+AM1315+AM1333</f>
        <v>0</v>
      </c>
      <c r="AN1301" s="9">
        <f t="shared" si="2172"/>
        <v>0</v>
      </c>
      <c r="AO1301" s="9">
        <f t="shared" si="2172"/>
        <v>0</v>
      </c>
      <c r="AP1301" s="9">
        <f t="shared" si="2172"/>
        <v>0</v>
      </c>
      <c r="AQ1301" s="9">
        <f t="shared" si="2172"/>
        <v>190683</v>
      </c>
      <c r="AR1301" s="9">
        <f t="shared" si="2172"/>
        <v>233</v>
      </c>
      <c r="AS1301" s="9">
        <f t="shared" ref="AS1301:AX1301" si="2173">AS1302+AS1306+AS1315+AS1333</f>
        <v>-2230</v>
      </c>
      <c r="AT1301" s="9">
        <f t="shared" si="2173"/>
        <v>0</v>
      </c>
      <c r="AU1301" s="9">
        <f t="shared" si="2173"/>
        <v>-2257</v>
      </c>
      <c r="AV1301" s="9">
        <f t="shared" si="2173"/>
        <v>566</v>
      </c>
      <c r="AW1301" s="9">
        <f t="shared" si="2173"/>
        <v>186762</v>
      </c>
      <c r="AX1301" s="9">
        <f t="shared" si="2173"/>
        <v>799</v>
      </c>
    </row>
    <row r="1302" spans="1:50" ht="33" hidden="1">
      <c r="A1302" s="28" t="s">
        <v>76</v>
      </c>
      <c r="B1302" s="30" t="s">
        <v>254</v>
      </c>
      <c r="C1302" s="30" t="s">
        <v>21</v>
      </c>
      <c r="D1302" s="30" t="s">
        <v>59</v>
      </c>
      <c r="E1302" s="30" t="s">
        <v>255</v>
      </c>
      <c r="F1302" s="30"/>
      <c r="G1302" s="11">
        <f t="shared" ref="G1302:V1304" si="2174">G1303</f>
        <v>154604</v>
      </c>
      <c r="H1302" s="11">
        <f t="shared" si="2174"/>
        <v>0</v>
      </c>
      <c r="I1302" s="11">
        <f t="shared" si="2174"/>
        <v>0</v>
      </c>
      <c r="J1302" s="11">
        <f t="shared" si="2174"/>
        <v>0</v>
      </c>
      <c r="K1302" s="11">
        <f t="shared" si="2174"/>
        <v>0</v>
      </c>
      <c r="L1302" s="11">
        <f t="shared" si="2174"/>
        <v>0</v>
      </c>
      <c r="M1302" s="11">
        <f t="shared" si="2174"/>
        <v>154604</v>
      </c>
      <c r="N1302" s="11">
        <f t="shared" si="2174"/>
        <v>0</v>
      </c>
      <c r="O1302" s="11">
        <f t="shared" si="2174"/>
        <v>0</v>
      </c>
      <c r="P1302" s="11">
        <f t="shared" si="2174"/>
        <v>0</v>
      </c>
      <c r="Q1302" s="11">
        <f t="shared" si="2174"/>
        <v>0</v>
      </c>
      <c r="R1302" s="11">
        <f t="shared" si="2174"/>
        <v>0</v>
      </c>
      <c r="S1302" s="11">
        <f t="shared" si="2174"/>
        <v>154604</v>
      </c>
      <c r="T1302" s="11">
        <f t="shared" si="2174"/>
        <v>0</v>
      </c>
      <c r="U1302" s="11">
        <f t="shared" si="2174"/>
        <v>0</v>
      </c>
      <c r="V1302" s="11">
        <f t="shared" si="2174"/>
        <v>0</v>
      </c>
      <c r="W1302" s="11">
        <f t="shared" ref="U1302:AJ1304" si="2175">W1303</f>
        <v>0</v>
      </c>
      <c r="X1302" s="11">
        <f t="shared" si="2175"/>
        <v>0</v>
      </c>
      <c r="Y1302" s="11">
        <f t="shared" si="2175"/>
        <v>154604</v>
      </c>
      <c r="Z1302" s="11">
        <f t="shared" si="2175"/>
        <v>0</v>
      </c>
      <c r="AA1302" s="11">
        <f t="shared" si="2175"/>
        <v>0</v>
      </c>
      <c r="AB1302" s="11">
        <f t="shared" si="2175"/>
        <v>0</v>
      </c>
      <c r="AC1302" s="11">
        <f t="shared" si="2175"/>
        <v>0</v>
      </c>
      <c r="AD1302" s="11">
        <f t="shared" si="2175"/>
        <v>0</v>
      </c>
      <c r="AE1302" s="11">
        <f t="shared" si="2175"/>
        <v>154604</v>
      </c>
      <c r="AF1302" s="11">
        <f t="shared" si="2175"/>
        <v>0</v>
      </c>
      <c r="AG1302" s="11">
        <f t="shared" si="2175"/>
        <v>0</v>
      </c>
      <c r="AH1302" s="11">
        <f t="shared" si="2175"/>
        <v>0</v>
      </c>
      <c r="AI1302" s="11">
        <f t="shared" si="2175"/>
        <v>0</v>
      </c>
      <c r="AJ1302" s="11">
        <f t="shared" si="2175"/>
        <v>0</v>
      </c>
      <c r="AK1302" s="11">
        <f t="shared" ref="AG1302:AV1304" si="2176">AK1303</f>
        <v>154604</v>
      </c>
      <c r="AL1302" s="11">
        <f t="shared" si="2176"/>
        <v>0</v>
      </c>
      <c r="AM1302" s="11">
        <f t="shared" si="2176"/>
        <v>0</v>
      </c>
      <c r="AN1302" s="11">
        <f t="shared" si="2176"/>
        <v>0</v>
      </c>
      <c r="AO1302" s="11">
        <f t="shared" si="2176"/>
        <v>0</v>
      </c>
      <c r="AP1302" s="11">
        <f t="shared" si="2176"/>
        <v>0</v>
      </c>
      <c r="AQ1302" s="11">
        <f t="shared" si="2176"/>
        <v>154604</v>
      </c>
      <c r="AR1302" s="11">
        <f t="shared" si="2176"/>
        <v>0</v>
      </c>
      <c r="AS1302" s="11">
        <f t="shared" si="2176"/>
        <v>0</v>
      </c>
      <c r="AT1302" s="11">
        <f t="shared" si="2176"/>
        <v>0</v>
      </c>
      <c r="AU1302" s="11">
        <f t="shared" si="2176"/>
        <v>0</v>
      </c>
      <c r="AV1302" s="11">
        <f t="shared" si="2176"/>
        <v>0</v>
      </c>
      <c r="AW1302" s="11">
        <f t="shared" ref="AS1302:AX1304" si="2177">AW1303</f>
        <v>154604</v>
      </c>
      <c r="AX1302" s="11">
        <f t="shared" si="2177"/>
        <v>0</v>
      </c>
    </row>
    <row r="1303" spans="1:50" ht="33" hidden="1">
      <c r="A1303" s="47" t="s">
        <v>256</v>
      </c>
      <c r="B1303" s="30" t="s">
        <v>254</v>
      </c>
      <c r="C1303" s="30" t="s">
        <v>21</v>
      </c>
      <c r="D1303" s="30" t="s">
        <v>59</v>
      </c>
      <c r="E1303" s="30" t="s">
        <v>257</v>
      </c>
      <c r="F1303" s="30"/>
      <c r="G1303" s="11">
        <f t="shared" si="2174"/>
        <v>154604</v>
      </c>
      <c r="H1303" s="11">
        <f t="shared" si="2174"/>
        <v>0</v>
      </c>
      <c r="I1303" s="11">
        <f t="shared" si="2174"/>
        <v>0</v>
      </c>
      <c r="J1303" s="11">
        <f t="shared" si="2174"/>
        <v>0</v>
      </c>
      <c r="K1303" s="11">
        <f t="shared" si="2174"/>
        <v>0</v>
      </c>
      <c r="L1303" s="11">
        <f t="shared" si="2174"/>
        <v>0</v>
      </c>
      <c r="M1303" s="11">
        <f t="shared" si="2174"/>
        <v>154604</v>
      </c>
      <c r="N1303" s="11">
        <f t="shared" si="2174"/>
        <v>0</v>
      </c>
      <c r="O1303" s="11">
        <f t="shared" si="2174"/>
        <v>0</v>
      </c>
      <c r="P1303" s="11">
        <f t="shared" si="2174"/>
        <v>0</v>
      </c>
      <c r="Q1303" s="11">
        <f t="shared" si="2174"/>
        <v>0</v>
      </c>
      <c r="R1303" s="11">
        <f t="shared" si="2174"/>
        <v>0</v>
      </c>
      <c r="S1303" s="11">
        <f t="shared" si="2174"/>
        <v>154604</v>
      </c>
      <c r="T1303" s="11">
        <f t="shared" si="2174"/>
        <v>0</v>
      </c>
      <c r="U1303" s="11">
        <f t="shared" si="2175"/>
        <v>0</v>
      </c>
      <c r="V1303" s="11">
        <f t="shared" si="2175"/>
        <v>0</v>
      </c>
      <c r="W1303" s="11">
        <f t="shared" si="2175"/>
        <v>0</v>
      </c>
      <c r="X1303" s="11">
        <f t="shared" si="2175"/>
        <v>0</v>
      </c>
      <c r="Y1303" s="11">
        <f t="shared" si="2175"/>
        <v>154604</v>
      </c>
      <c r="Z1303" s="11">
        <f t="shared" si="2175"/>
        <v>0</v>
      </c>
      <c r="AA1303" s="11">
        <f t="shared" si="2175"/>
        <v>0</v>
      </c>
      <c r="AB1303" s="11">
        <f t="shared" si="2175"/>
        <v>0</v>
      </c>
      <c r="AC1303" s="11">
        <f t="shared" si="2175"/>
        <v>0</v>
      </c>
      <c r="AD1303" s="11">
        <f t="shared" si="2175"/>
        <v>0</v>
      </c>
      <c r="AE1303" s="11">
        <f t="shared" si="2175"/>
        <v>154604</v>
      </c>
      <c r="AF1303" s="11">
        <f t="shared" si="2175"/>
        <v>0</v>
      </c>
      <c r="AG1303" s="11">
        <f t="shared" si="2176"/>
        <v>0</v>
      </c>
      <c r="AH1303" s="11">
        <f t="shared" si="2176"/>
        <v>0</v>
      </c>
      <c r="AI1303" s="11">
        <f t="shared" si="2176"/>
        <v>0</v>
      </c>
      <c r="AJ1303" s="11">
        <f t="shared" si="2176"/>
        <v>0</v>
      </c>
      <c r="AK1303" s="11">
        <f t="shared" si="2176"/>
        <v>154604</v>
      </c>
      <c r="AL1303" s="11">
        <f t="shared" si="2176"/>
        <v>0</v>
      </c>
      <c r="AM1303" s="11">
        <f t="shared" si="2176"/>
        <v>0</v>
      </c>
      <c r="AN1303" s="11">
        <f t="shared" si="2176"/>
        <v>0</v>
      </c>
      <c r="AO1303" s="11">
        <f t="shared" si="2176"/>
        <v>0</v>
      </c>
      <c r="AP1303" s="11">
        <f t="shared" si="2176"/>
        <v>0</v>
      </c>
      <c r="AQ1303" s="11">
        <f t="shared" si="2176"/>
        <v>154604</v>
      </c>
      <c r="AR1303" s="11">
        <f t="shared" si="2176"/>
        <v>0</v>
      </c>
      <c r="AS1303" s="11">
        <f t="shared" si="2177"/>
        <v>0</v>
      </c>
      <c r="AT1303" s="11">
        <f t="shared" si="2177"/>
        <v>0</v>
      </c>
      <c r="AU1303" s="11">
        <f t="shared" si="2177"/>
        <v>0</v>
      </c>
      <c r="AV1303" s="11">
        <f t="shared" si="2177"/>
        <v>0</v>
      </c>
      <c r="AW1303" s="11">
        <f t="shared" si="2177"/>
        <v>154604</v>
      </c>
      <c r="AX1303" s="11">
        <f t="shared" si="2177"/>
        <v>0</v>
      </c>
    </row>
    <row r="1304" spans="1:50" ht="33" hidden="1">
      <c r="A1304" s="47" t="s">
        <v>11</v>
      </c>
      <c r="B1304" s="30" t="s">
        <v>254</v>
      </c>
      <c r="C1304" s="30" t="s">
        <v>21</v>
      </c>
      <c r="D1304" s="30" t="s">
        <v>59</v>
      </c>
      <c r="E1304" s="30" t="s">
        <v>257</v>
      </c>
      <c r="F1304" s="30" t="s">
        <v>12</v>
      </c>
      <c r="G1304" s="11">
        <f t="shared" si="2174"/>
        <v>154604</v>
      </c>
      <c r="H1304" s="11">
        <f t="shared" si="2174"/>
        <v>0</v>
      </c>
      <c r="I1304" s="11">
        <f t="shared" si="2174"/>
        <v>0</v>
      </c>
      <c r="J1304" s="11">
        <f t="shared" si="2174"/>
        <v>0</v>
      </c>
      <c r="K1304" s="11">
        <f t="shared" si="2174"/>
        <v>0</v>
      </c>
      <c r="L1304" s="11">
        <f t="shared" si="2174"/>
        <v>0</v>
      </c>
      <c r="M1304" s="11">
        <f t="shared" si="2174"/>
        <v>154604</v>
      </c>
      <c r="N1304" s="11">
        <f t="shared" si="2174"/>
        <v>0</v>
      </c>
      <c r="O1304" s="11">
        <f t="shared" si="2174"/>
        <v>0</v>
      </c>
      <c r="P1304" s="11">
        <f t="shared" si="2174"/>
        <v>0</v>
      </c>
      <c r="Q1304" s="11">
        <f t="shared" si="2174"/>
        <v>0</v>
      </c>
      <c r="R1304" s="11">
        <f t="shared" si="2174"/>
        <v>0</v>
      </c>
      <c r="S1304" s="11">
        <f t="shared" si="2174"/>
        <v>154604</v>
      </c>
      <c r="T1304" s="11">
        <f t="shared" si="2174"/>
        <v>0</v>
      </c>
      <c r="U1304" s="11">
        <f t="shared" si="2175"/>
        <v>0</v>
      </c>
      <c r="V1304" s="11">
        <f t="shared" si="2175"/>
        <v>0</v>
      </c>
      <c r="W1304" s="11">
        <f t="shared" si="2175"/>
        <v>0</v>
      </c>
      <c r="X1304" s="11">
        <f t="shared" si="2175"/>
        <v>0</v>
      </c>
      <c r="Y1304" s="11">
        <f t="shared" si="2175"/>
        <v>154604</v>
      </c>
      <c r="Z1304" s="11">
        <f t="shared" si="2175"/>
        <v>0</v>
      </c>
      <c r="AA1304" s="11">
        <f t="shared" si="2175"/>
        <v>0</v>
      </c>
      <c r="AB1304" s="11">
        <f t="shared" si="2175"/>
        <v>0</v>
      </c>
      <c r="AC1304" s="11">
        <f t="shared" si="2175"/>
        <v>0</v>
      </c>
      <c r="AD1304" s="11">
        <f t="shared" si="2175"/>
        <v>0</v>
      </c>
      <c r="AE1304" s="11">
        <f t="shared" si="2175"/>
        <v>154604</v>
      </c>
      <c r="AF1304" s="11">
        <f t="shared" si="2175"/>
        <v>0</v>
      </c>
      <c r="AG1304" s="11">
        <f t="shared" si="2176"/>
        <v>0</v>
      </c>
      <c r="AH1304" s="11">
        <f t="shared" si="2176"/>
        <v>0</v>
      </c>
      <c r="AI1304" s="11">
        <f t="shared" si="2176"/>
        <v>0</v>
      </c>
      <c r="AJ1304" s="11">
        <f t="shared" si="2176"/>
        <v>0</v>
      </c>
      <c r="AK1304" s="11">
        <f t="shared" si="2176"/>
        <v>154604</v>
      </c>
      <c r="AL1304" s="11">
        <f t="shared" si="2176"/>
        <v>0</v>
      </c>
      <c r="AM1304" s="11">
        <f t="shared" si="2176"/>
        <v>0</v>
      </c>
      <c r="AN1304" s="11">
        <f t="shared" si="2176"/>
        <v>0</v>
      </c>
      <c r="AO1304" s="11">
        <f t="shared" si="2176"/>
        <v>0</v>
      </c>
      <c r="AP1304" s="11">
        <f t="shared" si="2176"/>
        <v>0</v>
      </c>
      <c r="AQ1304" s="11">
        <f t="shared" si="2176"/>
        <v>154604</v>
      </c>
      <c r="AR1304" s="11">
        <f t="shared" si="2176"/>
        <v>0</v>
      </c>
      <c r="AS1304" s="11">
        <f t="shared" si="2177"/>
        <v>0</v>
      </c>
      <c r="AT1304" s="11">
        <f t="shared" si="2177"/>
        <v>0</v>
      </c>
      <c r="AU1304" s="11">
        <f t="shared" si="2177"/>
        <v>0</v>
      </c>
      <c r="AV1304" s="11">
        <f t="shared" si="2177"/>
        <v>0</v>
      </c>
      <c r="AW1304" s="11">
        <f t="shared" si="2177"/>
        <v>154604</v>
      </c>
      <c r="AX1304" s="11">
        <f t="shared" si="2177"/>
        <v>0</v>
      </c>
    </row>
    <row r="1305" spans="1:50" hidden="1">
      <c r="A1305" s="47" t="s">
        <v>23</v>
      </c>
      <c r="B1305" s="30" t="s">
        <v>254</v>
      </c>
      <c r="C1305" s="30" t="s">
        <v>21</v>
      </c>
      <c r="D1305" s="30" t="s">
        <v>59</v>
      </c>
      <c r="E1305" s="30" t="s">
        <v>257</v>
      </c>
      <c r="F1305" s="26" t="s">
        <v>35</v>
      </c>
      <c r="G1305" s="9">
        <f>149427+5177</f>
        <v>154604</v>
      </c>
      <c r="H1305" s="9"/>
      <c r="I1305" s="84"/>
      <c r="J1305" s="84"/>
      <c r="K1305" s="84"/>
      <c r="L1305" s="84"/>
      <c r="M1305" s="9">
        <f>G1305+I1305+J1305+K1305+L1305</f>
        <v>154604</v>
      </c>
      <c r="N1305" s="9">
        <f>H1305+L1305</f>
        <v>0</v>
      </c>
      <c r="O1305" s="85"/>
      <c r="P1305" s="85"/>
      <c r="Q1305" s="85"/>
      <c r="R1305" s="85"/>
      <c r="S1305" s="9">
        <f>M1305+O1305+P1305+Q1305+R1305</f>
        <v>154604</v>
      </c>
      <c r="T1305" s="9">
        <f>N1305+R1305</f>
        <v>0</v>
      </c>
      <c r="U1305" s="85"/>
      <c r="V1305" s="85"/>
      <c r="W1305" s="85"/>
      <c r="X1305" s="85"/>
      <c r="Y1305" s="9">
        <f>S1305+U1305+V1305+W1305+X1305</f>
        <v>154604</v>
      </c>
      <c r="Z1305" s="9">
        <f>T1305+X1305</f>
        <v>0</v>
      </c>
      <c r="AA1305" s="85"/>
      <c r="AB1305" s="85"/>
      <c r="AC1305" s="85"/>
      <c r="AD1305" s="85"/>
      <c r="AE1305" s="9">
        <f>Y1305+AA1305+AB1305+AC1305+AD1305</f>
        <v>154604</v>
      </c>
      <c r="AF1305" s="9">
        <f>Z1305+AD1305</f>
        <v>0</v>
      </c>
      <c r="AG1305" s="85"/>
      <c r="AH1305" s="85"/>
      <c r="AI1305" s="85"/>
      <c r="AJ1305" s="85"/>
      <c r="AK1305" s="9">
        <f>AE1305+AG1305+AH1305+AI1305+AJ1305</f>
        <v>154604</v>
      </c>
      <c r="AL1305" s="9">
        <f>AF1305+AJ1305</f>
        <v>0</v>
      </c>
      <c r="AM1305" s="85"/>
      <c r="AN1305" s="85"/>
      <c r="AO1305" s="85"/>
      <c r="AP1305" s="85"/>
      <c r="AQ1305" s="9">
        <f>AK1305+AM1305+AN1305+AO1305+AP1305</f>
        <v>154604</v>
      </c>
      <c r="AR1305" s="9">
        <f>AL1305+AP1305</f>
        <v>0</v>
      </c>
      <c r="AS1305" s="85"/>
      <c r="AT1305" s="85"/>
      <c r="AU1305" s="85"/>
      <c r="AV1305" s="85"/>
      <c r="AW1305" s="9">
        <f>AQ1305+AS1305+AT1305+AU1305+AV1305</f>
        <v>154604</v>
      </c>
      <c r="AX1305" s="9">
        <f>AR1305+AV1305</f>
        <v>0</v>
      </c>
    </row>
    <row r="1306" spans="1:50" hidden="1">
      <c r="A1306" s="47" t="s">
        <v>14</v>
      </c>
      <c r="B1306" s="30" t="s">
        <v>254</v>
      </c>
      <c r="C1306" s="30" t="s">
        <v>21</v>
      </c>
      <c r="D1306" s="30" t="s">
        <v>59</v>
      </c>
      <c r="E1306" s="30" t="s">
        <v>70</v>
      </c>
      <c r="F1306" s="30"/>
      <c r="G1306" s="11">
        <f t="shared" ref="G1306" si="2178">G1307+G1312</f>
        <v>35846</v>
      </c>
      <c r="H1306" s="11">
        <f t="shared" ref="H1306:N1306" si="2179">H1307+H1312</f>
        <v>0</v>
      </c>
      <c r="I1306" s="11">
        <f t="shared" si="2179"/>
        <v>0</v>
      </c>
      <c r="J1306" s="11">
        <f t="shared" si="2179"/>
        <v>0</v>
      </c>
      <c r="K1306" s="11">
        <f t="shared" si="2179"/>
        <v>0</v>
      </c>
      <c r="L1306" s="11">
        <f t="shared" si="2179"/>
        <v>0</v>
      </c>
      <c r="M1306" s="11">
        <f t="shared" si="2179"/>
        <v>35846</v>
      </c>
      <c r="N1306" s="11">
        <f t="shared" si="2179"/>
        <v>0</v>
      </c>
      <c r="O1306" s="11">
        <f t="shared" ref="O1306:T1306" si="2180">O1307+O1312</f>
        <v>0</v>
      </c>
      <c r="P1306" s="11">
        <f t="shared" si="2180"/>
        <v>0</v>
      </c>
      <c r="Q1306" s="11">
        <f t="shared" si="2180"/>
        <v>0</v>
      </c>
      <c r="R1306" s="11">
        <f t="shared" si="2180"/>
        <v>0</v>
      </c>
      <c r="S1306" s="11">
        <f t="shared" si="2180"/>
        <v>35846</v>
      </c>
      <c r="T1306" s="11">
        <f t="shared" si="2180"/>
        <v>0</v>
      </c>
      <c r="U1306" s="11">
        <f t="shared" ref="U1306:Z1306" si="2181">U1307+U1312</f>
        <v>0</v>
      </c>
      <c r="V1306" s="11">
        <f t="shared" si="2181"/>
        <v>0</v>
      </c>
      <c r="W1306" s="11">
        <f t="shared" si="2181"/>
        <v>0</v>
      </c>
      <c r="X1306" s="11">
        <f t="shared" si="2181"/>
        <v>0</v>
      </c>
      <c r="Y1306" s="11">
        <f t="shared" si="2181"/>
        <v>35846</v>
      </c>
      <c r="Z1306" s="11">
        <f t="shared" si="2181"/>
        <v>0</v>
      </c>
      <c r="AA1306" s="11">
        <f t="shared" ref="AA1306:AF1306" si="2182">AA1307+AA1312</f>
        <v>0</v>
      </c>
      <c r="AB1306" s="11">
        <f t="shared" si="2182"/>
        <v>0</v>
      </c>
      <c r="AC1306" s="11">
        <f t="shared" si="2182"/>
        <v>0</v>
      </c>
      <c r="AD1306" s="11">
        <f t="shared" si="2182"/>
        <v>0</v>
      </c>
      <c r="AE1306" s="11">
        <f t="shared" si="2182"/>
        <v>35846</v>
      </c>
      <c r="AF1306" s="11">
        <f t="shared" si="2182"/>
        <v>0</v>
      </c>
      <c r="AG1306" s="11">
        <f t="shared" ref="AG1306:AL1306" si="2183">AG1307+AG1312</f>
        <v>0</v>
      </c>
      <c r="AH1306" s="11">
        <f t="shared" si="2183"/>
        <v>0</v>
      </c>
      <c r="AI1306" s="11">
        <f t="shared" si="2183"/>
        <v>0</v>
      </c>
      <c r="AJ1306" s="11">
        <f t="shared" si="2183"/>
        <v>0</v>
      </c>
      <c r="AK1306" s="11">
        <f t="shared" si="2183"/>
        <v>35846</v>
      </c>
      <c r="AL1306" s="11">
        <f t="shared" si="2183"/>
        <v>0</v>
      </c>
      <c r="AM1306" s="11">
        <f t="shared" ref="AM1306:AR1306" si="2184">AM1307+AM1312</f>
        <v>0</v>
      </c>
      <c r="AN1306" s="11">
        <f t="shared" si="2184"/>
        <v>0</v>
      </c>
      <c r="AO1306" s="11">
        <f t="shared" si="2184"/>
        <v>0</v>
      </c>
      <c r="AP1306" s="11">
        <f t="shared" si="2184"/>
        <v>0</v>
      </c>
      <c r="AQ1306" s="11">
        <f t="shared" si="2184"/>
        <v>35846</v>
      </c>
      <c r="AR1306" s="11">
        <f t="shared" si="2184"/>
        <v>0</v>
      </c>
      <c r="AS1306" s="11">
        <f t="shared" ref="AS1306:AX1306" si="2185">AS1307+AS1312</f>
        <v>-2230</v>
      </c>
      <c r="AT1306" s="11">
        <f t="shared" si="2185"/>
        <v>0</v>
      </c>
      <c r="AU1306" s="11">
        <f t="shared" si="2185"/>
        <v>-2257</v>
      </c>
      <c r="AV1306" s="11">
        <f t="shared" si="2185"/>
        <v>0</v>
      </c>
      <c r="AW1306" s="11">
        <f t="shared" si="2185"/>
        <v>31359</v>
      </c>
      <c r="AX1306" s="11">
        <f t="shared" si="2185"/>
        <v>0</v>
      </c>
    </row>
    <row r="1307" spans="1:50" ht="33" hidden="1">
      <c r="A1307" s="47" t="s">
        <v>71</v>
      </c>
      <c r="B1307" s="30" t="s">
        <v>254</v>
      </c>
      <c r="C1307" s="30" t="s">
        <v>21</v>
      </c>
      <c r="D1307" s="30" t="s">
        <v>59</v>
      </c>
      <c r="E1307" s="30" t="s">
        <v>72</v>
      </c>
      <c r="F1307" s="30"/>
      <c r="G1307" s="11">
        <f t="shared" ref="G1307" si="2186">G1308+G1310</f>
        <v>35501</v>
      </c>
      <c r="H1307" s="11">
        <f t="shared" ref="H1307:N1307" si="2187">H1308+H1310</f>
        <v>0</v>
      </c>
      <c r="I1307" s="11">
        <f t="shared" si="2187"/>
        <v>0</v>
      </c>
      <c r="J1307" s="11">
        <f t="shared" si="2187"/>
        <v>0</v>
      </c>
      <c r="K1307" s="11">
        <f t="shared" si="2187"/>
        <v>0</v>
      </c>
      <c r="L1307" s="11">
        <f t="shared" si="2187"/>
        <v>0</v>
      </c>
      <c r="M1307" s="11">
        <f t="shared" si="2187"/>
        <v>35501</v>
      </c>
      <c r="N1307" s="11">
        <f t="shared" si="2187"/>
        <v>0</v>
      </c>
      <c r="O1307" s="11">
        <f t="shared" ref="O1307:T1307" si="2188">O1308+O1310</f>
        <v>0</v>
      </c>
      <c r="P1307" s="11">
        <f t="shared" si="2188"/>
        <v>0</v>
      </c>
      <c r="Q1307" s="11">
        <f t="shared" si="2188"/>
        <v>0</v>
      </c>
      <c r="R1307" s="11">
        <f t="shared" si="2188"/>
        <v>0</v>
      </c>
      <c r="S1307" s="11">
        <f t="shared" si="2188"/>
        <v>35501</v>
      </c>
      <c r="T1307" s="11">
        <f t="shared" si="2188"/>
        <v>0</v>
      </c>
      <c r="U1307" s="11">
        <f t="shared" ref="U1307:Z1307" si="2189">U1308+U1310</f>
        <v>0</v>
      </c>
      <c r="V1307" s="11">
        <f t="shared" si="2189"/>
        <v>0</v>
      </c>
      <c r="W1307" s="11">
        <f t="shared" si="2189"/>
        <v>0</v>
      </c>
      <c r="X1307" s="11">
        <f t="shared" si="2189"/>
        <v>0</v>
      </c>
      <c r="Y1307" s="11">
        <f t="shared" si="2189"/>
        <v>35501</v>
      </c>
      <c r="Z1307" s="11">
        <f t="shared" si="2189"/>
        <v>0</v>
      </c>
      <c r="AA1307" s="11">
        <f t="shared" ref="AA1307:AF1307" si="2190">AA1308+AA1310</f>
        <v>0</v>
      </c>
      <c r="AB1307" s="11">
        <f t="shared" si="2190"/>
        <v>0</v>
      </c>
      <c r="AC1307" s="11">
        <f t="shared" si="2190"/>
        <v>0</v>
      </c>
      <c r="AD1307" s="11">
        <f t="shared" si="2190"/>
        <v>0</v>
      </c>
      <c r="AE1307" s="11">
        <f t="shared" si="2190"/>
        <v>35501</v>
      </c>
      <c r="AF1307" s="11">
        <f t="shared" si="2190"/>
        <v>0</v>
      </c>
      <c r="AG1307" s="11">
        <f t="shared" ref="AG1307:AL1307" si="2191">AG1308+AG1310</f>
        <v>0</v>
      </c>
      <c r="AH1307" s="11">
        <f t="shared" si="2191"/>
        <v>0</v>
      </c>
      <c r="AI1307" s="11">
        <f t="shared" si="2191"/>
        <v>0</v>
      </c>
      <c r="AJ1307" s="11">
        <f t="shared" si="2191"/>
        <v>0</v>
      </c>
      <c r="AK1307" s="11">
        <f t="shared" si="2191"/>
        <v>35501</v>
      </c>
      <c r="AL1307" s="11">
        <f t="shared" si="2191"/>
        <v>0</v>
      </c>
      <c r="AM1307" s="11">
        <f t="shared" ref="AM1307:AR1307" si="2192">AM1308+AM1310</f>
        <v>0</v>
      </c>
      <c r="AN1307" s="11">
        <f t="shared" si="2192"/>
        <v>0</v>
      </c>
      <c r="AO1307" s="11">
        <f t="shared" si="2192"/>
        <v>0</v>
      </c>
      <c r="AP1307" s="11">
        <f t="shared" si="2192"/>
        <v>0</v>
      </c>
      <c r="AQ1307" s="11">
        <f t="shared" si="2192"/>
        <v>35501</v>
      </c>
      <c r="AR1307" s="11">
        <f t="shared" si="2192"/>
        <v>0</v>
      </c>
      <c r="AS1307" s="11">
        <f t="shared" ref="AS1307:AX1307" si="2193">AS1308+AS1310</f>
        <v>-2230</v>
      </c>
      <c r="AT1307" s="11">
        <f t="shared" si="2193"/>
        <v>0</v>
      </c>
      <c r="AU1307" s="11">
        <f t="shared" si="2193"/>
        <v>-2257</v>
      </c>
      <c r="AV1307" s="11">
        <f t="shared" si="2193"/>
        <v>0</v>
      </c>
      <c r="AW1307" s="11">
        <f t="shared" si="2193"/>
        <v>31014</v>
      </c>
      <c r="AX1307" s="11">
        <f t="shared" si="2193"/>
        <v>0</v>
      </c>
    </row>
    <row r="1308" spans="1:50" ht="33" hidden="1">
      <c r="A1308" s="25" t="s">
        <v>242</v>
      </c>
      <c r="B1308" s="30" t="s">
        <v>254</v>
      </c>
      <c r="C1308" s="30" t="s">
        <v>21</v>
      </c>
      <c r="D1308" s="30" t="s">
        <v>59</v>
      </c>
      <c r="E1308" s="30" t="s">
        <v>72</v>
      </c>
      <c r="F1308" s="30" t="s">
        <v>30</v>
      </c>
      <c r="G1308" s="11">
        <f t="shared" ref="G1308:AX1308" si="2194">G1309</f>
        <v>35501</v>
      </c>
      <c r="H1308" s="11">
        <f t="shared" si="2194"/>
        <v>0</v>
      </c>
      <c r="I1308" s="11">
        <f t="shared" si="2194"/>
        <v>0</v>
      </c>
      <c r="J1308" s="11">
        <f t="shared" si="2194"/>
        <v>0</v>
      </c>
      <c r="K1308" s="11">
        <f t="shared" si="2194"/>
        <v>0</v>
      </c>
      <c r="L1308" s="11">
        <f t="shared" si="2194"/>
        <v>0</v>
      </c>
      <c r="M1308" s="11">
        <f t="shared" si="2194"/>
        <v>35501</v>
      </c>
      <c r="N1308" s="11">
        <f t="shared" si="2194"/>
        <v>0</v>
      </c>
      <c r="O1308" s="11">
        <f t="shared" si="2194"/>
        <v>0</v>
      </c>
      <c r="P1308" s="11">
        <f t="shared" si="2194"/>
        <v>0</v>
      </c>
      <c r="Q1308" s="11">
        <f t="shared" si="2194"/>
        <v>0</v>
      </c>
      <c r="R1308" s="11">
        <f t="shared" si="2194"/>
        <v>0</v>
      </c>
      <c r="S1308" s="11">
        <f t="shared" si="2194"/>
        <v>35501</v>
      </c>
      <c r="T1308" s="11">
        <f t="shared" si="2194"/>
        <v>0</v>
      </c>
      <c r="U1308" s="11">
        <f t="shared" si="2194"/>
        <v>0</v>
      </c>
      <c r="V1308" s="11">
        <f t="shared" si="2194"/>
        <v>0</v>
      </c>
      <c r="W1308" s="11">
        <f t="shared" si="2194"/>
        <v>0</v>
      </c>
      <c r="X1308" s="11">
        <f t="shared" si="2194"/>
        <v>0</v>
      </c>
      <c r="Y1308" s="11">
        <f t="shared" si="2194"/>
        <v>35501</v>
      </c>
      <c r="Z1308" s="11">
        <f t="shared" si="2194"/>
        <v>0</v>
      </c>
      <c r="AA1308" s="11">
        <f t="shared" si="2194"/>
        <v>0</v>
      </c>
      <c r="AB1308" s="11">
        <f t="shared" si="2194"/>
        <v>0</v>
      </c>
      <c r="AC1308" s="11">
        <f t="shared" si="2194"/>
        <v>0</v>
      </c>
      <c r="AD1308" s="11">
        <f t="shared" si="2194"/>
        <v>0</v>
      </c>
      <c r="AE1308" s="11">
        <f t="shared" si="2194"/>
        <v>35501</v>
      </c>
      <c r="AF1308" s="11">
        <f t="shared" si="2194"/>
        <v>0</v>
      </c>
      <c r="AG1308" s="11">
        <f t="shared" si="2194"/>
        <v>-25</v>
      </c>
      <c r="AH1308" s="11">
        <f t="shared" si="2194"/>
        <v>0</v>
      </c>
      <c r="AI1308" s="11">
        <f t="shared" si="2194"/>
        <v>0</v>
      </c>
      <c r="AJ1308" s="11">
        <f t="shared" si="2194"/>
        <v>0</v>
      </c>
      <c r="AK1308" s="11">
        <f t="shared" si="2194"/>
        <v>35476</v>
      </c>
      <c r="AL1308" s="11">
        <f t="shared" si="2194"/>
        <v>0</v>
      </c>
      <c r="AM1308" s="11">
        <f t="shared" si="2194"/>
        <v>0</v>
      </c>
      <c r="AN1308" s="11">
        <f t="shared" si="2194"/>
        <v>0</v>
      </c>
      <c r="AO1308" s="11">
        <f t="shared" si="2194"/>
        <v>0</v>
      </c>
      <c r="AP1308" s="11">
        <f t="shared" si="2194"/>
        <v>0</v>
      </c>
      <c r="AQ1308" s="11">
        <f t="shared" si="2194"/>
        <v>35476</v>
      </c>
      <c r="AR1308" s="11">
        <f t="shared" si="2194"/>
        <v>0</v>
      </c>
      <c r="AS1308" s="11">
        <f t="shared" si="2194"/>
        <v>-2230</v>
      </c>
      <c r="AT1308" s="11">
        <f t="shared" si="2194"/>
        <v>0</v>
      </c>
      <c r="AU1308" s="11">
        <f t="shared" si="2194"/>
        <v>-2257</v>
      </c>
      <c r="AV1308" s="11">
        <f t="shared" si="2194"/>
        <v>0</v>
      </c>
      <c r="AW1308" s="11">
        <f t="shared" si="2194"/>
        <v>30989</v>
      </c>
      <c r="AX1308" s="11">
        <f t="shared" si="2194"/>
        <v>0</v>
      </c>
    </row>
    <row r="1309" spans="1:50" ht="33" hidden="1">
      <c r="A1309" s="44" t="s">
        <v>36</v>
      </c>
      <c r="B1309" s="30" t="s">
        <v>254</v>
      </c>
      <c r="C1309" s="30" t="s">
        <v>21</v>
      </c>
      <c r="D1309" s="30" t="s">
        <v>59</v>
      </c>
      <c r="E1309" s="30" t="s">
        <v>72</v>
      </c>
      <c r="F1309" s="26" t="s">
        <v>37</v>
      </c>
      <c r="G1309" s="9">
        <v>35501</v>
      </c>
      <c r="H1309" s="9"/>
      <c r="I1309" s="84"/>
      <c r="J1309" s="84"/>
      <c r="K1309" s="84"/>
      <c r="L1309" s="84"/>
      <c r="M1309" s="9">
        <f>G1309+I1309+J1309+K1309+L1309</f>
        <v>35501</v>
      </c>
      <c r="N1309" s="9">
        <f>H1309+L1309</f>
        <v>0</v>
      </c>
      <c r="O1309" s="85"/>
      <c r="P1309" s="85"/>
      <c r="Q1309" s="85"/>
      <c r="R1309" s="85"/>
      <c r="S1309" s="9">
        <f>M1309+O1309+P1309+Q1309+R1309</f>
        <v>35501</v>
      </c>
      <c r="T1309" s="9">
        <f>N1309+R1309</f>
        <v>0</v>
      </c>
      <c r="U1309" s="85"/>
      <c r="V1309" s="85"/>
      <c r="W1309" s="85"/>
      <c r="X1309" s="85"/>
      <c r="Y1309" s="9">
        <f>S1309+U1309+V1309+W1309+X1309</f>
        <v>35501</v>
      </c>
      <c r="Z1309" s="9">
        <f>T1309+X1309</f>
        <v>0</v>
      </c>
      <c r="AA1309" s="85"/>
      <c r="AB1309" s="85"/>
      <c r="AC1309" s="85"/>
      <c r="AD1309" s="85"/>
      <c r="AE1309" s="9">
        <f>Y1309+AA1309+AB1309+AC1309+AD1309</f>
        <v>35501</v>
      </c>
      <c r="AF1309" s="9">
        <f>Z1309+AD1309</f>
        <v>0</v>
      </c>
      <c r="AG1309" s="11">
        <v>-25</v>
      </c>
      <c r="AH1309" s="85"/>
      <c r="AI1309" s="85"/>
      <c r="AJ1309" s="85"/>
      <c r="AK1309" s="9">
        <f>AE1309+AG1309+AH1309+AI1309+AJ1309</f>
        <v>35476</v>
      </c>
      <c r="AL1309" s="9">
        <f>AF1309+AJ1309</f>
        <v>0</v>
      </c>
      <c r="AM1309" s="11"/>
      <c r="AN1309" s="85"/>
      <c r="AO1309" s="85"/>
      <c r="AP1309" s="85"/>
      <c r="AQ1309" s="9">
        <f>AK1309+AM1309+AN1309+AO1309+AP1309</f>
        <v>35476</v>
      </c>
      <c r="AR1309" s="9">
        <f>AL1309+AP1309</f>
        <v>0</v>
      </c>
      <c r="AS1309" s="11">
        <f>-143-2087</f>
        <v>-2230</v>
      </c>
      <c r="AT1309" s="85"/>
      <c r="AU1309" s="11">
        <v>-2257</v>
      </c>
      <c r="AV1309" s="85"/>
      <c r="AW1309" s="9">
        <f>AQ1309+AS1309+AT1309+AU1309+AV1309</f>
        <v>30989</v>
      </c>
      <c r="AX1309" s="9">
        <f>AR1309+AV1309</f>
        <v>0</v>
      </c>
    </row>
    <row r="1310" spans="1:50" hidden="1">
      <c r="A1310" s="47" t="s">
        <v>65</v>
      </c>
      <c r="B1310" s="30" t="s">
        <v>254</v>
      </c>
      <c r="C1310" s="30" t="s">
        <v>21</v>
      </c>
      <c r="D1310" s="30" t="s">
        <v>59</v>
      </c>
      <c r="E1310" s="30" t="s">
        <v>72</v>
      </c>
      <c r="F1310" s="30" t="s">
        <v>66</v>
      </c>
      <c r="G1310" s="11">
        <f t="shared" ref="G1310:H1310" si="2195">G1311</f>
        <v>0</v>
      </c>
      <c r="H1310" s="11">
        <f t="shared" si="2195"/>
        <v>0</v>
      </c>
      <c r="I1310" s="84"/>
      <c r="J1310" s="84"/>
      <c r="K1310" s="84"/>
      <c r="L1310" s="84"/>
      <c r="M1310" s="84"/>
      <c r="N1310" s="84"/>
      <c r="O1310" s="85"/>
      <c r="P1310" s="85"/>
      <c r="Q1310" s="85"/>
      <c r="R1310" s="85"/>
      <c r="S1310" s="85"/>
      <c r="T1310" s="85"/>
      <c r="U1310" s="85"/>
      <c r="V1310" s="85"/>
      <c r="W1310" s="85"/>
      <c r="X1310" s="85"/>
      <c r="Y1310" s="85"/>
      <c r="Z1310" s="85"/>
      <c r="AA1310" s="85"/>
      <c r="AB1310" s="85"/>
      <c r="AC1310" s="85"/>
      <c r="AD1310" s="85"/>
      <c r="AE1310" s="85"/>
      <c r="AF1310" s="85"/>
      <c r="AG1310" s="11">
        <f>AG1311</f>
        <v>25</v>
      </c>
      <c r="AH1310" s="11">
        <f t="shared" ref="AH1310:AX1310" si="2196">AH1311</f>
        <v>0</v>
      </c>
      <c r="AI1310" s="11">
        <f t="shared" si="2196"/>
        <v>0</v>
      </c>
      <c r="AJ1310" s="11">
        <f t="shared" si="2196"/>
        <v>0</v>
      </c>
      <c r="AK1310" s="11">
        <f t="shared" si="2196"/>
        <v>25</v>
      </c>
      <c r="AL1310" s="11">
        <f t="shared" si="2196"/>
        <v>0</v>
      </c>
      <c r="AM1310" s="11">
        <f>AM1311</f>
        <v>0</v>
      </c>
      <c r="AN1310" s="11">
        <f t="shared" si="2196"/>
        <v>0</v>
      </c>
      <c r="AO1310" s="11">
        <f t="shared" si="2196"/>
        <v>0</v>
      </c>
      <c r="AP1310" s="11">
        <f t="shared" si="2196"/>
        <v>0</v>
      </c>
      <c r="AQ1310" s="11">
        <f t="shared" si="2196"/>
        <v>25</v>
      </c>
      <c r="AR1310" s="11">
        <f t="shared" si="2196"/>
        <v>0</v>
      </c>
      <c r="AS1310" s="11">
        <f>AS1311</f>
        <v>0</v>
      </c>
      <c r="AT1310" s="11">
        <f t="shared" si="2196"/>
        <v>0</v>
      </c>
      <c r="AU1310" s="11">
        <f t="shared" si="2196"/>
        <v>0</v>
      </c>
      <c r="AV1310" s="11">
        <f t="shared" si="2196"/>
        <v>0</v>
      </c>
      <c r="AW1310" s="11">
        <f t="shared" si="2196"/>
        <v>25</v>
      </c>
      <c r="AX1310" s="11">
        <f t="shared" si="2196"/>
        <v>0</v>
      </c>
    </row>
    <row r="1311" spans="1:50" hidden="1">
      <c r="A1311" s="47" t="s">
        <v>67</v>
      </c>
      <c r="B1311" s="30" t="s">
        <v>254</v>
      </c>
      <c r="C1311" s="30" t="s">
        <v>21</v>
      </c>
      <c r="D1311" s="30" t="s">
        <v>59</v>
      </c>
      <c r="E1311" s="30" t="s">
        <v>72</v>
      </c>
      <c r="F1311" s="26" t="s">
        <v>68</v>
      </c>
      <c r="G1311" s="9"/>
      <c r="H1311" s="9"/>
      <c r="I1311" s="84"/>
      <c r="J1311" s="84"/>
      <c r="K1311" s="84"/>
      <c r="L1311" s="84"/>
      <c r="M1311" s="84"/>
      <c r="N1311" s="84"/>
      <c r="O1311" s="85"/>
      <c r="P1311" s="85"/>
      <c r="Q1311" s="85"/>
      <c r="R1311" s="85"/>
      <c r="S1311" s="85"/>
      <c r="T1311" s="85"/>
      <c r="U1311" s="85"/>
      <c r="V1311" s="85"/>
      <c r="W1311" s="85"/>
      <c r="X1311" s="85"/>
      <c r="Y1311" s="85"/>
      <c r="Z1311" s="85"/>
      <c r="AA1311" s="85"/>
      <c r="AB1311" s="85"/>
      <c r="AC1311" s="85"/>
      <c r="AD1311" s="85"/>
      <c r="AE1311" s="85"/>
      <c r="AF1311" s="85"/>
      <c r="AG1311" s="11">
        <v>25</v>
      </c>
      <c r="AH1311" s="11"/>
      <c r="AI1311" s="11"/>
      <c r="AJ1311" s="11"/>
      <c r="AK1311" s="11">
        <f>AE1311+AG1311+AH1311+AI1311+AJ1311</f>
        <v>25</v>
      </c>
      <c r="AL1311" s="11">
        <f>AF1311+AJ1311</f>
        <v>0</v>
      </c>
      <c r="AM1311" s="11"/>
      <c r="AN1311" s="11"/>
      <c r="AO1311" s="11"/>
      <c r="AP1311" s="11"/>
      <c r="AQ1311" s="11">
        <f>AK1311+AM1311+AN1311+AO1311+AP1311</f>
        <v>25</v>
      </c>
      <c r="AR1311" s="11">
        <f>AL1311+AP1311</f>
        <v>0</v>
      </c>
      <c r="AS1311" s="11"/>
      <c r="AT1311" s="11"/>
      <c r="AU1311" s="11"/>
      <c r="AV1311" s="11"/>
      <c r="AW1311" s="11">
        <f>AQ1311+AS1311+AT1311+AU1311+AV1311</f>
        <v>25</v>
      </c>
      <c r="AX1311" s="11">
        <f>AR1311+AV1311</f>
        <v>0</v>
      </c>
    </row>
    <row r="1312" spans="1:50" ht="33" hidden="1">
      <c r="A1312" s="47" t="s">
        <v>258</v>
      </c>
      <c r="B1312" s="30" t="s">
        <v>254</v>
      </c>
      <c r="C1312" s="30" t="s">
        <v>21</v>
      </c>
      <c r="D1312" s="30" t="s">
        <v>59</v>
      </c>
      <c r="E1312" s="30" t="s">
        <v>259</v>
      </c>
      <c r="F1312" s="30"/>
      <c r="G1312" s="11">
        <f t="shared" ref="G1312:V1313" si="2197">G1313</f>
        <v>345</v>
      </c>
      <c r="H1312" s="11">
        <f t="shared" si="2197"/>
        <v>0</v>
      </c>
      <c r="I1312" s="11">
        <f t="shared" si="2197"/>
        <v>0</v>
      </c>
      <c r="J1312" s="11">
        <f t="shared" si="2197"/>
        <v>0</v>
      </c>
      <c r="K1312" s="11">
        <f t="shared" si="2197"/>
        <v>0</v>
      </c>
      <c r="L1312" s="11">
        <f t="shared" si="2197"/>
        <v>0</v>
      </c>
      <c r="M1312" s="11">
        <f t="shared" si="2197"/>
        <v>345</v>
      </c>
      <c r="N1312" s="11">
        <f t="shared" si="2197"/>
        <v>0</v>
      </c>
      <c r="O1312" s="11">
        <f t="shared" si="2197"/>
        <v>0</v>
      </c>
      <c r="P1312" s="11">
        <f t="shared" si="2197"/>
        <v>0</v>
      </c>
      <c r="Q1312" s="11">
        <f t="shared" si="2197"/>
        <v>0</v>
      </c>
      <c r="R1312" s="11">
        <f t="shared" si="2197"/>
        <v>0</v>
      </c>
      <c r="S1312" s="11">
        <f t="shared" si="2197"/>
        <v>345</v>
      </c>
      <c r="T1312" s="11">
        <f t="shared" si="2197"/>
        <v>0</v>
      </c>
      <c r="U1312" s="11">
        <f t="shared" si="2197"/>
        <v>0</v>
      </c>
      <c r="V1312" s="11">
        <f t="shared" si="2197"/>
        <v>0</v>
      </c>
      <c r="W1312" s="11">
        <f t="shared" ref="U1312:AJ1313" si="2198">W1313</f>
        <v>0</v>
      </c>
      <c r="X1312" s="11">
        <f t="shared" si="2198"/>
        <v>0</v>
      </c>
      <c r="Y1312" s="11">
        <f t="shared" si="2198"/>
        <v>345</v>
      </c>
      <c r="Z1312" s="11">
        <f t="shared" si="2198"/>
        <v>0</v>
      </c>
      <c r="AA1312" s="11">
        <f t="shared" si="2198"/>
        <v>0</v>
      </c>
      <c r="AB1312" s="11">
        <f t="shared" si="2198"/>
        <v>0</v>
      </c>
      <c r="AC1312" s="11">
        <f t="shared" si="2198"/>
        <v>0</v>
      </c>
      <c r="AD1312" s="11">
        <f t="shared" si="2198"/>
        <v>0</v>
      </c>
      <c r="AE1312" s="11">
        <f t="shared" si="2198"/>
        <v>345</v>
      </c>
      <c r="AF1312" s="11">
        <f t="shared" si="2198"/>
        <v>0</v>
      </c>
      <c r="AG1312" s="11">
        <f t="shared" si="2198"/>
        <v>0</v>
      </c>
      <c r="AH1312" s="11">
        <f t="shared" si="2198"/>
        <v>0</v>
      </c>
      <c r="AI1312" s="11">
        <f t="shared" si="2198"/>
        <v>0</v>
      </c>
      <c r="AJ1312" s="11">
        <f t="shared" si="2198"/>
        <v>0</v>
      </c>
      <c r="AK1312" s="11">
        <f t="shared" ref="AG1312:AV1313" si="2199">AK1313</f>
        <v>345</v>
      </c>
      <c r="AL1312" s="11">
        <f t="shared" si="2199"/>
        <v>0</v>
      </c>
      <c r="AM1312" s="11">
        <f t="shared" si="2199"/>
        <v>0</v>
      </c>
      <c r="AN1312" s="11">
        <f t="shared" si="2199"/>
        <v>0</v>
      </c>
      <c r="AO1312" s="11">
        <f t="shared" si="2199"/>
        <v>0</v>
      </c>
      <c r="AP1312" s="11">
        <f t="shared" si="2199"/>
        <v>0</v>
      </c>
      <c r="AQ1312" s="11">
        <f t="shared" si="2199"/>
        <v>345</v>
      </c>
      <c r="AR1312" s="11">
        <f t="shared" si="2199"/>
        <v>0</v>
      </c>
      <c r="AS1312" s="11">
        <f t="shared" si="2199"/>
        <v>0</v>
      </c>
      <c r="AT1312" s="11">
        <f t="shared" si="2199"/>
        <v>0</v>
      </c>
      <c r="AU1312" s="11">
        <f t="shared" si="2199"/>
        <v>0</v>
      </c>
      <c r="AV1312" s="11">
        <f t="shared" si="2199"/>
        <v>0</v>
      </c>
      <c r="AW1312" s="11">
        <f t="shared" ref="AS1312:AX1313" si="2200">AW1313</f>
        <v>345</v>
      </c>
      <c r="AX1312" s="11">
        <f t="shared" si="2200"/>
        <v>0</v>
      </c>
    </row>
    <row r="1313" spans="1:50" ht="33" hidden="1">
      <c r="A1313" s="47" t="s">
        <v>11</v>
      </c>
      <c r="B1313" s="30" t="s">
        <v>254</v>
      </c>
      <c r="C1313" s="30" t="s">
        <v>21</v>
      </c>
      <c r="D1313" s="30" t="s">
        <v>59</v>
      </c>
      <c r="E1313" s="30" t="s">
        <v>259</v>
      </c>
      <c r="F1313" s="30" t="s">
        <v>12</v>
      </c>
      <c r="G1313" s="11">
        <f t="shared" si="2197"/>
        <v>345</v>
      </c>
      <c r="H1313" s="11">
        <f t="shared" si="2197"/>
        <v>0</v>
      </c>
      <c r="I1313" s="11">
        <f t="shared" si="2197"/>
        <v>0</v>
      </c>
      <c r="J1313" s="11">
        <f t="shared" si="2197"/>
        <v>0</v>
      </c>
      <c r="K1313" s="11">
        <f t="shared" si="2197"/>
        <v>0</v>
      </c>
      <c r="L1313" s="11">
        <f t="shared" si="2197"/>
        <v>0</v>
      </c>
      <c r="M1313" s="11">
        <f t="shared" si="2197"/>
        <v>345</v>
      </c>
      <c r="N1313" s="11">
        <f t="shared" si="2197"/>
        <v>0</v>
      </c>
      <c r="O1313" s="11">
        <f t="shared" si="2197"/>
        <v>0</v>
      </c>
      <c r="P1313" s="11">
        <f t="shared" si="2197"/>
        <v>0</v>
      </c>
      <c r="Q1313" s="11">
        <f t="shared" si="2197"/>
        <v>0</v>
      </c>
      <c r="R1313" s="11">
        <f t="shared" si="2197"/>
        <v>0</v>
      </c>
      <c r="S1313" s="11">
        <f t="shared" si="2197"/>
        <v>345</v>
      </c>
      <c r="T1313" s="11">
        <f t="shared" si="2197"/>
        <v>0</v>
      </c>
      <c r="U1313" s="11">
        <f t="shared" si="2198"/>
        <v>0</v>
      </c>
      <c r="V1313" s="11">
        <f t="shared" si="2198"/>
        <v>0</v>
      </c>
      <c r="W1313" s="11">
        <f t="shared" si="2198"/>
        <v>0</v>
      </c>
      <c r="X1313" s="11">
        <f t="shared" si="2198"/>
        <v>0</v>
      </c>
      <c r="Y1313" s="11">
        <f t="shared" si="2198"/>
        <v>345</v>
      </c>
      <c r="Z1313" s="11">
        <f t="shared" si="2198"/>
        <v>0</v>
      </c>
      <c r="AA1313" s="11">
        <f t="shared" si="2198"/>
        <v>0</v>
      </c>
      <c r="AB1313" s="11">
        <f t="shared" si="2198"/>
        <v>0</v>
      </c>
      <c r="AC1313" s="11">
        <f t="shared" si="2198"/>
        <v>0</v>
      </c>
      <c r="AD1313" s="11">
        <f t="shared" si="2198"/>
        <v>0</v>
      </c>
      <c r="AE1313" s="11">
        <f t="shared" si="2198"/>
        <v>345</v>
      </c>
      <c r="AF1313" s="11">
        <f t="shared" si="2198"/>
        <v>0</v>
      </c>
      <c r="AG1313" s="11">
        <f t="shared" si="2199"/>
        <v>0</v>
      </c>
      <c r="AH1313" s="11">
        <f t="shared" si="2199"/>
        <v>0</v>
      </c>
      <c r="AI1313" s="11">
        <f t="shared" si="2199"/>
        <v>0</v>
      </c>
      <c r="AJ1313" s="11">
        <f t="shared" si="2199"/>
        <v>0</v>
      </c>
      <c r="AK1313" s="11">
        <f t="shared" si="2199"/>
        <v>345</v>
      </c>
      <c r="AL1313" s="11">
        <f t="shared" si="2199"/>
        <v>0</v>
      </c>
      <c r="AM1313" s="11">
        <f t="shared" si="2199"/>
        <v>0</v>
      </c>
      <c r="AN1313" s="11">
        <f t="shared" si="2199"/>
        <v>0</v>
      </c>
      <c r="AO1313" s="11">
        <f t="shared" si="2199"/>
        <v>0</v>
      </c>
      <c r="AP1313" s="11">
        <f t="shared" si="2199"/>
        <v>0</v>
      </c>
      <c r="AQ1313" s="11">
        <f t="shared" si="2199"/>
        <v>345</v>
      </c>
      <c r="AR1313" s="11">
        <f t="shared" si="2199"/>
        <v>0</v>
      </c>
      <c r="AS1313" s="11">
        <f t="shared" si="2200"/>
        <v>0</v>
      </c>
      <c r="AT1313" s="11">
        <f t="shared" si="2200"/>
        <v>0</v>
      </c>
      <c r="AU1313" s="11">
        <f t="shared" si="2200"/>
        <v>0</v>
      </c>
      <c r="AV1313" s="11">
        <f t="shared" si="2200"/>
        <v>0</v>
      </c>
      <c r="AW1313" s="11">
        <f t="shared" si="2200"/>
        <v>345</v>
      </c>
      <c r="AX1313" s="11">
        <f t="shared" si="2200"/>
        <v>0</v>
      </c>
    </row>
    <row r="1314" spans="1:50" hidden="1">
      <c r="A1314" s="47" t="s">
        <v>23</v>
      </c>
      <c r="B1314" s="30" t="s">
        <v>254</v>
      </c>
      <c r="C1314" s="30" t="s">
        <v>21</v>
      </c>
      <c r="D1314" s="30" t="s">
        <v>59</v>
      </c>
      <c r="E1314" s="30" t="s">
        <v>259</v>
      </c>
      <c r="F1314" s="26" t="s">
        <v>35</v>
      </c>
      <c r="G1314" s="9">
        <v>345</v>
      </c>
      <c r="H1314" s="9"/>
      <c r="I1314" s="84"/>
      <c r="J1314" s="84"/>
      <c r="K1314" s="84"/>
      <c r="L1314" s="84"/>
      <c r="M1314" s="9">
        <f>G1314+I1314+J1314+K1314+L1314</f>
        <v>345</v>
      </c>
      <c r="N1314" s="9">
        <f>H1314+L1314</f>
        <v>0</v>
      </c>
      <c r="O1314" s="85"/>
      <c r="P1314" s="85"/>
      <c r="Q1314" s="85"/>
      <c r="R1314" s="85"/>
      <c r="S1314" s="9">
        <f>M1314+O1314+P1314+Q1314+R1314</f>
        <v>345</v>
      </c>
      <c r="T1314" s="9">
        <f>N1314+R1314</f>
        <v>0</v>
      </c>
      <c r="U1314" s="85"/>
      <c r="V1314" s="85"/>
      <c r="W1314" s="85"/>
      <c r="X1314" s="85"/>
      <c r="Y1314" s="9">
        <f>S1314+U1314+V1314+W1314+X1314</f>
        <v>345</v>
      </c>
      <c r="Z1314" s="9">
        <f>T1314+X1314</f>
        <v>0</v>
      </c>
      <c r="AA1314" s="85"/>
      <c r="AB1314" s="85"/>
      <c r="AC1314" s="85"/>
      <c r="AD1314" s="85"/>
      <c r="AE1314" s="9">
        <f>Y1314+AA1314+AB1314+AC1314+AD1314</f>
        <v>345</v>
      </c>
      <c r="AF1314" s="9">
        <f>Z1314+AD1314</f>
        <v>0</v>
      </c>
      <c r="AG1314" s="85"/>
      <c r="AH1314" s="85"/>
      <c r="AI1314" s="85"/>
      <c r="AJ1314" s="85"/>
      <c r="AK1314" s="9">
        <f>AE1314+AG1314+AH1314+AI1314+AJ1314</f>
        <v>345</v>
      </c>
      <c r="AL1314" s="9">
        <f>AF1314+AJ1314</f>
        <v>0</v>
      </c>
      <c r="AM1314" s="85"/>
      <c r="AN1314" s="85"/>
      <c r="AO1314" s="85"/>
      <c r="AP1314" s="85"/>
      <c r="AQ1314" s="9">
        <f>AK1314+AM1314+AN1314+AO1314+AP1314</f>
        <v>345</v>
      </c>
      <c r="AR1314" s="9">
        <f>AL1314+AP1314</f>
        <v>0</v>
      </c>
      <c r="AS1314" s="85"/>
      <c r="AT1314" s="85"/>
      <c r="AU1314" s="85"/>
      <c r="AV1314" s="85"/>
      <c r="AW1314" s="9">
        <f>AQ1314+AS1314+AT1314+AU1314+AV1314</f>
        <v>345</v>
      </c>
      <c r="AX1314" s="9">
        <f>AR1314+AV1314</f>
        <v>0</v>
      </c>
    </row>
    <row r="1315" spans="1:50" hidden="1">
      <c r="A1315" s="47" t="s">
        <v>571</v>
      </c>
      <c r="B1315" s="30" t="s">
        <v>254</v>
      </c>
      <c r="C1315" s="30" t="s">
        <v>21</v>
      </c>
      <c r="D1315" s="30" t="s">
        <v>59</v>
      </c>
      <c r="E1315" s="30" t="s">
        <v>595</v>
      </c>
      <c r="F1315" s="26"/>
      <c r="G1315" s="9">
        <f>G1316+G1319+G1322</f>
        <v>218</v>
      </c>
      <c r="H1315" s="9">
        <f t="shared" ref="H1315:N1315" si="2201">H1316+H1319+H1322</f>
        <v>218</v>
      </c>
      <c r="I1315" s="9">
        <f t="shared" si="2201"/>
        <v>0</v>
      </c>
      <c r="J1315" s="9">
        <f t="shared" si="2201"/>
        <v>0</v>
      </c>
      <c r="K1315" s="9">
        <f t="shared" si="2201"/>
        <v>0</v>
      </c>
      <c r="L1315" s="9">
        <f t="shared" si="2201"/>
        <v>0</v>
      </c>
      <c r="M1315" s="9">
        <f t="shared" si="2201"/>
        <v>218</v>
      </c>
      <c r="N1315" s="9">
        <f t="shared" si="2201"/>
        <v>218</v>
      </c>
      <c r="O1315" s="9">
        <f>O1316+O1319+O1322+O1325</f>
        <v>0</v>
      </c>
      <c r="P1315" s="9">
        <f t="shared" ref="P1315:T1315" si="2202">P1316+P1319+P1322+P1325</f>
        <v>0</v>
      </c>
      <c r="Q1315" s="9">
        <f t="shared" si="2202"/>
        <v>0</v>
      </c>
      <c r="R1315" s="9">
        <f t="shared" si="2202"/>
        <v>15</v>
      </c>
      <c r="S1315" s="9">
        <f t="shared" si="2202"/>
        <v>233</v>
      </c>
      <c r="T1315" s="9">
        <f t="shared" si="2202"/>
        <v>233</v>
      </c>
      <c r="U1315" s="9">
        <f>U1316+U1319+U1322+U1325</f>
        <v>0</v>
      </c>
      <c r="V1315" s="9">
        <f t="shared" ref="V1315:Z1315" si="2203">V1316+V1319+V1322+V1325</f>
        <v>0</v>
      </c>
      <c r="W1315" s="9">
        <f t="shared" si="2203"/>
        <v>0</v>
      </c>
      <c r="X1315" s="9">
        <f t="shared" si="2203"/>
        <v>0</v>
      </c>
      <c r="Y1315" s="9">
        <f t="shared" si="2203"/>
        <v>233</v>
      </c>
      <c r="Z1315" s="9">
        <f t="shared" si="2203"/>
        <v>233</v>
      </c>
      <c r="AA1315" s="9">
        <f>AA1316+AA1319+AA1322+AA1325</f>
        <v>0</v>
      </c>
      <c r="AB1315" s="9">
        <f t="shared" ref="AB1315:AF1315" si="2204">AB1316+AB1319+AB1322+AB1325</f>
        <v>0</v>
      </c>
      <c r="AC1315" s="9">
        <f t="shared" si="2204"/>
        <v>0</v>
      </c>
      <c r="AD1315" s="9">
        <f t="shared" si="2204"/>
        <v>0</v>
      </c>
      <c r="AE1315" s="9">
        <f t="shared" si="2204"/>
        <v>233</v>
      </c>
      <c r="AF1315" s="9">
        <f t="shared" si="2204"/>
        <v>233</v>
      </c>
      <c r="AG1315" s="9">
        <f>AG1316+AG1319+AG1322+AG1325</f>
        <v>0</v>
      </c>
      <c r="AH1315" s="9">
        <f t="shared" ref="AH1315:AL1315" si="2205">AH1316+AH1319+AH1322+AH1325</f>
        <v>0</v>
      </c>
      <c r="AI1315" s="9">
        <f t="shared" si="2205"/>
        <v>0</v>
      </c>
      <c r="AJ1315" s="9">
        <f t="shared" si="2205"/>
        <v>0</v>
      </c>
      <c r="AK1315" s="9">
        <f t="shared" si="2205"/>
        <v>233</v>
      </c>
      <c r="AL1315" s="9">
        <f t="shared" si="2205"/>
        <v>233</v>
      </c>
      <c r="AM1315" s="9">
        <f>AM1316+AM1319+AM1322+AM1325</f>
        <v>0</v>
      </c>
      <c r="AN1315" s="9">
        <f t="shared" ref="AN1315:AR1315" si="2206">AN1316+AN1319+AN1322+AN1325</f>
        <v>0</v>
      </c>
      <c r="AO1315" s="9">
        <f t="shared" si="2206"/>
        <v>0</v>
      </c>
      <c r="AP1315" s="9">
        <f t="shared" si="2206"/>
        <v>0</v>
      </c>
      <c r="AQ1315" s="9">
        <f t="shared" si="2206"/>
        <v>233</v>
      </c>
      <c r="AR1315" s="9">
        <f t="shared" si="2206"/>
        <v>233</v>
      </c>
      <c r="AS1315" s="9">
        <f>AS1316+AS1319+AS1322+AS1325</f>
        <v>0</v>
      </c>
      <c r="AT1315" s="9">
        <f t="shared" ref="AT1315:AX1315" si="2207">AT1316+AT1319+AT1322+AT1325</f>
        <v>0</v>
      </c>
      <c r="AU1315" s="9">
        <f t="shared" si="2207"/>
        <v>0</v>
      </c>
      <c r="AV1315" s="9">
        <f t="shared" si="2207"/>
        <v>566</v>
      </c>
      <c r="AW1315" s="9">
        <f t="shared" si="2207"/>
        <v>799</v>
      </c>
      <c r="AX1315" s="9">
        <f t="shared" si="2207"/>
        <v>799</v>
      </c>
    </row>
    <row r="1316" spans="1:50" hidden="1">
      <c r="A1316" s="47" t="s">
        <v>575</v>
      </c>
      <c r="B1316" s="30" t="s">
        <v>254</v>
      </c>
      <c r="C1316" s="30" t="s">
        <v>21</v>
      </c>
      <c r="D1316" s="30" t="s">
        <v>59</v>
      </c>
      <c r="E1316" s="30" t="s">
        <v>596</v>
      </c>
      <c r="F1316" s="26"/>
      <c r="G1316" s="9">
        <f t="shared" ref="G1316:V1317" si="2208">G1317</f>
        <v>8</v>
      </c>
      <c r="H1316" s="9">
        <f t="shared" si="2208"/>
        <v>8</v>
      </c>
      <c r="I1316" s="9">
        <f t="shared" si="2208"/>
        <v>0</v>
      </c>
      <c r="J1316" s="9">
        <f t="shared" si="2208"/>
        <v>0</v>
      </c>
      <c r="K1316" s="9">
        <f t="shared" si="2208"/>
        <v>0</v>
      </c>
      <c r="L1316" s="9">
        <f t="shared" si="2208"/>
        <v>0</v>
      </c>
      <c r="M1316" s="9">
        <f t="shared" si="2208"/>
        <v>8</v>
      </c>
      <c r="N1316" s="9">
        <f t="shared" si="2208"/>
        <v>8</v>
      </c>
      <c r="O1316" s="9">
        <f t="shared" si="2208"/>
        <v>0</v>
      </c>
      <c r="P1316" s="9">
        <f t="shared" si="2208"/>
        <v>0</v>
      </c>
      <c r="Q1316" s="9">
        <f t="shared" si="2208"/>
        <v>0</v>
      </c>
      <c r="R1316" s="9">
        <f t="shared" si="2208"/>
        <v>0</v>
      </c>
      <c r="S1316" s="9">
        <f t="shared" si="2208"/>
        <v>8</v>
      </c>
      <c r="T1316" s="9">
        <f t="shared" si="2208"/>
        <v>8</v>
      </c>
      <c r="U1316" s="9">
        <f t="shared" si="2208"/>
        <v>0</v>
      </c>
      <c r="V1316" s="9">
        <f t="shared" si="2208"/>
        <v>0</v>
      </c>
      <c r="W1316" s="9">
        <f t="shared" ref="U1316:AJ1317" si="2209">W1317</f>
        <v>0</v>
      </c>
      <c r="X1316" s="9">
        <f t="shared" si="2209"/>
        <v>0</v>
      </c>
      <c r="Y1316" s="9">
        <f t="shared" si="2209"/>
        <v>8</v>
      </c>
      <c r="Z1316" s="9">
        <f t="shared" si="2209"/>
        <v>8</v>
      </c>
      <c r="AA1316" s="9">
        <f t="shared" si="2209"/>
        <v>0</v>
      </c>
      <c r="AB1316" s="9">
        <f t="shared" si="2209"/>
        <v>0</v>
      </c>
      <c r="AC1316" s="9">
        <f t="shared" si="2209"/>
        <v>0</v>
      </c>
      <c r="AD1316" s="9">
        <f t="shared" si="2209"/>
        <v>0</v>
      </c>
      <c r="AE1316" s="9">
        <f t="shared" si="2209"/>
        <v>8</v>
      </c>
      <c r="AF1316" s="9">
        <f t="shared" si="2209"/>
        <v>8</v>
      </c>
      <c r="AG1316" s="9">
        <f t="shared" si="2209"/>
        <v>0</v>
      </c>
      <c r="AH1316" s="9">
        <f t="shared" si="2209"/>
        <v>0</v>
      </c>
      <c r="AI1316" s="9">
        <f t="shared" si="2209"/>
        <v>0</v>
      </c>
      <c r="AJ1316" s="9">
        <f t="shared" si="2209"/>
        <v>0</v>
      </c>
      <c r="AK1316" s="9">
        <f t="shared" ref="AG1316:AV1317" si="2210">AK1317</f>
        <v>8</v>
      </c>
      <c r="AL1316" s="9">
        <f t="shared" si="2210"/>
        <v>8</v>
      </c>
      <c r="AM1316" s="9">
        <f t="shared" si="2210"/>
        <v>0</v>
      </c>
      <c r="AN1316" s="9">
        <f t="shared" si="2210"/>
        <v>0</v>
      </c>
      <c r="AO1316" s="9">
        <f t="shared" si="2210"/>
        <v>0</v>
      </c>
      <c r="AP1316" s="9">
        <f t="shared" si="2210"/>
        <v>0</v>
      </c>
      <c r="AQ1316" s="9">
        <f t="shared" si="2210"/>
        <v>8</v>
      </c>
      <c r="AR1316" s="9">
        <f t="shared" si="2210"/>
        <v>8</v>
      </c>
      <c r="AS1316" s="9">
        <f t="shared" si="2210"/>
        <v>0</v>
      </c>
      <c r="AT1316" s="9">
        <f t="shared" si="2210"/>
        <v>0</v>
      </c>
      <c r="AU1316" s="9">
        <f t="shared" si="2210"/>
        <v>0</v>
      </c>
      <c r="AV1316" s="9">
        <f t="shared" si="2210"/>
        <v>0</v>
      </c>
      <c r="AW1316" s="9">
        <f t="shared" ref="AS1316:AX1317" si="2211">AW1317</f>
        <v>8</v>
      </c>
      <c r="AX1316" s="9">
        <f t="shared" si="2211"/>
        <v>8</v>
      </c>
    </row>
    <row r="1317" spans="1:50" ht="33" hidden="1">
      <c r="A1317" s="25" t="s">
        <v>242</v>
      </c>
      <c r="B1317" s="30" t="s">
        <v>254</v>
      </c>
      <c r="C1317" s="30" t="s">
        <v>21</v>
      </c>
      <c r="D1317" s="30" t="s">
        <v>59</v>
      </c>
      <c r="E1317" s="30" t="s">
        <v>596</v>
      </c>
      <c r="F1317" s="26" t="s">
        <v>30</v>
      </c>
      <c r="G1317" s="9">
        <f t="shared" si="2208"/>
        <v>8</v>
      </c>
      <c r="H1317" s="9">
        <f t="shared" si="2208"/>
        <v>8</v>
      </c>
      <c r="I1317" s="9">
        <f t="shared" si="2208"/>
        <v>0</v>
      </c>
      <c r="J1317" s="9">
        <f t="shared" si="2208"/>
        <v>0</v>
      </c>
      <c r="K1317" s="9">
        <f t="shared" si="2208"/>
        <v>0</v>
      </c>
      <c r="L1317" s="9">
        <f t="shared" si="2208"/>
        <v>0</v>
      </c>
      <c r="M1317" s="9">
        <f t="shared" si="2208"/>
        <v>8</v>
      </c>
      <c r="N1317" s="9">
        <f t="shared" si="2208"/>
        <v>8</v>
      </c>
      <c r="O1317" s="9">
        <f t="shared" si="2208"/>
        <v>0</v>
      </c>
      <c r="P1317" s="9">
        <f t="shared" si="2208"/>
        <v>0</v>
      </c>
      <c r="Q1317" s="9">
        <f t="shared" si="2208"/>
        <v>0</v>
      </c>
      <c r="R1317" s="9">
        <f t="shared" si="2208"/>
        <v>0</v>
      </c>
      <c r="S1317" s="9">
        <f t="shared" si="2208"/>
        <v>8</v>
      </c>
      <c r="T1317" s="9">
        <f t="shared" si="2208"/>
        <v>8</v>
      </c>
      <c r="U1317" s="9">
        <f t="shared" si="2209"/>
        <v>0</v>
      </c>
      <c r="V1317" s="9">
        <f t="shared" si="2209"/>
        <v>0</v>
      </c>
      <c r="W1317" s="9">
        <f t="shared" si="2209"/>
        <v>0</v>
      </c>
      <c r="X1317" s="9">
        <f t="shared" si="2209"/>
        <v>0</v>
      </c>
      <c r="Y1317" s="9">
        <f t="shared" si="2209"/>
        <v>8</v>
      </c>
      <c r="Z1317" s="9">
        <f t="shared" si="2209"/>
        <v>8</v>
      </c>
      <c r="AA1317" s="9">
        <f t="shared" si="2209"/>
        <v>0</v>
      </c>
      <c r="AB1317" s="9">
        <f t="shared" si="2209"/>
        <v>0</v>
      </c>
      <c r="AC1317" s="9">
        <f t="shared" si="2209"/>
        <v>0</v>
      </c>
      <c r="AD1317" s="9">
        <f t="shared" si="2209"/>
        <v>0</v>
      </c>
      <c r="AE1317" s="9">
        <f t="shared" si="2209"/>
        <v>8</v>
      </c>
      <c r="AF1317" s="9">
        <f t="shared" si="2209"/>
        <v>8</v>
      </c>
      <c r="AG1317" s="9">
        <f t="shared" si="2210"/>
        <v>0</v>
      </c>
      <c r="AH1317" s="9">
        <f t="shared" si="2210"/>
        <v>0</v>
      </c>
      <c r="AI1317" s="9">
        <f t="shared" si="2210"/>
        <v>0</v>
      </c>
      <c r="AJ1317" s="9">
        <f t="shared" si="2210"/>
        <v>0</v>
      </c>
      <c r="AK1317" s="9">
        <f t="shared" si="2210"/>
        <v>8</v>
      </c>
      <c r="AL1317" s="9">
        <f t="shared" si="2210"/>
        <v>8</v>
      </c>
      <c r="AM1317" s="9">
        <f t="shared" si="2210"/>
        <v>0</v>
      </c>
      <c r="AN1317" s="9">
        <f t="shared" si="2210"/>
        <v>0</v>
      </c>
      <c r="AO1317" s="9">
        <f t="shared" si="2210"/>
        <v>0</v>
      </c>
      <c r="AP1317" s="9">
        <f t="shared" si="2210"/>
        <v>0</v>
      </c>
      <c r="AQ1317" s="9">
        <f t="shared" si="2210"/>
        <v>8</v>
      </c>
      <c r="AR1317" s="9">
        <f t="shared" si="2210"/>
        <v>8</v>
      </c>
      <c r="AS1317" s="9">
        <f t="shared" si="2211"/>
        <v>0</v>
      </c>
      <c r="AT1317" s="9">
        <f t="shared" si="2211"/>
        <v>0</v>
      </c>
      <c r="AU1317" s="9">
        <f t="shared" si="2211"/>
        <v>0</v>
      </c>
      <c r="AV1317" s="9">
        <f t="shared" si="2211"/>
        <v>0</v>
      </c>
      <c r="AW1317" s="9">
        <f t="shared" si="2211"/>
        <v>8</v>
      </c>
      <c r="AX1317" s="9">
        <f t="shared" si="2211"/>
        <v>8</v>
      </c>
    </row>
    <row r="1318" spans="1:50" ht="33" hidden="1">
      <c r="A1318" s="44" t="s">
        <v>36</v>
      </c>
      <c r="B1318" s="30" t="s">
        <v>254</v>
      </c>
      <c r="C1318" s="30" t="s">
        <v>21</v>
      </c>
      <c r="D1318" s="30" t="s">
        <v>59</v>
      </c>
      <c r="E1318" s="30" t="s">
        <v>596</v>
      </c>
      <c r="F1318" s="26" t="s">
        <v>37</v>
      </c>
      <c r="G1318" s="9">
        <v>8</v>
      </c>
      <c r="H1318" s="9">
        <v>8</v>
      </c>
      <c r="I1318" s="84"/>
      <c r="J1318" s="84"/>
      <c r="K1318" s="84"/>
      <c r="L1318" s="84"/>
      <c r="M1318" s="9">
        <f>G1318+I1318+J1318+K1318+L1318</f>
        <v>8</v>
      </c>
      <c r="N1318" s="9">
        <f>H1318+L1318</f>
        <v>8</v>
      </c>
      <c r="O1318" s="85"/>
      <c r="P1318" s="85"/>
      <c r="Q1318" s="85"/>
      <c r="R1318" s="85"/>
      <c r="S1318" s="9">
        <f>M1318+O1318+P1318+Q1318+R1318</f>
        <v>8</v>
      </c>
      <c r="T1318" s="9">
        <f>N1318+R1318</f>
        <v>8</v>
      </c>
      <c r="U1318" s="85"/>
      <c r="V1318" s="85"/>
      <c r="W1318" s="85"/>
      <c r="X1318" s="85"/>
      <c r="Y1318" s="9">
        <f>S1318+U1318+V1318+W1318+X1318</f>
        <v>8</v>
      </c>
      <c r="Z1318" s="9">
        <f>T1318+X1318</f>
        <v>8</v>
      </c>
      <c r="AA1318" s="85"/>
      <c r="AB1318" s="85"/>
      <c r="AC1318" s="85"/>
      <c r="AD1318" s="85"/>
      <c r="AE1318" s="9">
        <f>Y1318+AA1318+AB1318+AC1318+AD1318</f>
        <v>8</v>
      </c>
      <c r="AF1318" s="9">
        <f>Z1318+AD1318</f>
        <v>8</v>
      </c>
      <c r="AG1318" s="85"/>
      <c r="AH1318" s="85"/>
      <c r="AI1318" s="85"/>
      <c r="AJ1318" s="85"/>
      <c r="AK1318" s="9">
        <f>AE1318+AG1318+AH1318+AI1318+AJ1318</f>
        <v>8</v>
      </c>
      <c r="AL1318" s="9">
        <f>AF1318+AJ1318</f>
        <v>8</v>
      </c>
      <c r="AM1318" s="85"/>
      <c r="AN1318" s="85"/>
      <c r="AO1318" s="85"/>
      <c r="AP1318" s="85"/>
      <c r="AQ1318" s="9">
        <f>AK1318+AM1318+AN1318+AO1318+AP1318</f>
        <v>8</v>
      </c>
      <c r="AR1318" s="9">
        <f>AL1318+AP1318</f>
        <v>8</v>
      </c>
      <c r="AS1318" s="85"/>
      <c r="AT1318" s="85"/>
      <c r="AU1318" s="85"/>
      <c r="AV1318" s="85"/>
      <c r="AW1318" s="9">
        <f>AQ1318+AS1318+AT1318+AU1318+AV1318</f>
        <v>8</v>
      </c>
      <c r="AX1318" s="9">
        <f>AR1318+AV1318</f>
        <v>8</v>
      </c>
    </row>
    <row r="1319" spans="1:50" ht="49.5" hidden="1">
      <c r="A1319" s="44" t="s">
        <v>597</v>
      </c>
      <c r="B1319" s="30" t="s">
        <v>254</v>
      </c>
      <c r="C1319" s="30" t="s">
        <v>21</v>
      </c>
      <c r="D1319" s="30" t="s">
        <v>59</v>
      </c>
      <c r="E1319" s="30" t="s">
        <v>598</v>
      </c>
      <c r="F1319" s="26"/>
      <c r="G1319" s="9">
        <f t="shared" ref="G1319:V1320" si="2212">G1320</f>
        <v>195</v>
      </c>
      <c r="H1319" s="9">
        <f t="shared" si="2212"/>
        <v>195</v>
      </c>
      <c r="I1319" s="9">
        <f t="shared" si="2212"/>
        <v>0</v>
      </c>
      <c r="J1319" s="9">
        <f t="shared" si="2212"/>
        <v>0</v>
      </c>
      <c r="K1319" s="9">
        <f t="shared" si="2212"/>
        <v>0</v>
      </c>
      <c r="L1319" s="9">
        <f t="shared" si="2212"/>
        <v>0</v>
      </c>
      <c r="M1319" s="9">
        <f t="shared" si="2212"/>
        <v>195</v>
      </c>
      <c r="N1319" s="9">
        <f t="shared" si="2212"/>
        <v>195</v>
      </c>
      <c r="O1319" s="9">
        <f t="shared" si="2212"/>
        <v>0</v>
      </c>
      <c r="P1319" s="9">
        <f t="shared" si="2212"/>
        <v>0</v>
      </c>
      <c r="Q1319" s="9">
        <f t="shared" si="2212"/>
        <v>0</v>
      </c>
      <c r="R1319" s="9">
        <f t="shared" si="2212"/>
        <v>0</v>
      </c>
      <c r="S1319" s="9">
        <f t="shared" si="2212"/>
        <v>195</v>
      </c>
      <c r="T1319" s="9">
        <f t="shared" si="2212"/>
        <v>195</v>
      </c>
      <c r="U1319" s="9">
        <f t="shared" si="2212"/>
        <v>0</v>
      </c>
      <c r="V1319" s="9">
        <f t="shared" si="2212"/>
        <v>0</v>
      </c>
      <c r="W1319" s="9">
        <f t="shared" ref="U1319:AJ1320" si="2213">W1320</f>
        <v>0</v>
      </c>
      <c r="X1319" s="9">
        <f t="shared" si="2213"/>
        <v>0</v>
      </c>
      <c r="Y1319" s="9">
        <f t="shared" si="2213"/>
        <v>195</v>
      </c>
      <c r="Z1319" s="9">
        <f t="shared" si="2213"/>
        <v>195</v>
      </c>
      <c r="AA1319" s="9">
        <f t="shared" si="2213"/>
        <v>0</v>
      </c>
      <c r="AB1319" s="9">
        <f t="shared" si="2213"/>
        <v>0</v>
      </c>
      <c r="AC1319" s="9">
        <f t="shared" si="2213"/>
        <v>0</v>
      </c>
      <c r="AD1319" s="9">
        <f t="shared" si="2213"/>
        <v>0</v>
      </c>
      <c r="AE1319" s="9">
        <f t="shared" si="2213"/>
        <v>195</v>
      </c>
      <c r="AF1319" s="9">
        <f t="shared" si="2213"/>
        <v>195</v>
      </c>
      <c r="AG1319" s="9">
        <f t="shared" si="2213"/>
        <v>0</v>
      </c>
      <c r="AH1319" s="9">
        <f t="shared" si="2213"/>
        <v>0</v>
      </c>
      <c r="AI1319" s="9">
        <f t="shared" si="2213"/>
        <v>0</v>
      </c>
      <c r="AJ1319" s="9">
        <f t="shared" si="2213"/>
        <v>0</v>
      </c>
      <c r="AK1319" s="9">
        <f t="shared" ref="AG1319:AV1320" si="2214">AK1320</f>
        <v>195</v>
      </c>
      <c r="AL1319" s="9">
        <f t="shared" si="2214"/>
        <v>195</v>
      </c>
      <c r="AM1319" s="9">
        <f t="shared" si="2214"/>
        <v>0</v>
      </c>
      <c r="AN1319" s="9">
        <f t="shared" si="2214"/>
        <v>0</v>
      </c>
      <c r="AO1319" s="9">
        <f t="shared" si="2214"/>
        <v>0</v>
      </c>
      <c r="AP1319" s="9">
        <f t="shared" si="2214"/>
        <v>0</v>
      </c>
      <c r="AQ1319" s="9">
        <f t="shared" si="2214"/>
        <v>195</v>
      </c>
      <c r="AR1319" s="9">
        <f t="shared" si="2214"/>
        <v>195</v>
      </c>
      <c r="AS1319" s="9">
        <f t="shared" si="2214"/>
        <v>0</v>
      </c>
      <c r="AT1319" s="9">
        <f t="shared" si="2214"/>
        <v>0</v>
      </c>
      <c r="AU1319" s="9">
        <f t="shared" si="2214"/>
        <v>0</v>
      </c>
      <c r="AV1319" s="9">
        <f t="shared" si="2214"/>
        <v>566</v>
      </c>
      <c r="AW1319" s="9">
        <f t="shared" ref="AS1319:AX1320" si="2215">AW1320</f>
        <v>761</v>
      </c>
      <c r="AX1319" s="9">
        <f t="shared" si="2215"/>
        <v>761</v>
      </c>
    </row>
    <row r="1320" spans="1:50" ht="33" hidden="1">
      <c r="A1320" s="25" t="s">
        <v>242</v>
      </c>
      <c r="B1320" s="30" t="s">
        <v>254</v>
      </c>
      <c r="C1320" s="30" t="s">
        <v>21</v>
      </c>
      <c r="D1320" s="30" t="s">
        <v>59</v>
      </c>
      <c r="E1320" s="30" t="s">
        <v>598</v>
      </c>
      <c r="F1320" s="26" t="s">
        <v>30</v>
      </c>
      <c r="G1320" s="9">
        <f t="shared" si="2212"/>
        <v>195</v>
      </c>
      <c r="H1320" s="9">
        <f t="shared" si="2212"/>
        <v>195</v>
      </c>
      <c r="I1320" s="9">
        <f t="shared" si="2212"/>
        <v>0</v>
      </c>
      <c r="J1320" s="9">
        <f t="shared" si="2212"/>
        <v>0</v>
      </c>
      <c r="K1320" s="9">
        <f t="shared" si="2212"/>
        <v>0</v>
      </c>
      <c r="L1320" s="9">
        <f t="shared" si="2212"/>
        <v>0</v>
      </c>
      <c r="M1320" s="9">
        <f t="shared" si="2212"/>
        <v>195</v>
      </c>
      <c r="N1320" s="9">
        <f t="shared" si="2212"/>
        <v>195</v>
      </c>
      <c r="O1320" s="9">
        <f t="shared" si="2212"/>
        <v>0</v>
      </c>
      <c r="P1320" s="9">
        <f t="shared" si="2212"/>
        <v>0</v>
      </c>
      <c r="Q1320" s="9">
        <f t="shared" si="2212"/>
        <v>0</v>
      </c>
      <c r="R1320" s="9">
        <f t="shared" si="2212"/>
        <v>0</v>
      </c>
      <c r="S1320" s="9">
        <f t="shared" si="2212"/>
        <v>195</v>
      </c>
      <c r="T1320" s="9">
        <f t="shared" si="2212"/>
        <v>195</v>
      </c>
      <c r="U1320" s="9">
        <f t="shared" si="2213"/>
        <v>0</v>
      </c>
      <c r="V1320" s="9">
        <f t="shared" si="2213"/>
        <v>0</v>
      </c>
      <c r="W1320" s="9">
        <f t="shared" si="2213"/>
        <v>0</v>
      </c>
      <c r="X1320" s="9">
        <f t="shared" si="2213"/>
        <v>0</v>
      </c>
      <c r="Y1320" s="9">
        <f t="shared" si="2213"/>
        <v>195</v>
      </c>
      <c r="Z1320" s="9">
        <f t="shared" si="2213"/>
        <v>195</v>
      </c>
      <c r="AA1320" s="9">
        <f t="shared" si="2213"/>
        <v>0</v>
      </c>
      <c r="AB1320" s="9">
        <f t="shared" si="2213"/>
        <v>0</v>
      </c>
      <c r="AC1320" s="9">
        <f t="shared" si="2213"/>
        <v>0</v>
      </c>
      <c r="AD1320" s="9">
        <f t="shared" si="2213"/>
        <v>0</v>
      </c>
      <c r="AE1320" s="9">
        <f t="shared" si="2213"/>
        <v>195</v>
      </c>
      <c r="AF1320" s="9">
        <f t="shared" si="2213"/>
        <v>195</v>
      </c>
      <c r="AG1320" s="9">
        <f t="shared" si="2214"/>
        <v>0</v>
      </c>
      <c r="AH1320" s="9">
        <f t="shared" si="2214"/>
        <v>0</v>
      </c>
      <c r="AI1320" s="9">
        <f t="shared" si="2214"/>
        <v>0</v>
      </c>
      <c r="AJ1320" s="9">
        <f t="shared" si="2214"/>
        <v>0</v>
      </c>
      <c r="AK1320" s="9">
        <f t="shared" si="2214"/>
        <v>195</v>
      </c>
      <c r="AL1320" s="9">
        <f t="shared" si="2214"/>
        <v>195</v>
      </c>
      <c r="AM1320" s="9">
        <f t="shared" si="2214"/>
        <v>0</v>
      </c>
      <c r="AN1320" s="9">
        <f t="shared" si="2214"/>
        <v>0</v>
      </c>
      <c r="AO1320" s="9">
        <f t="shared" si="2214"/>
        <v>0</v>
      </c>
      <c r="AP1320" s="9">
        <f t="shared" si="2214"/>
        <v>0</v>
      </c>
      <c r="AQ1320" s="9">
        <f t="shared" si="2214"/>
        <v>195</v>
      </c>
      <c r="AR1320" s="9">
        <f t="shared" si="2214"/>
        <v>195</v>
      </c>
      <c r="AS1320" s="9">
        <f t="shared" si="2215"/>
        <v>0</v>
      </c>
      <c r="AT1320" s="9">
        <f t="shared" si="2215"/>
        <v>0</v>
      </c>
      <c r="AU1320" s="9">
        <f t="shared" si="2215"/>
        <v>0</v>
      </c>
      <c r="AV1320" s="9">
        <f t="shared" si="2215"/>
        <v>566</v>
      </c>
      <c r="AW1320" s="9">
        <f t="shared" si="2215"/>
        <v>761</v>
      </c>
      <c r="AX1320" s="9">
        <f t="shared" si="2215"/>
        <v>761</v>
      </c>
    </row>
    <row r="1321" spans="1:50" ht="33" hidden="1">
      <c r="A1321" s="44" t="s">
        <v>36</v>
      </c>
      <c r="B1321" s="30" t="s">
        <v>254</v>
      </c>
      <c r="C1321" s="30" t="s">
        <v>21</v>
      </c>
      <c r="D1321" s="30" t="s">
        <v>59</v>
      </c>
      <c r="E1321" s="30" t="s">
        <v>598</v>
      </c>
      <c r="F1321" s="26" t="s">
        <v>37</v>
      </c>
      <c r="G1321" s="9">
        <v>195</v>
      </c>
      <c r="H1321" s="9">
        <v>195</v>
      </c>
      <c r="I1321" s="84"/>
      <c r="J1321" s="84"/>
      <c r="K1321" s="84"/>
      <c r="L1321" s="84"/>
      <c r="M1321" s="9">
        <f>G1321+I1321+J1321+K1321+L1321</f>
        <v>195</v>
      </c>
      <c r="N1321" s="9">
        <f>H1321+L1321</f>
        <v>195</v>
      </c>
      <c r="O1321" s="85"/>
      <c r="P1321" s="85"/>
      <c r="Q1321" s="85"/>
      <c r="R1321" s="85"/>
      <c r="S1321" s="9">
        <f>M1321+O1321+P1321+Q1321+R1321</f>
        <v>195</v>
      </c>
      <c r="T1321" s="9">
        <f>N1321+R1321</f>
        <v>195</v>
      </c>
      <c r="U1321" s="85"/>
      <c r="V1321" s="85"/>
      <c r="W1321" s="85"/>
      <c r="X1321" s="85"/>
      <c r="Y1321" s="9">
        <f>S1321+U1321+V1321+W1321+X1321</f>
        <v>195</v>
      </c>
      <c r="Z1321" s="9">
        <f>T1321+X1321</f>
        <v>195</v>
      </c>
      <c r="AA1321" s="85"/>
      <c r="AB1321" s="85"/>
      <c r="AC1321" s="85"/>
      <c r="AD1321" s="85"/>
      <c r="AE1321" s="9">
        <f>Y1321+AA1321+AB1321+AC1321+AD1321</f>
        <v>195</v>
      </c>
      <c r="AF1321" s="9">
        <f>Z1321+AD1321</f>
        <v>195</v>
      </c>
      <c r="AG1321" s="85"/>
      <c r="AH1321" s="85"/>
      <c r="AI1321" s="85"/>
      <c r="AJ1321" s="85"/>
      <c r="AK1321" s="9">
        <f>AE1321+AG1321+AH1321+AI1321+AJ1321</f>
        <v>195</v>
      </c>
      <c r="AL1321" s="9">
        <f>AF1321+AJ1321</f>
        <v>195</v>
      </c>
      <c r="AM1321" s="85"/>
      <c r="AN1321" s="85"/>
      <c r="AO1321" s="85"/>
      <c r="AP1321" s="85"/>
      <c r="AQ1321" s="9">
        <f>AK1321+AM1321+AN1321+AO1321+AP1321</f>
        <v>195</v>
      </c>
      <c r="AR1321" s="9">
        <f>AL1321+AP1321</f>
        <v>195</v>
      </c>
      <c r="AS1321" s="85"/>
      <c r="AT1321" s="85"/>
      <c r="AU1321" s="85"/>
      <c r="AV1321" s="9">
        <v>566</v>
      </c>
      <c r="AW1321" s="9">
        <f>AQ1321+AS1321+AT1321+AU1321+AV1321</f>
        <v>761</v>
      </c>
      <c r="AX1321" s="9">
        <f>AR1321+AV1321</f>
        <v>761</v>
      </c>
    </row>
    <row r="1322" spans="1:50" ht="33" hidden="1">
      <c r="A1322" s="47" t="s">
        <v>582</v>
      </c>
      <c r="B1322" s="30" t="s">
        <v>254</v>
      </c>
      <c r="C1322" s="30" t="s">
        <v>21</v>
      </c>
      <c r="D1322" s="30" t="s">
        <v>59</v>
      </c>
      <c r="E1322" s="30" t="s">
        <v>599</v>
      </c>
      <c r="F1322" s="26"/>
      <c r="G1322" s="9">
        <f t="shared" ref="G1322:V1323" si="2216">G1323</f>
        <v>15</v>
      </c>
      <c r="H1322" s="9">
        <f t="shared" si="2216"/>
        <v>15</v>
      </c>
      <c r="I1322" s="9">
        <f t="shared" si="2216"/>
        <v>0</v>
      </c>
      <c r="J1322" s="9">
        <f t="shared" si="2216"/>
        <v>0</v>
      </c>
      <c r="K1322" s="9">
        <f t="shared" si="2216"/>
        <v>0</v>
      </c>
      <c r="L1322" s="9">
        <f t="shared" si="2216"/>
        <v>0</v>
      </c>
      <c r="M1322" s="9">
        <f t="shared" si="2216"/>
        <v>15</v>
      </c>
      <c r="N1322" s="9">
        <f t="shared" si="2216"/>
        <v>15</v>
      </c>
      <c r="O1322" s="9">
        <f t="shared" si="2216"/>
        <v>0</v>
      </c>
      <c r="P1322" s="9">
        <f t="shared" si="2216"/>
        <v>0</v>
      </c>
      <c r="Q1322" s="9">
        <f t="shared" si="2216"/>
        <v>0</v>
      </c>
      <c r="R1322" s="9">
        <f t="shared" si="2216"/>
        <v>0</v>
      </c>
      <c r="S1322" s="9">
        <f t="shared" si="2216"/>
        <v>15</v>
      </c>
      <c r="T1322" s="9">
        <f t="shared" si="2216"/>
        <v>15</v>
      </c>
      <c r="U1322" s="9">
        <f t="shared" si="2216"/>
        <v>0</v>
      </c>
      <c r="V1322" s="9">
        <f t="shared" si="2216"/>
        <v>0</v>
      </c>
      <c r="W1322" s="9">
        <f t="shared" ref="U1322:AJ1323" si="2217">W1323</f>
        <v>0</v>
      </c>
      <c r="X1322" s="9">
        <f t="shared" si="2217"/>
        <v>0</v>
      </c>
      <c r="Y1322" s="9">
        <f t="shared" si="2217"/>
        <v>15</v>
      </c>
      <c r="Z1322" s="9">
        <f t="shared" si="2217"/>
        <v>15</v>
      </c>
      <c r="AA1322" s="9">
        <f t="shared" si="2217"/>
        <v>0</v>
      </c>
      <c r="AB1322" s="9">
        <f t="shared" si="2217"/>
        <v>0</v>
      </c>
      <c r="AC1322" s="9">
        <f t="shared" si="2217"/>
        <v>0</v>
      </c>
      <c r="AD1322" s="9">
        <f t="shared" si="2217"/>
        <v>0</v>
      </c>
      <c r="AE1322" s="9">
        <f t="shared" si="2217"/>
        <v>15</v>
      </c>
      <c r="AF1322" s="9">
        <f t="shared" si="2217"/>
        <v>15</v>
      </c>
      <c r="AG1322" s="9">
        <f t="shared" si="2217"/>
        <v>0</v>
      </c>
      <c r="AH1322" s="9">
        <f t="shared" si="2217"/>
        <v>0</v>
      </c>
      <c r="AI1322" s="9">
        <f t="shared" si="2217"/>
        <v>0</v>
      </c>
      <c r="AJ1322" s="9">
        <f t="shared" si="2217"/>
        <v>0</v>
      </c>
      <c r="AK1322" s="9">
        <f t="shared" ref="AG1322:AV1323" si="2218">AK1323</f>
        <v>15</v>
      </c>
      <c r="AL1322" s="9">
        <f t="shared" si="2218"/>
        <v>15</v>
      </c>
      <c r="AM1322" s="9">
        <f t="shared" si="2218"/>
        <v>0</v>
      </c>
      <c r="AN1322" s="9">
        <f t="shared" si="2218"/>
        <v>0</v>
      </c>
      <c r="AO1322" s="9">
        <f t="shared" si="2218"/>
        <v>0</v>
      </c>
      <c r="AP1322" s="9">
        <f t="shared" si="2218"/>
        <v>0</v>
      </c>
      <c r="AQ1322" s="9">
        <f t="shared" si="2218"/>
        <v>15</v>
      </c>
      <c r="AR1322" s="9">
        <f t="shared" si="2218"/>
        <v>15</v>
      </c>
      <c r="AS1322" s="9">
        <f t="shared" si="2218"/>
        <v>0</v>
      </c>
      <c r="AT1322" s="9">
        <f t="shared" si="2218"/>
        <v>0</v>
      </c>
      <c r="AU1322" s="9">
        <f t="shared" si="2218"/>
        <v>0</v>
      </c>
      <c r="AV1322" s="9">
        <f t="shared" si="2218"/>
        <v>0</v>
      </c>
      <c r="AW1322" s="9">
        <f t="shared" ref="AS1322:AX1323" si="2219">AW1323</f>
        <v>15</v>
      </c>
      <c r="AX1322" s="9">
        <f t="shared" si="2219"/>
        <v>15</v>
      </c>
    </row>
    <row r="1323" spans="1:50" ht="33" hidden="1">
      <c r="A1323" s="25" t="s">
        <v>242</v>
      </c>
      <c r="B1323" s="30" t="s">
        <v>254</v>
      </c>
      <c r="C1323" s="30" t="s">
        <v>21</v>
      </c>
      <c r="D1323" s="30" t="s">
        <v>59</v>
      </c>
      <c r="E1323" s="30" t="s">
        <v>599</v>
      </c>
      <c r="F1323" s="26" t="s">
        <v>30</v>
      </c>
      <c r="G1323" s="9">
        <f t="shared" si="2216"/>
        <v>15</v>
      </c>
      <c r="H1323" s="9">
        <f t="shared" si="2216"/>
        <v>15</v>
      </c>
      <c r="I1323" s="9">
        <f t="shared" si="2216"/>
        <v>0</v>
      </c>
      <c r="J1323" s="9">
        <f t="shared" si="2216"/>
        <v>0</v>
      </c>
      <c r="K1323" s="9">
        <f t="shared" si="2216"/>
        <v>0</v>
      </c>
      <c r="L1323" s="9">
        <f t="shared" si="2216"/>
        <v>0</v>
      </c>
      <c r="M1323" s="9">
        <f t="shared" si="2216"/>
        <v>15</v>
      </c>
      <c r="N1323" s="9">
        <f t="shared" si="2216"/>
        <v>15</v>
      </c>
      <c r="O1323" s="9">
        <f t="shared" si="2216"/>
        <v>0</v>
      </c>
      <c r="P1323" s="9">
        <f t="shared" si="2216"/>
        <v>0</v>
      </c>
      <c r="Q1323" s="9">
        <f t="shared" si="2216"/>
        <v>0</v>
      </c>
      <c r="R1323" s="9">
        <f t="shared" si="2216"/>
        <v>0</v>
      </c>
      <c r="S1323" s="9">
        <f t="shared" si="2216"/>
        <v>15</v>
      </c>
      <c r="T1323" s="9">
        <f t="shared" si="2216"/>
        <v>15</v>
      </c>
      <c r="U1323" s="9">
        <f t="shared" si="2217"/>
        <v>0</v>
      </c>
      <c r="V1323" s="9">
        <f t="shared" si="2217"/>
        <v>0</v>
      </c>
      <c r="W1323" s="9">
        <f t="shared" si="2217"/>
        <v>0</v>
      </c>
      <c r="X1323" s="9">
        <f t="shared" si="2217"/>
        <v>0</v>
      </c>
      <c r="Y1323" s="9">
        <f t="shared" si="2217"/>
        <v>15</v>
      </c>
      <c r="Z1323" s="9">
        <f t="shared" si="2217"/>
        <v>15</v>
      </c>
      <c r="AA1323" s="9">
        <f t="shared" si="2217"/>
        <v>0</v>
      </c>
      <c r="AB1323" s="9">
        <f t="shared" si="2217"/>
        <v>0</v>
      </c>
      <c r="AC1323" s="9">
        <f t="shared" si="2217"/>
        <v>0</v>
      </c>
      <c r="AD1323" s="9">
        <f t="shared" si="2217"/>
        <v>0</v>
      </c>
      <c r="AE1323" s="9">
        <f t="shared" si="2217"/>
        <v>15</v>
      </c>
      <c r="AF1323" s="9">
        <f t="shared" si="2217"/>
        <v>15</v>
      </c>
      <c r="AG1323" s="9">
        <f t="shared" si="2218"/>
        <v>0</v>
      </c>
      <c r="AH1323" s="9">
        <f t="shared" si="2218"/>
        <v>0</v>
      </c>
      <c r="AI1323" s="9">
        <f t="shared" si="2218"/>
        <v>0</v>
      </c>
      <c r="AJ1323" s="9">
        <f t="shared" si="2218"/>
        <v>0</v>
      </c>
      <c r="AK1323" s="9">
        <f t="shared" si="2218"/>
        <v>15</v>
      </c>
      <c r="AL1323" s="9">
        <f t="shared" si="2218"/>
        <v>15</v>
      </c>
      <c r="AM1323" s="9">
        <f t="shared" si="2218"/>
        <v>0</v>
      </c>
      <c r="AN1323" s="9">
        <f t="shared" si="2218"/>
        <v>0</v>
      </c>
      <c r="AO1323" s="9">
        <f t="shared" si="2218"/>
        <v>0</v>
      </c>
      <c r="AP1323" s="9">
        <f t="shared" si="2218"/>
        <v>0</v>
      </c>
      <c r="AQ1323" s="9">
        <f t="shared" si="2218"/>
        <v>15</v>
      </c>
      <c r="AR1323" s="9">
        <f t="shared" si="2218"/>
        <v>15</v>
      </c>
      <c r="AS1323" s="9">
        <f t="shared" si="2219"/>
        <v>0</v>
      </c>
      <c r="AT1323" s="9">
        <f t="shared" si="2219"/>
        <v>0</v>
      </c>
      <c r="AU1323" s="9">
        <f t="shared" si="2219"/>
        <v>0</v>
      </c>
      <c r="AV1323" s="9">
        <f t="shared" si="2219"/>
        <v>0</v>
      </c>
      <c r="AW1323" s="9">
        <f t="shared" si="2219"/>
        <v>15</v>
      </c>
      <c r="AX1323" s="9">
        <f t="shared" si="2219"/>
        <v>15</v>
      </c>
    </row>
    <row r="1324" spans="1:50" ht="33" hidden="1">
      <c r="A1324" s="44" t="s">
        <v>36</v>
      </c>
      <c r="B1324" s="30" t="s">
        <v>254</v>
      </c>
      <c r="C1324" s="30" t="s">
        <v>21</v>
      </c>
      <c r="D1324" s="30" t="s">
        <v>59</v>
      </c>
      <c r="E1324" s="30" t="s">
        <v>599</v>
      </c>
      <c r="F1324" s="26" t="s">
        <v>37</v>
      </c>
      <c r="G1324" s="9">
        <v>15</v>
      </c>
      <c r="H1324" s="9">
        <v>15</v>
      </c>
      <c r="I1324" s="84"/>
      <c r="J1324" s="84"/>
      <c r="K1324" s="84"/>
      <c r="L1324" s="84"/>
      <c r="M1324" s="9">
        <f>G1324+I1324+J1324+K1324+L1324</f>
        <v>15</v>
      </c>
      <c r="N1324" s="9">
        <f>H1324+L1324</f>
        <v>15</v>
      </c>
      <c r="O1324" s="85"/>
      <c r="P1324" s="85"/>
      <c r="Q1324" s="85"/>
      <c r="R1324" s="85"/>
      <c r="S1324" s="9">
        <f>M1324+O1324+P1324+Q1324+R1324</f>
        <v>15</v>
      </c>
      <c r="T1324" s="9">
        <f>N1324+R1324</f>
        <v>15</v>
      </c>
      <c r="U1324" s="85"/>
      <c r="V1324" s="85"/>
      <c r="W1324" s="85"/>
      <c r="X1324" s="85"/>
      <c r="Y1324" s="9">
        <f>S1324+U1324+V1324+W1324+X1324</f>
        <v>15</v>
      </c>
      <c r="Z1324" s="9">
        <f>T1324+X1324</f>
        <v>15</v>
      </c>
      <c r="AA1324" s="85"/>
      <c r="AB1324" s="85"/>
      <c r="AC1324" s="85"/>
      <c r="AD1324" s="85"/>
      <c r="AE1324" s="9">
        <f>Y1324+AA1324+AB1324+AC1324+AD1324</f>
        <v>15</v>
      </c>
      <c r="AF1324" s="9">
        <f>Z1324+AD1324</f>
        <v>15</v>
      </c>
      <c r="AG1324" s="85"/>
      <c r="AH1324" s="85"/>
      <c r="AI1324" s="85"/>
      <c r="AJ1324" s="85"/>
      <c r="AK1324" s="9">
        <f>AE1324+AG1324+AH1324+AI1324+AJ1324</f>
        <v>15</v>
      </c>
      <c r="AL1324" s="9">
        <f>AF1324+AJ1324</f>
        <v>15</v>
      </c>
      <c r="AM1324" s="85"/>
      <c r="AN1324" s="85"/>
      <c r="AO1324" s="85"/>
      <c r="AP1324" s="85"/>
      <c r="AQ1324" s="9">
        <f>AK1324+AM1324+AN1324+AO1324+AP1324</f>
        <v>15</v>
      </c>
      <c r="AR1324" s="9">
        <f>AL1324+AP1324</f>
        <v>15</v>
      </c>
      <c r="AS1324" s="85"/>
      <c r="AT1324" s="85"/>
      <c r="AU1324" s="85"/>
      <c r="AV1324" s="85"/>
      <c r="AW1324" s="9">
        <f>AQ1324+AS1324+AT1324+AU1324+AV1324</f>
        <v>15</v>
      </c>
      <c r="AX1324" s="9">
        <f>AR1324+AV1324</f>
        <v>15</v>
      </c>
    </row>
    <row r="1325" spans="1:50" ht="20.25" hidden="1" customHeight="1">
      <c r="A1325" s="25" t="s">
        <v>583</v>
      </c>
      <c r="B1325" s="30" t="s">
        <v>254</v>
      </c>
      <c r="C1325" s="26" t="s">
        <v>21</v>
      </c>
      <c r="D1325" s="26" t="s">
        <v>59</v>
      </c>
      <c r="E1325" s="26" t="s">
        <v>732</v>
      </c>
      <c r="F1325" s="26"/>
      <c r="G1325" s="9"/>
      <c r="H1325" s="9"/>
      <c r="I1325" s="84"/>
      <c r="J1325" s="84"/>
      <c r="K1325" s="84"/>
      <c r="L1325" s="84"/>
      <c r="M1325" s="9"/>
      <c r="N1325" s="9"/>
      <c r="O1325" s="85">
        <f>O1326</f>
        <v>0</v>
      </c>
      <c r="P1325" s="85">
        <f t="shared" ref="P1325:AE1326" si="2220">P1326</f>
        <v>0</v>
      </c>
      <c r="Q1325" s="85">
        <f t="shared" si="2220"/>
        <v>0</v>
      </c>
      <c r="R1325" s="11">
        <f t="shared" si="2220"/>
        <v>15</v>
      </c>
      <c r="S1325" s="11">
        <f t="shared" si="2220"/>
        <v>15</v>
      </c>
      <c r="T1325" s="11">
        <f t="shared" si="2220"/>
        <v>15</v>
      </c>
      <c r="U1325" s="85">
        <f>U1326</f>
        <v>0</v>
      </c>
      <c r="V1325" s="85">
        <f t="shared" si="2220"/>
        <v>0</v>
      </c>
      <c r="W1325" s="85">
        <f t="shared" si="2220"/>
        <v>0</v>
      </c>
      <c r="X1325" s="11">
        <f t="shared" si="2220"/>
        <v>0</v>
      </c>
      <c r="Y1325" s="11">
        <f t="shared" si="2220"/>
        <v>15</v>
      </c>
      <c r="Z1325" s="11">
        <f t="shared" si="2220"/>
        <v>15</v>
      </c>
      <c r="AA1325" s="85">
        <f>AA1326</f>
        <v>0</v>
      </c>
      <c r="AB1325" s="85">
        <f t="shared" si="2220"/>
        <v>0</v>
      </c>
      <c r="AC1325" s="85">
        <f t="shared" si="2220"/>
        <v>0</v>
      </c>
      <c r="AD1325" s="11">
        <f t="shared" si="2220"/>
        <v>0</v>
      </c>
      <c r="AE1325" s="11">
        <f t="shared" si="2220"/>
        <v>15</v>
      </c>
      <c r="AF1325" s="11">
        <f t="shared" ref="AB1325:AF1326" si="2221">AF1326</f>
        <v>15</v>
      </c>
      <c r="AG1325" s="85">
        <f>AG1326</f>
        <v>0</v>
      </c>
      <c r="AH1325" s="85">
        <f t="shared" ref="AH1325:AW1326" si="2222">AH1326</f>
        <v>0</v>
      </c>
      <c r="AI1325" s="85">
        <f t="shared" si="2222"/>
        <v>0</v>
      </c>
      <c r="AJ1325" s="11">
        <f t="shared" si="2222"/>
        <v>0</v>
      </c>
      <c r="AK1325" s="11">
        <f t="shared" si="2222"/>
        <v>15</v>
      </c>
      <c r="AL1325" s="11">
        <f t="shared" si="2222"/>
        <v>15</v>
      </c>
      <c r="AM1325" s="85">
        <f>AM1326</f>
        <v>0</v>
      </c>
      <c r="AN1325" s="85">
        <f t="shared" si="2222"/>
        <v>0</v>
      </c>
      <c r="AO1325" s="85">
        <f t="shared" si="2222"/>
        <v>0</v>
      </c>
      <c r="AP1325" s="11">
        <f t="shared" si="2222"/>
        <v>0</v>
      </c>
      <c r="AQ1325" s="11">
        <f t="shared" si="2222"/>
        <v>15</v>
      </c>
      <c r="AR1325" s="11">
        <f t="shared" si="2222"/>
        <v>15</v>
      </c>
      <c r="AS1325" s="85">
        <f>AS1326</f>
        <v>0</v>
      </c>
      <c r="AT1325" s="85">
        <f t="shared" si="2222"/>
        <v>0</v>
      </c>
      <c r="AU1325" s="85">
        <f t="shared" si="2222"/>
        <v>0</v>
      </c>
      <c r="AV1325" s="11">
        <f t="shared" si="2222"/>
        <v>0</v>
      </c>
      <c r="AW1325" s="11">
        <f t="shared" si="2222"/>
        <v>15</v>
      </c>
      <c r="AX1325" s="11">
        <f t="shared" ref="AT1325:AX1326" si="2223">AX1326</f>
        <v>15</v>
      </c>
    </row>
    <row r="1326" spans="1:50" ht="33" hidden="1">
      <c r="A1326" s="25" t="s">
        <v>242</v>
      </c>
      <c r="B1326" s="30" t="s">
        <v>254</v>
      </c>
      <c r="C1326" s="26" t="s">
        <v>21</v>
      </c>
      <c r="D1326" s="26" t="s">
        <v>59</v>
      </c>
      <c r="E1326" s="26" t="s">
        <v>732</v>
      </c>
      <c r="F1326" s="26" t="s">
        <v>30</v>
      </c>
      <c r="G1326" s="9"/>
      <c r="H1326" s="9"/>
      <c r="I1326" s="84"/>
      <c r="J1326" s="84"/>
      <c r="K1326" s="84"/>
      <c r="L1326" s="84"/>
      <c r="M1326" s="9"/>
      <c r="N1326" s="9"/>
      <c r="O1326" s="85">
        <f>O1327</f>
        <v>0</v>
      </c>
      <c r="P1326" s="85">
        <f t="shared" si="2220"/>
        <v>0</v>
      </c>
      <c r="Q1326" s="85">
        <f t="shared" si="2220"/>
        <v>0</v>
      </c>
      <c r="R1326" s="11">
        <f t="shared" si="2220"/>
        <v>15</v>
      </c>
      <c r="S1326" s="11">
        <f t="shared" si="2220"/>
        <v>15</v>
      </c>
      <c r="T1326" s="11">
        <f t="shared" si="2220"/>
        <v>15</v>
      </c>
      <c r="U1326" s="85">
        <f>U1327</f>
        <v>0</v>
      </c>
      <c r="V1326" s="85">
        <f t="shared" si="2220"/>
        <v>0</v>
      </c>
      <c r="W1326" s="85">
        <f t="shared" si="2220"/>
        <v>0</v>
      </c>
      <c r="X1326" s="11">
        <f t="shared" si="2220"/>
        <v>0</v>
      </c>
      <c r="Y1326" s="11">
        <f t="shared" si="2220"/>
        <v>15</v>
      </c>
      <c r="Z1326" s="11">
        <f t="shared" si="2220"/>
        <v>15</v>
      </c>
      <c r="AA1326" s="85">
        <f>AA1327</f>
        <v>0</v>
      </c>
      <c r="AB1326" s="85">
        <f t="shared" si="2221"/>
        <v>0</v>
      </c>
      <c r="AC1326" s="85">
        <f t="shared" si="2221"/>
        <v>0</v>
      </c>
      <c r="AD1326" s="11">
        <f t="shared" si="2221"/>
        <v>0</v>
      </c>
      <c r="AE1326" s="11">
        <f t="shared" si="2221"/>
        <v>15</v>
      </c>
      <c r="AF1326" s="11">
        <f t="shared" si="2221"/>
        <v>15</v>
      </c>
      <c r="AG1326" s="85">
        <f>AG1327</f>
        <v>0</v>
      </c>
      <c r="AH1326" s="85">
        <f t="shared" si="2222"/>
        <v>0</v>
      </c>
      <c r="AI1326" s="85">
        <f t="shared" si="2222"/>
        <v>0</v>
      </c>
      <c r="AJ1326" s="11">
        <f t="shared" si="2222"/>
        <v>0</v>
      </c>
      <c r="AK1326" s="11">
        <f t="shared" si="2222"/>
        <v>15</v>
      </c>
      <c r="AL1326" s="11">
        <f t="shared" si="2222"/>
        <v>15</v>
      </c>
      <c r="AM1326" s="85">
        <f>AM1327</f>
        <v>0</v>
      </c>
      <c r="AN1326" s="85">
        <f t="shared" si="2222"/>
        <v>0</v>
      </c>
      <c r="AO1326" s="85">
        <f t="shared" si="2222"/>
        <v>0</v>
      </c>
      <c r="AP1326" s="11">
        <f t="shared" si="2222"/>
        <v>0</v>
      </c>
      <c r="AQ1326" s="11">
        <f t="shared" si="2222"/>
        <v>15</v>
      </c>
      <c r="AR1326" s="11">
        <f t="shared" si="2222"/>
        <v>15</v>
      </c>
      <c r="AS1326" s="85">
        <f>AS1327</f>
        <v>0</v>
      </c>
      <c r="AT1326" s="85">
        <f t="shared" si="2223"/>
        <v>0</v>
      </c>
      <c r="AU1326" s="85">
        <f t="shared" si="2223"/>
        <v>0</v>
      </c>
      <c r="AV1326" s="11">
        <f t="shared" si="2223"/>
        <v>0</v>
      </c>
      <c r="AW1326" s="11">
        <f t="shared" si="2223"/>
        <v>15</v>
      </c>
      <c r="AX1326" s="11">
        <f t="shared" si="2223"/>
        <v>15</v>
      </c>
    </row>
    <row r="1327" spans="1:50" ht="33" hidden="1">
      <c r="A1327" s="25" t="s">
        <v>36</v>
      </c>
      <c r="B1327" s="30" t="s">
        <v>254</v>
      </c>
      <c r="C1327" s="26" t="s">
        <v>21</v>
      </c>
      <c r="D1327" s="26" t="s">
        <v>59</v>
      </c>
      <c r="E1327" s="26" t="s">
        <v>732</v>
      </c>
      <c r="F1327" s="26" t="s">
        <v>37</v>
      </c>
      <c r="G1327" s="9"/>
      <c r="H1327" s="9"/>
      <c r="I1327" s="84"/>
      <c r="J1327" s="84"/>
      <c r="K1327" s="84"/>
      <c r="L1327" s="84"/>
      <c r="M1327" s="9"/>
      <c r="N1327" s="9"/>
      <c r="O1327" s="85"/>
      <c r="P1327" s="85"/>
      <c r="Q1327" s="85"/>
      <c r="R1327" s="11">
        <v>15</v>
      </c>
      <c r="S1327" s="9">
        <f>M1327+O1327+P1327+Q1327+R1327</f>
        <v>15</v>
      </c>
      <c r="T1327" s="9">
        <f>N1327+R1327</f>
        <v>15</v>
      </c>
      <c r="U1327" s="85"/>
      <c r="V1327" s="85"/>
      <c r="W1327" s="85"/>
      <c r="X1327" s="11"/>
      <c r="Y1327" s="9">
        <f>S1327+U1327+V1327+W1327+X1327</f>
        <v>15</v>
      </c>
      <c r="Z1327" s="9">
        <f>T1327+X1327</f>
        <v>15</v>
      </c>
      <c r="AA1327" s="85"/>
      <c r="AB1327" s="85"/>
      <c r="AC1327" s="85"/>
      <c r="AD1327" s="11"/>
      <c r="AE1327" s="9">
        <f>Y1327+AA1327+AB1327+AC1327+AD1327</f>
        <v>15</v>
      </c>
      <c r="AF1327" s="9">
        <f>Z1327+AD1327</f>
        <v>15</v>
      </c>
      <c r="AG1327" s="85"/>
      <c r="AH1327" s="85"/>
      <c r="AI1327" s="85"/>
      <c r="AJ1327" s="11"/>
      <c r="AK1327" s="9">
        <f>AE1327+AG1327+AH1327+AI1327+AJ1327</f>
        <v>15</v>
      </c>
      <c r="AL1327" s="9">
        <f>AF1327+AJ1327</f>
        <v>15</v>
      </c>
      <c r="AM1327" s="85"/>
      <c r="AN1327" s="85"/>
      <c r="AO1327" s="85"/>
      <c r="AP1327" s="11"/>
      <c r="AQ1327" s="9">
        <f>AK1327+AM1327+AN1327+AO1327+AP1327</f>
        <v>15</v>
      </c>
      <c r="AR1327" s="9">
        <f>AL1327+AP1327</f>
        <v>15</v>
      </c>
      <c r="AS1327" s="85"/>
      <c r="AT1327" s="85"/>
      <c r="AU1327" s="85"/>
      <c r="AV1327" s="11"/>
      <c r="AW1327" s="9">
        <f>AQ1327+AS1327+AT1327+AU1327+AV1327</f>
        <v>15</v>
      </c>
      <c r="AX1327" s="9">
        <f>AR1327+AV1327</f>
        <v>15</v>
      </c>
    </row>
    <row r="1328" spans="1:50" ht="49.5" hidden="1">
      <c r="A1328" s="28" t="s">
        <v>426</v>
      </c>
      <c r="B1328" s="30" t="s">
        <v>254</v>
      </c>
      <c r="C1328" s="30" t="s">
        <v>21</v>
      </c>
      <c r="D1328" s="30" t="s">
        <v>59</v>
      </c>
      <c r="E1328" s="30" t="s">
        <v>73</v>
      </c>
      <c r="F1328" s="26"/>
      <c r="G1328" s="9">
        <f>G1329</f>
        <v>15</v>
      </c>
      <c r="H1328" s="9">
        <f>H1329</f>
        <v>15</v>
      </c>
      <c r="I1328" s="9">
        <f t="shared" ref="I1328:X1329" si="2224">I1329</f>
        <v>0</v>
      </c>
      <c r="J1328" s="9">
        <f t="shared" si="2224"/>
        <v>0</v>
      </c>
      <c r="K1328" s="9">
        <f t="shared" si="2224"/>
        <v>0</v>
      </c>
      <c r="L1328" s="9">
        <f t="shared" si="2224"/>
        <v>0</v>
      </c>
      <c r="M1328" s="9">
        <f t="shared" si="2224"/>
        <v>15</v>
      </c>
      <c r="N1328" s="9">
        <f t="shared" si="2224"/>
        <v>15</v>
      </c>
      <c r="O1328" s="9">
        <f t="shared" si="2224"/>
        <v>0</v>
      </c>
      <c r="P1328" s="9">
        <f t="shared" si="2224"/>
        <v>0</v>
      </c>
      <c r="Q1328" s="9">
        <f t="shared" si="2224"/>
        <v>0</v>
      </c>
      <c r="R1328" s="9">
        <f t="shared" si="2224"/>
        <v>-15</v>
      </c>
      <c r="S1328" s="9">
        <f t="shared" si="2224"/>
        <v>0</v>
      </c>
      <c r="T1328" s="9">
        <f t="shared" si="2224"/>
        <v>0</v>
      </c>
      <c r="U1328" s="9">
        <f t="shared" si="2224"/>
        <v>0</v>
      </c>
      <c r="V1328" s="9">
        <f t="shared" si="2224"/>
        <v>0</v>
      </c>
      <c r="W1328" s="9">
        <f t="shared" si="2224"/>
        <v>0</v>
      </c>
      <c r="X1328" s="9">
        <f t="shared" si="2224"/>
        <v>0</v>
      </c>
      <c r="Y1328" s="9">
        <f t="shared" ref="U1328:AJ1329" si="2225">Y1329</f>
        <v>0</v>
      </c>
      <c r="Z1328" s="9">
        <f t="shared" si="2225"/>
        <v>0</v>
      </c>
      <c r="AA1328" s="9">
        <f t="shared" si="2225"/>
        <v>0</v>
      </c>
      <c r="AB1328" s="9">
        <f t="shared" si="2225"/>
        <v>0</v>
      </c>
      <c r="AC1328" s="9">
        <f t="shared" si="2225"/>
        <v>0</v>
      </c>
      <c r="AD1328" s="9">
        <f t="shared" si="2225"/>
        <v>0</v>
      </c>
      <c r="AE1328" s="9">
        <f t="shared" si="2225"/>
        <v>0</v>
      </c>
      <c r="AF1328" s="9">
        <f t="shared" si="2225"/>
        <v>0</v>
      </c>
      <c r="AG1328" s="9">
        <f t="shared" si="2225"/>
        <v>0</v>
      </c>
      <c r="AH1328" s="9">
        <f t="shared" si="2225"/>
        <v>0</v>
      </c>
      <c r="AI1328" s="9">
        <f t="shared" si="2225"/>
        <v>0</v>
      </c>
      <c r="AJ1328" s="9">
        <f t="shared" si="2225"/>
        <v>0</v>
      </c>
      <c r="AK1328" s="9">
        <f t="shared" ref="AG1328:AV1329" si="2226">AK1329</f>
        <v>0</v>
      </c>
      <c r="AL1328" s="9">
        <f t="shared" si="2226"/>
        <v>0</v>
      </c>
      <c r="AM1328" s="9">
        <f t="shared" si="2226"/>
        <v>0</v>
      </c>
      <c r="AN1328" s="9">
        <f t="shared" si="2226"/>
        <v>0</v>
      </c>
      <c r="AO1328" s="9">
        <f t="shared" si="2226"/>
        <v>0</v>
      </c>
      <c r="AP1328" s="9">
        <f t="shared" si="2226"/>
        <v>0</v>
      </c>
      <c r="AQ1328" s="9">
        <f t="shared" si="2226"/>
        <v>0</v>
      </c>
      <c r="AR1328" s="9">
        <f t="shared" si="2226"/>
        <v>0</v>
      </c>
      <c r="AS1328" s="9">
        <f t="shared" si="2226"/>
        <v>0</v>
      </c>
      <c r="AT1328" s="9">
        <f t="shared" si="2226"/>
        <v>0</v>
      </c>
      <c r="AU1328" s="9">
        <f t="shared" si="2226"/>
        <v>0</v>
      </c>
      <c r="AV1328" s="9">
        <f t="shared" si="2226"/>
        <v>0</v>
      </c>
      <c r="AW1328" s="9">
        <f t="shared" ref="AS1328:AX1329" si="2227">AW1329</f>
        <v>0</v>
      </c>
      <c r="AX1328" s="9">
        <f t="shared" si="2227"/>
        <v>0</v>
      </c>
    </row>
    <row r="1329" spans="1:50" hidden="1">
      <c r="A1329" s="25" t="s">
        <v>571</v>
      </c>
      <c r="B1329" s="30" t="s">
        <v>254</v>
      </c>
      <c r="C1329" s="30" t="s">
        <v>21</v>
      </c>
      <c r="D1329" s="30" t="s">
        <v>59</v>
      </c>
      <c r="E1329" s="30" t="s">
        <v>573</v>
      </c>
      <c r="F1329" s="26"/>
      <c r="G1329" s="9">
        <f>G1330</f>
        <v>15</v>
      </c>
      <c r="H1329" s="9">
        <f>H1330</f>
        <v>15</v>
      </c>
      <c r="I1329" s="9">
        <f t="shared" si="2224"/>
        <v>0</v>
      </c>
      <c r="J1329" s="9">
        <f t="shared" si="2224"/>
        <v>0</v>
      </c>
      <c r="K1329" s="9">
        <f t="shared" si="2224"/>
        <v>0</v>
      </c>
      <c r="L1329" s="9">
        <f t="shared" si="2224"/>
        <v>0</v>
      </c>
      <c r="M1329" s="9">
        <f t="shared" si="2224"/>
        <v>15</v>
      </c>
      <c r="N1329" s="9">
        <f t="shared" si="2224"/>
        <v>15</v>
      </c>
      <c r="O1329" s="9">
        <f t="shared" si="2224"/>
        <v>0</v>
      </c>
      <c r="P1329" s="9">
        <f t="shared" si="2224"/>
        <v>0</v>
      </c>
      <c r="Q1329" s="9">
        <f t="shared" si="2224"/>
        <v>0</v>
      </c>
      <c r="R1329" s="9">
        <f t="shared" si="2224"/>
        <v>-15</v>
      </c>
      <c r="S1329" s="9">
        <f t="shared" si="2224"/>
        <v>0</v>
      </c>
      <c r="T1329" s="9">
        <f t="shared" si="2224"/>
        <v>0</v>
      </c>
      <c r="U1329" s="9">
        <f t="shared" si="2225"/>
        <v>0</v>
      </c>
      <c r="V1329" s="9">
        <f t="shared" si="2225"/>
        <v>0</v>
      </c>
      <c r="W1329" s="9">
        <f t="shared" si="2225"/>
        <v>0</v>
      </c>
      <c r="X1329" s="9">
        <f t="shared" si="2225"/>
        <v>0</v>
      </c>
      <c r="Y1329" s="9">
        <f t="shared" si="2225"/>
        <v>0</v>
      </c>
      <c r="Z1329" s="9">
        <f t="shared" si="2225"/>
        <v>0</v>
      </c>
      <c r="AA1329" s="9">
        <f t="shared" si="2225"/>
        <v>0</v>
      </c>
      <c r="AB1329" s="9">
        <f t="shared" si="2225"/>
        <v>0</v>
      </c>
      <c r="AC1329" s="9">
        <f t="shared" si="2225"/>
        <v>0</v>
      </c>
      <c r="AD1329" s="9">
        <f t="shared" si="2225"/>
        <v>0</v>
      </c>
      <c r="AE1329" s="9">
        <f t="shared" si="2225"/>
        <v>0</v>
      </c>
      <c r="AF1329" s="9">
        <f t="shared" si="2225"/>
        <v>0</v>
      </c>
      <c r="AG1329" s="9">
        <f t="shared" si="2226"/>
        <v>0</v>
      </c>
      <c r="AH1329" s="9">
        <f t="shared" si="2226"/>
        <v>0</v>
      </c>
      <c r="AI1329" s="9">
        <f t="shared" si="2226"/>
        <v>0</v>
      </c>
      <c r="AJ1329" s="9">
        <f t="shared" si="2226"/>
        <v>0</v>
      </c>
      <c r="AK1329" s="9">
        <f t="shared" si="2226"/>
        <v>0</v>
      </c>
      <c r="AL1329" s="9">
        <f t="shared" si="2226"/>
        <v>0</v>
      </c>
      <c r="AM1329" s="9">
        <f t="shared" si="2226"/>
        <v>0</v>
      </c>
      <c r="AN1329" s="9">
        <f t="shared" si="2226"/>
        <v>0</v>
      </c>
      <c r="AO1329" s="9">
        <f t="shared" si="2226"/>
        <v>0</v>
      </c>
      <c r="AP1329" s="9">
        <f t="shared" si="2226"/>
        <v>0</v>
      </c>
      <c r="AQ1329" s="9">
        <f t="shared" si="2226"/>
        <v>0</v>
      </c>
      <c r="AR1329" s="9">
        <f t="shared" si="2226"/>
        <v>0</v>
      </c>
      <c r="AS1329" s="9">
        <f t="shared" si="2227"/>
        <v>0</v>
      </c>
      <c r="AT1329" s="9">
        <f t="shared" si="2227"/>
        <v>0</v>
      </c>
      <c r="AU1329" s="9">
        <f t="shared" si="2227"/>
        <v>0</v>
      </c>
      <c r="AV1329" s="9">
        <f t="shared" si="2227"/>
        <v>0</v>
      </c>
      <c r="AW1329" s="9">
        <f t="shared" si="2227"/>
        <v>0</v>
      </c>
      <c r="AX1329" s="9">
        <f t="shared" si="2227"/>
        <v>0</v>
      </c>
    </row>
    <row r="1330" spans="1:50" ht="18" hidden="1" customHeight="1">
      <c r="A1330" s="25" t="s">
        <v>583</v>
      </c>
      <c r="B1330" s="30" t="s">
        <v>254</v>
      </c>
      <c r="C1330" s="26" t="s">
        <v>21</v>
      </c>
      <c r="D1330" s="26" t="s">
        <v>59</v>
      </c>
      <c r="E1330" s="26" t="s">
        <v>584</v>
      </c>
      <c r="F1330" s="26"/>
      <c r="G1330" s="9">
        <f t="shared" ref="G1330:H1330" si="2228">G1331+G1333</f>
        <v>15</v>
      </c>
      <c r="H1330" s="9">
        <f t="shared" si="2228"/>
        <v>15</v>
      </c>
      <c r="I1330" s="9">
        <f t="shared" ref="I1330:N1330" si="2229">I1331+I1333</f>
        <v>0</v>
      </c>
      <c r="J1330" s="9">
        <f t="shared" si="2229"/>
        <v>0</v>
      </c>
      <c r="K1330" s="9">
        <f t="shared" si="2229"/>
        <v>0</v>
      </c>
      <c r="L1330" s="9">
        <f t="shared" si="2229"/>
        <v>0</v>
      </c>
      <c r="M1330" s="9">
        <f t="shared" si="2229"/>
        <v>15</v>
      </c>
      <c r="N1330" s="9">
        <f t="shared" si="2229"/>
        <v>15</v>
      </c>
      <c r="O1330" s="9">
        <f t="shared" ref="O1330:T1330" si="2230">O1331+O1333</f>
        <v>0</v>
      </c>
      <c r="P1330" s="9">
        <f t="shared" si="2230"/>
        <v>0</v>
      </c>
      <c r="Q1330" s="9">
        <f t="shared" si="2230"/>
        <v>0</v>
      </c>
      <c r="R1330" s="9">
        <f t="shared" si="2230"/>
        <v>-15</v>
      </c>
      <c r="S1330" s="9">
        <f t="shared" si="2230"/>
        <v>0</v>
      </c>
      <c r="T1330" s="9">
        <f t="shared" si="2230"/>
        <v>0</v>
      </c>
      <c r="U1330" s="9">
        <f t="shared" ref="U1330:Z1330" si="2231">U1331+U1333</f>
        <v>0</v>
      </c>
      <c r="V1330" s="9">
        <f t="shared" si="2231"/>
        <v>0</v>
      </c>
      <c r="W1330" s="9">
        <f t="shared" si="2231"/>
        <v>0</v>
      </c>
      <c r="X1330" s="9">
        <f t="shared" si="2231"/>
        <v>0</v>
      </c>
      <c r="Y1330" s="9">
        <f t="shared" si="2231"/>
        <v>0</v>
      </c>
      <c r="Z1330" s="9">
        <f t="shared" si="2231"/>
        <v>0</v>
      </c>
      <c r="AA1330" s="9">
        <f t="shared" ref="AA1330:AF1330" si="2232">AA1331+AA1333</f>
        <v>0</v>
      </c>
      <c r="AB1330" s="9">
        <f t="shared" si="2232"/>
        <v>0</v>
      </c>
      <c r="AC1330" s="9">
        <f t="shared" si="2232"/>
        <v>0</v>
      </c>
      <c r="AD1330" s="9">
        <f t="shared" si="2232"/>
        <v>0</v>
      </c>
      <c r="AE1330" s="9">
        <f t="shared" si="2232"/>
        <v>0</v>
      </c>
      <c r="AF1330" s="9">
        <f t="shared" si="2232"/>
        <v>0</v>
      </c>
      <c r="AG1330" s="9">
        <f t="shared" ref="AG1330:AL1330" si="2233">AG1331+AG1333</f>
        <v>0</v>
      </c>
      <c r="AH1330" s="9">
        <f t="shared" si="2233"/>
        <v>0</v>
      </c>
      <c r="AI1330" s="9">
        <f t="shared" si="2233"/>
        <v>0</v>
      </c>
      <c r="AJ1330" s="9">
        <f t="shared" si="2233"/>
        <v>0</v>
      </c>
      <c r="AK1330" s="9">
        <f t="shared" si="2233"/>
        <v>0</v>
      </c>
      <c r="AL1330" s="9">
        <f t="shared" si="2233"/>
        <v>0</v>
      </c>
      <c r="AM1330" s="9">
        <f t="shared" ref="AM1330:AR1330" si="2234">AM1331+AM1333</f>
        <v>0</v>
      </c>
      <c r="AN1330" s="9">
        <f t="shared" si="2234"/>
        <v>0</v>
      </c>
      <c r="AO1330" s="9">
        <f t="shared" si="2234"/>
        <v>0</v>
      </c>
      <c r="AP1330" s="9">
        <f t="shared" si="2234"/>
        <v>0</v>
      </c>
      <c r="AQ1330" s="9">
        <f t="shared" si="2234"/>
        <v>0</v>
      </c>
      <c r="AR1330" s="9">
        <f t="shared" si="2234"/>
        <v>0</v>
      </c>
      <c r="AS1330" s="9">
        <f t="shared" ref="AS1330:AX1330" si="2235">AS1331+AS1333</f>
        <v>0</v>
      </c>
      <c r="AT1330" s="9">
        <f t="shared" si="2235"/>
        <v>0</v>
      </c>
      <c r="AU1330" s="9">
        <f t="shared" si="2235"/>
        <v>0</v>
      </c>
      <c r="AV1330" s="9">
        <f t="shared" si="2235"/>
        <v>0</v>
      </c>
      <c r="AW1330" s="9">
        <f t="shared" si="2235"/>
        <v>0</v>
      </c>
      <c r="AX1330" s="9">
        <f t="shared" si="2235"/>
        <v>0</v>
      </c>
    </row>
    <row r="1331" spans="1:50" ht="33" hidden="1">
      <c r="A1331" s="25" t="s">
        <v>242</v>
      </c>
      <c r="B1331" s="30" t="s">
        <v>254</v>
      </c>
      <c r="C1331" s="26" t="s">
        <v>21</v>
      </c>
      <c r="D1331" s="26" t="s">
        <v>59</v>
      </c>
      <c r="E1331" s="26" t="s">
        <v>584</v>
      </c>
      <c r="F1331" s="26" t="s">
        <v>30</v>
      </c>
      <c r="G1331" s="9">
        <f t="shared" ref="G1331:AX1331" si="2236">G1332</f>
        <v>15</v>
      </c>
      <c r="H1331" s="9">
        <f t="shared" si="2236"/>
        <v>15</v>
      </c>
      <c r="I1331" s="9">
        <f t="shared" si="2236"/>
        <v>0</v>
      </c>
      <c r="J1331" s="9">
        <f t="shared" si="2236"/>
        <v>0</v>
      </c>
      <c r="K1331" s="9">
        <f t="shared" si="2236"/>
        <v>0</v>
      </c>
      <c r="L1331" s="9">
        <f t="shared" si="2236"/>
        <v>0</v>
      </c>
      <c r="M1331" s="9">
        <f t="shared" si="2236"/>
        <v>15</v>
      </c>
      <c r="N1331" s="9">
        <f t="shared" si="2236"/>
        <v>15</v>
      </c>
      <c r="O1331" s="9">
        <f t="shared" si="2236"/>
        <v>0</v>
      </c>
      <c r="P1331" s="9">
        <f t="shared" si="2236"/>
        <v>0</v>
      </c>
      <c r="Q1331" s="9">
        <f t="shared" si="2236"/>
        <v>0</v>
      </c>
      <c r="R1331" s="9">
        <f t="shared" si="2236"/>
        <v>-15</v>
      </c>
      <c r="S1331" s="9">
        <f t="shared" si="2236"/>
        <v>0</v>
      </c>
      <c r="T1331" s="9">
        <f t="shared" si="2236"/>
        <v>0</v>
      </c>
      <c r="U1331" s="9">
        <f t="shared" si="2236"/>
        <v>0</v>
      </c>
      <c r="V1331" s="9">
        <f t="shared" si="2236"/>
        <v>0</v>
      </c>
      <c r="W1331" s="9">
        <f t="shared" si="2236"/>
        <v>0</v>
      </c>
      <c r="X1331" s="9">
        <f t="shared" si="2236"/>
        <v>0</v>
      </c>
      <c r="Y1331" s="9">
        <f t="shared" si="2236"/>
        <v>0</v>
      </c>
      <c r="Z1331" s="9">
        <f t="shared" si="2236"/>
        <v>0</v>
      </c>
      <c r="AA1331" s="9">
        <f t="shared" si="2236"/>
        <v>0</v>
      </c>
      <c r="AB1331" s="9">
        <f t="shared" si="2236"/>
        <v>0</v>
      </c>
      <c r="AC1331" s="9">
        <f t="shared" si="2236"/>
        <v>0</v>
      </c>
      <c r="AD1331" s="9">
        <f t="shared" si="2236"/>
        <v>0</v>
      </c>
      <c r="AE1331" s="9">
        <f t="shared" si="2236"/>
        <v>0</v>
      </c>
      <c r="AF1331" s="9">
        <f t="shared" si="2236"/>
        <v>0</v>
      </c>
      <c r="AG1331" s="9">
        <f t="shared" si="2236"/>
        <v>0</v>
      </c>
      <c r="AH1331" s="9">
        <f t="shared" si="2236"/>
        <v>0</v>
      </c>
      <c r="AI1331" s="9">
        <f t="shared" si="2236"/>
        <v>0</v>
      </c>
      <c r="AJ1331" s="9">
        <f t="shared" si="2236"/>
        <v>0</v>
      </c>
      <c r="AK1331" s="9">
        <f t="shared" si="2236"/>
        <v>0</v>
      </c>
      <c r="AL1331" s="9">
        <f t="shared" si="2236"/>
        <v>0</v>
      </c>
      <c r="AM1331" s="9">
        <f t="shared" si="2236"/>
        <v>0</v>
      </c>
      <c r="AN1331" s="9">
        <f t="shared" si="2236"/>
        <v>0</v>
      </c>
      <c r="AO1331" s="9">
        <f t="shared" si="2236"/>
        <v>0</v>
      </c>
      <c r="AP1331" s="9">
        <f t="shared" si="2236"/>
        <v>0</v>
      </c>
      <c r="AQ1331" s="9">
        <f t="shared" si="2236"/>
        <v>0</v>
      </c>
      <c r="AR1331" s="9">
        <f t="shared" si="2236"/>
        <v>0</v>
      </c>
      <c r="AS1331" s="9">
        <f t="shared" si="2236"/>
        <v>0</v>
      </c>
      <c r="AT1331" s="9">
        <f t="shared" si="2236"/>
        <v>0</v>
      </c>
      <c r="AU1331" s="9">
        <f t="shared" si="2236"/>
        <v>0</v>
      </c>
      <c r="AV1331" s="9">
        <f t="shared" si="2236"/>
        <v>0</v>
      </c>
      <c r="AW1331" s="9">
        <f t="shared" si="2236"/>
        <v>0</v>
      </c>
      <c r="AX1331" s="9">
        <f t="shared" si="2236"/>
        <v>0</v>
      </c>
    </row>
    <row r="1332" spans="1:50" ht="33" hidden="1">
      <c r="A1332" s="25" t="s">
        <v>36</v>
      </c>
      <c r="B1332" s="30" t="s">
        <v>254</v>
      </c>
      <c r="C1332" s="26" t="s">
        <v>21</v>
      </c>
      <c r="D1332" s="26" t="s">
        <v>59</v>
      </c>
      <c r="E1332" s="26" t="s">
        <v>584</v>
      </c>
      <c r="F1332" s="26" t="s">
        <v>37</v>
      </c>
      <c r="G1332" s="9">
        <v>15</v>
      </c>
      <c r="H1332" s="9">
        <v>15</v>
      </c>
      <c r="I1332" s="84"/>
      <c r="J1332" s="84"/>
      <c r="K1332" s="84"/>
      <c r="L1332" s="84"/>
      <c r="M1332" s="9">
        <f>G1332+I1332+J1332+K1332+L1332</f>
        <v>15</v>
      </c>
      <c r="N1332" s="9">
        <f>H1332+L1332</f>
        <v>15</v>
      </c>
      <c r="O1332" s="85"/>
      <c r="P1332" s="85"/>
      <c r="Q1332" s="85"/>
      <c r="R1332" s="9">
        <v>-15</v>
      </c>
      <c r="S1332" s="9">
        <f>M1332+O1332+P1332+Q1332+R1332</f>
        <v>0</v>
      </c>
      <c r="T1332" s="9">
        <f>N1332+R1332</f>
        <v>0</v>
      </c>
      <c r="U1332" s="85"/>
      <c r="V1332" s="85"/>
      <c r="W1332" s="85"/>
      <c r="X1332" s="9"/>
      <c r="Y1332" s="9">
        <f>S1332+U1332+V1332+W1332+X1332</f>
        <v>0</v>
      </c>
      <c r="Z1332" s="9">
        <f>T1332+X1332</f>
        <v>0</v>
      </c>
      <c r="AA1332" s="85"/>
      <c r="AB1332" s="85"/>
      <c r="AC1332" s="85"/>
      <c r="AD1332" s="9"/>
      <c r="AE1332" s="9">
        <f>Y1332+AA1332+AB1332+AC1332+AD1332</f>
        <v>0</v>
      </c>
      <c r="AF1332" s="9">
        <f>Z1332+AD1332</f>
        <v>0</v>
      </c>
      <c r="AG1332" s="85"/>
      <c r="AH1332" s="85"/>
      <c r="AI1332" s="85"/>
      <c r="AJ1332" s="9"/>
      <c r="AK1332" s="9">
        <f>AE1332+AG1332+AH1332+AI1332+AJ1332</f>
        <v>0</v>
      </c>
      <c r="AL1332" s="9">
        <f>AF1332+AJ1332</f>
        <v>0</v>
      </c>
      <c r="AM1332" s="85"/>
      <c r="AN1332" s="85"/>
      <c r="AO1332" s="85"/>
      <c r="AP1332" s="9"/>
      <c r="AQ1332" s="9">
        <f>AK1332+AM1332+AN1332+AO1332+AP1332</f>
        <v>0</v>
      </c>
      <c r="AR1332" s="9">
        <f>AL1332+AP1332</f>
        <v>0</v>
      </c>
      <c r="AS1332" s="85"/>
      <c r="AT1332" s="85"/>
      <c r="AU1332" s="85"/>
      <c r="AV1332" s="9"/>
      <c r="AW1332" s="9">
        <f>AQ1332+AS1332+AT1332+AU1332+AV1332</f>
        <v>0</v>
      </c>
      <c r="AX1332" s="9">
        <f>AR1332+AV1332</f>
        <v>0</v>
      </c>
    </row>
    <row r="1333" spans="1:50" hidden="1">
      <c r="A1333" s="28" t="s">
        <v>625</v>
      </c>
      <c r="B1333" s="30" t="s">
        <v>254</v>
      </c>
      <c r="C1333" s="30" t="s">
        <v>21</v>
      </c>
      <c r="D1333" s="30" t="s">
        <v>59</v>
      </c>
      <c r="E1333" s="30" t="s">
        <v>632</v>
      </c>
      <c r="F1333" s="26"/>
      <c r="G1333" s="9">
        <f t="shared" ref="G1333:H1335" si="2237">G1334</f>
        <v>0</v>
      </c>
      <c r="H1333" s="9">
        <f t="shared" si="2237"/>
        <v>0</v>
      </c>
      <c r="I1333" s="84"/>
      <c r="J1333" s="84"/>
      <c r="K1333" s="84"/>
      <c r="L1333" s="84"/>
      <c r="M1333" s="84"/>
      <c r="N1333" s="84"/>
      <c r="O1333" s="85"/>
      <c r="P1333" s="85"/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  <c r="AA1333" s="85"/>
      <c r="AB1333" s="85"/>
      <c r="AC1333" s="85"/>
      <c r="AD1333" s="85"/>
      <c r="AE1333" s="85"/>
      <c r="AF1333" s="85"/>
      <c r="AG1333" s="85"/>
      <c r="AH1333" s="85"/>
      <c r="AI1333" s="85"/>
      <c r="AJ1333" s="85"/>
      <c r="AK1333" s="85"/>
      <c r="AL1333" s="85"/>
      <c r="AM1333" s="85"/>
      <c r="AN1333" s="85"/>
      <c r="AO1333" s="85"/>
      <c r="AP1333" s="85"/>
      <c r="AQ1333" s="85"/>
      <c r="AR1333" s="85"/>
      <c r="AS1333" s="85"/>
      <c r="AT1333" s="85"/>
      <c r="AU1333" s="85"/>
      <c r="AV1333" s="85"/>
      <c r="AW1333" s="85"/>
      <c r="AX1333" s="85"/>
    </row>
    <row r="1334" spans="1:50" ht="49.5" hidden="1">
      <c r="A1334" s="47" t="s">
        <v>626</v>
      </c>
      <c r="B1334" s="30" t="s">
        <v>254</v>
      </c>
      <c r="C1334" s="30" t="s">
        <v>21</v>
      </c>
      <c r="D1334" s="30" t="s">
        <v>59</v>
      </c>
      <c r="E1334" s="30" t="s">
        <v>631</v>
      </c>
      <c r="F1334" s="26"/>
      <c r="G1334" s="9">
        <f t="shared" si="2237"/>
        <v>0</v>
      </c>
      <c r="H1334" s="9">
        <f t="shared" si="2237"/>
        <v>0</v>
      </c>
      <c r="I1334" s="84"/>
      <c r="J1334" s="84"/>
      <c r="K1334" s="84"/>
      <c r="L1334" s="84"/>
      <c r="M1334" s="84"/>
      <c r="N1334" s="84"/>
      <c r="O1334" s="85"/>
      <c r="P1334" s="85"/>
      <c r="Q1334" s="85"/>
      <c r="R1334" s="85"/>
      <c r="S1334" s="85"/>
      <c r="T1334" s="85"/>
      <c r="U1334" s="85"/>
      <c r="V1334" s="85"/>
      <c r="W1334" s="85"/>
      <c r="X1334" s="85"/>
      <c r="Y1334" s="85"/>
      <c r="Z1334" s="85"/>
      <c r="AA1334" s="85"/>
      <c r="AB1334" s="85"/>
      <c r="AC1334" s="85"/>
      <c r="AD1334" s="85"/>
      <c r="AE1334" s="85"/>
      <c r="AF1334" s="85"/>
      <c r="AG1334" s="85"/>
      <c r="AH1334" s="85"/>
      <c r="AI1334" s="85"/>
      <c r="AJ1334" s="85"/>
      <c r="AK1334" s="85"/>
      <c r="AL1334" s="85"/>
      <c r="AM1334" s="85"/>
      <c r="AN1334" s="85"/>
      <c r="AO1334" s="85"/>
      <c r="AP1334" s="85"/>
      <c r="AQ1334" s="85"/>
      <c r="AR1334" s="85"/>
      <c r="AS1334" s="85"/>
      <c r="AT1334" s="85"/>
      <c r="AU1334" s="85"/>
      <c r="AV1334" s="85"/>
      <c r="AW1334" s="85"/>
      <c r="AX1334" s="85"/>
    </row>
    <row r="1335" spans="1:50" ht="33" hidden="1">
      <c r="A1335" s="47" t="s">
        <v>11</v>
      </c>
      <c r="B1335" s="30" t="s">
        <v>254</v>
      </c>
      <c r="C1335" s="30" t="s">
        <v>21</v>
      </c>
      <c r="D1335" s="30" t="s">
        <v>59</v>
      </c>
      <c r="E1335" s="30" t="s">
        <v>631</v>
      </c>
      <c r="F1335" s="26" t="s">
        <v>12</v>
      </c>
      <c r="G1335" s="9">
        <f t="shared" si="2237"/>
        <v>0</v>
      </c>
      <c r="H1335" s="9">
        <f t="shared" si="2237"/>
        <v>0</v>
      </c>
      <c r="I1335" s="84"/>
      <c r="J1335" s="84"/>
      <c r="K1335" s="84"/>
      <c r="L1335" s="84"/>
      <c r="M1335" s="84"/>
      <c r="N1335" s="84"/>
      <c r="O1335" s="85"/>
      <c r="P1335" s="85"/>
      <c r="Q1335" s="85"/>
      <c r="R1335" s="85"/>
      <c r="S1335" s="85"/>
      <c r="T1335" s="85"/>
      <c r="U1335" s="85"/>
      <c r="V1335" s="85"/>
      <c r="W1335" s="85"/>
      <c r="X1335" s="85"/>
      <c r="Y1335" s="85"/>
      <c r="Z1335" s="85"/>
      <c r="AA1335" s="85"/>
      <c r="AB1335" s="85"/>
      <c r="AC1335" s="85"/>
      <c r="AD1335" s="85"/>
      <c r="AE1335" s="85"/>
      <c r="AF1335" s="85"/>
      <c r="AG1335" s="85"/>
      <c r="AH1335" s="85"/>
      <c r="AI1335" s="85"/>
      <c r="AJ1335" s="85"/>
      <c r="AK1335" s="85"/>
      <c r="AL1335" s="85"/>
      <c r="AM1335" s="85"/>
      <c r="AN1335" s="85"/>
      <c r="AO1335" s="85"/>
      <c r="AP1335" s="85"/>
      <c r="AQ1335" s="85"/>
      <c r="AR1335" s="85"/>
      <c r="AS1335" s="85"/>
      <c r="AT1335" s="85"/>
      <c r="AU1335" s="85"/>
      <c r="AV1335" s="85"/>
      <c r="AW1335" s="85"/>
      <c r="AX1335" s="85"/>
    </row>
    <row r="1336" spans="1:50" hidden="1">
      <c r="A1336" s="47" t="s">
        <v>23</v>
      </c>
      <c r="B1336" s="30" t="s">
        <v>254</v>
      </c>
      <c r="C1336" s="30" t="s">
        <v>21</v>
      </c>
      <c r="D1336" s="30" t="s">
        <v>59</v>
      </c>
      <c r="E1336" s="30" t="s">
        <v>631</v>
      </c>
      <c r="F1336" s="26" t="s">
        <v>35</v>
      </c>
      <c r="G1336" s="9"/>
      <c r="H1336" s="9"/>
      <c r="I1336" s="84"/>
      <c r="J1336" s="84"/>
      <c r="K1336" s="84"/>
      <c r="L1336" s="84"/>
      <c r="M1336" s="84"/>
      <c r="N1336" s="84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5"/>
      <c r="AK1336" s="85"/>
      <c r="AL1336" s="85"/>
      <c r="AM1336" s="85"/>
      <c r="AN1336" s="85"/>
      <c r="AO1336" s="85"/>
      <c r="AP1336" s="85"/>
      <c r="AQ1336" s="85"/>
      <c r="AR1336" s="85"/>
      <c r="AS1336" s="85"/>
      <c r="AT1336" s="85"/>
      <c r="AU1336" s="85"/>
      <c r="AV1336" s="85"/>
      <c r="AW1336" s="85"/>
      <c r="AX1336" s="85"/>
    </row>
    <row r="1337" spans="1:50" hidden="1">
      <c r="A1337" s="47"/>
      <c r="B1337" s="30"/>
      <c r="C1337" s="30"/>
      <c r="D1337" s="30"/>
      <c r="E1337" s="30"/>
      <c r="F1337" s="26"/>
      <c r="G1337" s="9"/>
      <c r="H1337" s="9"/>
      <c r="I1337" s="84"/>
      <c r="J1337" s="84"/>
      <c r="K1337" s="84"/>
      <c r="L1337" s="84"/>
      <c r="M1337" s="84"/>
      <c r="N1337" s="84"/>
      <c r="O1337" s="85"/>
      <c r="P1337" s="85"/>
      <c r="Q1337" s="85"/>
      <c r="R1337" s="85"/>
      <c r="S1337" s="85"/>
      <c r="T1337" s="85"/>
      <c r="U1337" s="85"/>
      <c r="V1337" s="85"/>
      <c r="W1337" s="85"/>
      <c r="X1337" s="85"/>
      <c r="Y1337" s="85"/>
      <c r="Z1337" s="85"/>
      <c r="AA1337" s="85"/>
      <c r="AB1337" s="85"/>
      <c r="AC1337" s="85"/>
      <c r="AD1337" s="85"/>
      <c r="AE1337" s="85"/>
      <c r="AF1337" s="85"/>
      <c r="AG1337" s="85"/>
      <c r="AH1337" s="85"/>
      <c r="AI1337" s="85"/>
      <c r="AJ1337" s="85"/>
      <c r="AK1337" s="85"/>
      <c r="AL1337" s="85"/>
      <c r="AM1337" s="85"/>
      <c r="AN1337" s="85"/>
      <c r="AO1337" s="85"/>
      <c r="AP1337" s="85"/>
      <c r="AQ1337" s="85"/>
      <c r="AR1337" s="85"/>
      <c r="AS1337" s="85"/>
      <c r="AT1337" s="85"/>
      <c r="AU1337" s="85"/>
      <c r="AV1337" s="85"/>
      <c r="AW1337" s="85"/>
      <c r="AX1337" s="85"/>
    </row>
    <row r="1338" spans="1:50" ht="18.75" hidden="1">
      <c r="A1338" s="63" t="s">
        <v>260</v>
      </c>
      <c r="B1338" s="35" t="s">
        <v>254</v>
      </c>
      <c r="C1338" s="35" t="s">
        <v>28</v>
      </c>
      <c r="D1338" s="35" t="s">
        <v>32</v>
      </c>
      <c r="E1338" s="35"/>
      <c r="F1338" s="35"/>
      <c r="G1338" s="13">
        <f t="shared" ref="G1338:V1342" si="2238">G1339</f>
        <v>2767</v>
      </c>
      <c r="H1338" s="13">
        <f t="shared" si="2238"/>
        <v>0</v>
      </c>
      <c r="I1338" s="13">
        <f t="shared" si="2238"/>
        <v>0</v>
      </c>
      <c r="J1338" s="13">
        <f t="shared" si="2238"/>
        <v>0</v>
      </c>
      <c r="K1338" s="13">
        <f t="shared" si="2238"/>
        <v>0</v>
      </c>
      <c r="L1338" s="13">
        <f t="shared" si="2238"/>
        <v>0</v>
      </c>
      <c r="M1338" s="13">
        <f t="shared" si="2238"/>
        <v>2767</v>
      </c>
      <c r="N1338" s="13">
        <f t="shared" si="2238"/>
        <v>0</v>
      </c>
      <c r="O1338" s="13">
        <f t="shared" si="2238"/>
        <v>0</v>
      </c>
      <c r="P1338" s="13">
        <f t="shared" si="2238"/>
        <v>0</v>
      </c>
      <c r="Q1338" s="13">
        <f t="shared" si="2238"/>
        <v>0</v>
      </c>
      <c r="R1338" s="13">
        <f t="shared" si="2238"/>
        <v>0</v>
      </c>
      <c r="S1338" s="13">
        <f t="shared" si="2238"/>
        <v>2767</v>
      </c>
      <c r="T1338" s="13">
        <f t="shared" si="2238"/>
        <v>0</v>
      </c>
      <c r="U1338" s="13">
        <f t="shared" si="2238"/>
        <v>0</v>
      </c>
      <c r="V1338" s="13">
        <f t="shared" si="2238"/>
        <v>0</v>
      </c>
      <c r="W1338" s="13">
        <f t="shared" ref="U1338:AJ1342" si="2239">W1339</f>
        <v>0</v>
      </c>
      <c r="X1338" s="13">
        <f t="shared" si="2239"/>
        <v>0</v>
      </c>
      <c r="Y1338" s="13">
        <f t="shared" si="2239"/>
        <v>2767</v>
      </c>
      <c r="Z1338" s="13">
        <f t="shared" si="2239"/>
        <v>0</v>
      </c>
      <c r="AA1338" s="13">
        <f t="shared" si="2239"/>
        <v>0</v>
      </c>
      <c r="AB1338" s="13">
        <f t="shared" si="2239"/>
        <v>0</v>
      </c>
      <c r="AC1338" s="13">
        <f t="shared" si="2239"/>
        <v>0</v>
      </c>
      <c r="AD1338" s="13">
        <f t="shared" si="2239"/>
        <v>0</v>
      </c>
      <c r="AE1338" s="13">
        <f t="shared" si="2239"/>
        <v>2767</v>
      </c>
      <c r="AF1338" s="13">
        <f t="shared" si="2239"/>
        <v>0</v>
      </c>
      <c r="AG1338" s="13">
        <f t="shared" si="2239"/>
        <v>0</v>
      </c>
      <c r="AH1338" s="13">
        <f t="shared" si="2239"/>
        <v>0</v>
      </c>
      <c r="AI1338" s="13">
        <f t="shared" si="2239"/>
        <v>0</v>
      </c>
      <c r="AJ1338" s="13">
        <f t="shared" si="2239"/>
        <v>0</v>
      </c>
      <c r="AK1338" s="13">
        <f t="shared" ref="AG1338:AR1342" si="2240">AK1339</f>
        <v>2767</v>
      </c>
      <c r="AL1338" s="13">
        <f t="shared" si="2240"/>
        <v>0</v>
      </c>
      <c r="AM1338" s="13">
        <f t="shared" si="2240"/>
        <v>0</v>
      </c>
      <c r="AN1338" s="13">
        <f t="shared" si="2240"/>
        <v>0</v>
      </c>
      <c r="AO1338" s="13">
        <f t="shared" si="2240"/>
        <v>0</v>
      </c>
      <c r="AP1338" s="13">
        <f t="shared" si="2240"/>
        <v>0</v>
      </c>
      <c r="AQ1338" s="13">
        <f t="shared" si="2240"/>
        <v>2767</v>
      </c>
      <c r="AR1338" s="13">
        <f t="shared" si="2240"/>
        <v>0</v>
      </c>
      <c r="AS1338" s="13">
        <f>AS1339+AS1348</f>
        <v>143</v>
      </c>
      <c r="AT1338" s="13">
        <f t="shared" ref="AT1338:AX1338" si="2241">AT1339+AT1348</f>
        <v>0</v>
      </c>
      <c r="AU1338" s="13">
        <f t="shared" si="2241"/>
        <v>0</v>
      </c>
      <c r="AV1338" s="13">
        <f t="shared" si="2241"/>
        <v>9351</v>
      </c>
      <c r="AW1338" s="13">
        <f t="shared" si="2241"/>
        <v>12261</v>
      </c>
      <c r="AX1338" s="13">
        <f t="shared" si="2241"/>
        <v>9351</v>
      </c>
    </row>
    <row r="1339" spans="1:50" ht="49.5" hidden="1">
      <c r="A1339" s="28" t="s">
        <v>565</v>
      </c>
      <c r="B1339" s="30" t="s">
        <v>254</v>
      </c>
      <c r="C1339" s="30" t="s">
        <v>28</v>
      </c>
      <c r="D1339" s="30" t="s">
        <v>32</v>
      </c>
      <c r="E1339" s="30" t="s">
        <v>69</v>
      </c>
      <c r="F1339" s="30"/>
      <c r="G1339" s="11">
        <f t="shared" ref="G1339" si="2242">G1340+G1344</f>
        <v>2767</v>
      </c>
      <c r="H1339" s="11">
        <f t="shared" ref="H1339:N1339" si="2243">H1340+H1344</f>
        <v>0</v>
      </c>
      <c r="I1339" s="11">
        <f t="shared" si="2243"/>
        <v>0</v>
      </c>
      <c r="J1339" s="11">
        <f t="shared" si="2243"/>
        <v>0</v>
      </c>
      <c r="K1339" s="11">
        <f t="shared" si="2243"/>
        <v>0</v>
      </c>
      <c r="L1339" s="11">
        <f t="shared" si="2243"/>
        <v>0</v>
      </c>
      <c r="M1339" s="11">
        <f t="shared" si="2243"/>
        <v>2767</v>
      </c>
      <c r="N1339" s="11">
        <f t="shared" si="2243"/>
        <v>0</v>
      </c>
      <c r="O1339" s="11">
        <f t="shared" ref="O1339:T1339" si="2244">O1340+O1344</f>
        <v>0</v>
      </c>
      <c r="P1339" s="11">
        <f t="shared" si="2244"/>
        <v>0</v>
      </c>
      <c r="Q1339" s="11">
        <f t="shared" si="2244"/>
        <v>0</v>
      </c>
      <c r="R1339" s="11">
        <f t="shared" si="2244"/>
        <v>0</v>
      </c>
      <c r="S1339" s="11">
        <f t="shared" si="2244"/>
        <v>2767</v>
      </c>
      <c r="T1339" s="11">
        <f t="shared" si="2244"/>
        <v>0</v>
      </c>
      <c r="U1339" s="11">
        <f t="shared" ref="U1339:Z1339" si="2245">U1340+U1344</f>
        <v>0</v>
      </c>
      <c r="V1339" s="11">
        <f t="shared" si="2245"/>
        <v>0</v>
      </c>
      <c r="W1339" s="11">
        <f t="shared" si="2245"/>
        <v>0</v>
      </c>
      <c r="X1339" s="11">
        <f t="shared" si="2245"/>
        <v>0</v>
      </c>
      <c r="Y1339" s="11">
        <f t="shared" si="2245"/>
        <v>2767</v>
      </c>
      <c r="Z1339" s="11">
        <f t="shared" si="2245"/>
        <v>0</v>
      </c>
      <c r="AA1339" s="11">
        <f t="shared" ref="AA1339:AF1339" si="2246">AA1340+AA1344</f>
        <v>0</v>
      </c>
      <c r="AB1339" s="11">
        <f t="shared" si="2246"/>
        <v>0</v>
      </c>
      <c r="AC1339" s="11">
        <f t="shared" si="2246"/>
        <v>0</v>
      </c>
      <c r="AD1339" s="11">
        <f t="shared" si="2246"/>
        <v>0</v>
      </c>
      <c r="AE1339" s="11">
        <f t="shared" si="2246"/>
        <v>2767</v>
      </c>
      <c r="AF1339" s="11">
        <f t="shared" si="2246"/>
        <v>0</v>
      </c>
      <c r="AG1339" s="11">
        <f t="shared" ref="AG1339:AL1339" si="2247">AG1340+AG1344</f>
        <v>0</v>
      </c>
      <c r="AH1339" s="11">
        <f t="shared" si="2247"/>
        <v>0</v>
      </c>
      <c r="AI1339" s="11">
        <f t="shared" si="2247"/>
        <v>0</v>
      </c>
      <c r="AJ1339" s="11">
        <f t="shared" si="2247"/>
        <v>0</v>
      </c>
      <c r="AK1339" s="11">
        <f t="shared" si="2247"/>
        <v>2767</v>
      </c>
      <c r="AL1339" s="11">
        <f t="shared" si="2247"/>
        <v>0</v>
      </c>
      <c r="AM1339" s="11">
        <f t="shared" ref="AM1339:AR1339" si="2248">AM1340+AM1344</f>
        <v>0</v>
      </c>
      <c r="AN1339" s="11">
        <f t="shared" si="2248"/>
        <v>0</v>
      </c>
      <c r="AO1339" s="11">
        <f t="shared" si="2248"/>
        <v>0</v>
      </c>
      <c r="AP1339" s="11">
        <f t="shared" si="2248"/>
        <v>0</v>
      </c>
      <c r="AQ1339" s="11">
        <f t="shared" si="2248"/>
        <v>2767</v>
      </c>
      <c r="AR1339" s="11">
        <f t="shared" si="2248"/>
        <v>0</v>
      </c>
      <c r="AS1339" s="11">
        <f t="shared" ref="AS1339:AX1339" si="2249">AS1340+AS1344</f>
        <v>0</v>
      </c>
      <c r="AT1339" s="11">
        <f t="shared" si="2249"/>
        <v>0</v>
      </c>
      <c r="AU1339" s="11">
        <f t="shared" si="2249"/>
        <v>0</v>
      </c>
      <c r="AV1339" s="11">
        <f t="shared" si="2249"/>
        <v>0</v>
      </c>
      <c r="AW1339" s="11">
        <f t="shared" si="2249"/>
        <v>2767</v>
      </c>
      <c r="AX1339" s="11">
        <f t="shared" si="2249"/>
        <v>0</v>
      </c>
    </row>
    <row r="1340" spans="1:50" ht="33" hidden="1">
      <c r="A1340" s="28" t="s">
        <v>76</v>
      </c>
      <c r="B1340" s="30" t="s">
        <v>254</v>
      </c>
      <c r="C1340" s="30" t="s">
        <v>28</v>
      </c>
      <c r="D1340" s="30" t="s">
        <v>32</v>
      </c>
      <c r="E1340" s="30" t="s">
        <v>255</v>
      </c>
      <c r="F1340" s="30"/>
      <c r="G1340" s="11">
        <f t="shared" si="2238"/>
        <v>2767</v>
      </c>
      <c r="H1340" s="11">
        <f t="shared" si="2238"/>
        <v>0</v>
      </c>
      <c r="I1340" s="11">
        <f t="shared" si="2238"/>
        <v>0</v>
      </c>
      <c r="J1340" s="11">
        <f t="shared" si="2238"/>
        <v>0</v>
      </c>
      <c r="K1340" s="11">
        <f t="shared" si="2238"/>
        <v>0</v>
      </c>
      <c r="L1340" s="11">
        <f t="shared" si="2238"/>
        <v>0</v>
      </c>
      <c r="M1340" s="11">
        <f t="shared" si="2238"/>
        <v>2767</v>
      </c>
      <c r="N1340" s="11">
        <f t="shared" si="2238"/>
        <v>0</v>
      </c>
      <c r="O1340" s="11">
        <f t="shared" si="2238"/>
        <v>0</v>
      </c>
      <c r="P1340" s="11">
        <f t="shared" si="2238"/>
        <v>0</v>
      </c>
      <c r="Q1340" s="11">
        <f t="shared" si="2238"/>
        <v>0</v>
      </c>
      <c r="R1340" s="11">
        <f t="shared" si="2238"/>
        <v>0</v>
      </c>
      <c r="S1340" s="11">
        <f t="shared" si="2238"/>
        <v>2767</v>
      </c>
      <c r="T1340" s="11">
        <f t="shared" si="2238"/>
        <v>0</v>
      </c>
      <c r="U1340" s="11">
        <f t="shared" si="2239"/>
        <v>0</v>
      </c>
      <c r="V1340" s="11">
        <f t="shared" si="2239"/>
        <v>0</v>
      </c>
      <c r="W1340" s="11">
        <f t="shared" si="2239"/>
        <v>0</v>
      </c>
      <c r="X1340" s="11">
        <f t="shared" si="2239"/>
        <v>0</v>
      </c>
      <c r="Y1340" s="11">
        <f t="shared" si="2239"/>
        <v>2767</v>
      </c>
      <c r="Z1340" s="11">
        <f t="shared" si="2239"/>
        <v>0</v>
      </c>
      <c r="AA1340" s="11">
        <f t="shared" si="2239"/>
        <v>0</v>
      </c>
      <c r="AB1340" s="11">
        <f t="shared" si="2239"/>
        <v>0</v>
      </c>
      <c r="AC1340" s="11">
        <f t="shared" si="2239"/>
        <v>0</v>
      </c>
      <c r="AD1340" s="11">
        <f t="shared" si="2239"/>
        <v>0</v>
      </c>
      <c r="AE1340" s="11">
        <f t="shared" si="2239"/>
        <v>2767</v>
      </c>
      <c r="AF1340" s="11">
        <f t="shared" si="2239"/>
        <v>0</v>
      </c>
      <c r="AG1340" s="11">
        <f t="shared" si="2240"/>
        <v>0</v>
      </c>
      <c r="AH1340" s="11">
        <f t="shared" si="2240"/>
        <v>0</v>
      </c>
      <c r="AI1340" s="11">
        <f t="shared" si="2240"/>
        <v>0</v>
      </c>
      <c r="AJ1340" s="11">
        <f t="shared" si="2240"/>
        <v>0</v>
      </c>
      <c r="AK1340" s="11">
        <f t="shared" si="2240"/>
        <v>2767</v>
      </c>
      <c r="AL1340" s="11">
        <f t="shared" si="2240"/>
        <v>0</v>
      </c>
      <c r="AM1340" s="11">
        <f t="shared" si="2240"/>
        <v>0</v>
      </c>
      <c r="AN1340" s="11">
        <f t="shared" si="2240"/>
        <v>0</v>
      </c>
      <c r="AO1340" s="11">
        <f t="shared" si="2240"/>
        <v>0</v>
      </c>
      <c r="AP1340" s="11">
        <f t="shared" si="2240"/>
        <v>0</v>
      </c>
      <c r="AQ1340" s="11">
        <f t="shared" si="2240"/>
        <v>2767</v>
      </c>
      <c r="AR1340" s="11">
        <f t="shared" si="2240"/>
        <v>0</v>
      </c>
      <c r="AS1340" s="11">
        <f t="shared" ref="AS1340:AX1342" si="2250">AS1341</f>
        <v>0</v>
      </c>
      <c r="AT1340" s="11">
        <f t="shared" si="2250"/>
        <v>0</v>
      </c>
      <c r="AU1340" s="11">
        <f t="shared" si="2250"/>
        <v>0</v>
      </c>
      <c r="AV1340" s="11">
        <f t="shared" si="2250"/>
        <v>0</v>
      </c>
      <c r="AW1340" s="11">
        <f t="shared" si="2250"/>
        <v>2767</v>
      </c>
      <c r="AX1340" s="11">
        <f t="shared" si="2250"/>
        <v>0</v>
      </c>
    </row>
    <row r="1341" spans="1:50" ht="33" hidden="1">
      <c r="A1341" s="47" t="s">
        <v>261</v>
      </c>
      <c r="B1341" s="30" t="s">
        <v>254</v>
      </c>
      <c r="C1341" s="30" t="s">
        <v>28</v>
      </c>
      <c r="D1341" s="30" t="s">
        <v>32</v>
      </c>
      <c r="E1341" s="30" t="s">
        <v>262</v>
      </c>
      <c r="F1341" s="30"/>
      <c r="G1341" s="11">
        <f t="shared" si="2238"/>
        <v>2767</v>
      </c>
      <c r="H1341" s="11">
        <f t="shared" si="2238"/>
        <v>0</v>
      </c>
      <c r="I1341" s="11">
        <f t="shared" si="2238"/>
        <v>0</v>
      </c>
      <c r="J1341" s="11">
        <f t="shared" si="2238"/>
        <v>0</v>
      </c>
      <c r="K1341" s="11">
        <f t="shared" si="2238"/>
        <v>0</v>
      </c>
      <c r="L1341" s="11">
        <f t="shared" si="2238"/>
        <v>0</v>
      </c>
      <c r="M1341" s="11">
        <f t="shared" si="2238"/>
        <v>2767</v>
      </c>
      <c r="N1341" s="11">
        <f t="shared" si="2238"/>
        <v>0</v>
      </c>
      <c r="O1341" s="11">
        <f t="shared" si="2238"/>
        <v>0</v>
      </c>
      <c r="P1341" s="11">
        <f t="shared" si="2238"/>
        <v>0</v>
      </c>
      <c r="Q1341" s="11">
        <f t="shared" si="2238"/>
        <v>0</v>
      </c>
      <c r="R1341" s="11">
        <f t="shared" si="2238"/>
        <v>0</v>
      </c>
      <c r="S1341" s="11">
        <f t="shared" si="2238"/>
        <v>2767</v>
      </c>
      <c r="T1341" s="11">
        <f t="shared" si="2238"/>
        <v>0</v>
      </c>
      <c r="U1341" s="11">
        <f t="shared" si="2239"/>
        <v>0</v>
      </c>
      <c r="V1341" s="11">
        <f t="shared" si="2239"/>
        <v>0</v>
      </c>
      <c r="W1341" s="11">
        <f t="shared" si="2239"/>
        <v>0</v>
      </c>
      <c r="X1341" s="11">
        <f t="shared" si="2239"/>
        <v>0</v>
      </c>
      <c r="Y1341" s="11">
        <f t="shared" si="2239"/>
        <v>2767</v>
      </c>
      <c r="Z1341" s="11">
        <f t="shared" si="2239"/>
        <v>0</v>
      </c>
      <c r="AA1341" s="11">
        <f t="shared" si="2239"/>
        <v>0</v>
      </c>
      <c r="AB1341" s="11">
        <f t="shared" si="2239"/>
        <v>0</v>
      </c>
      <c r="AC1341" s="11">
        <f t="shared" si="2239"/>
        <v>0</v>
      </c>
      <c r="AD1341" s="11">
        <f t="shared" si="2239"/>
        <v>0</v>
      </c>
      <c r="AE1341" s="11">
        <f t="shared" si="2239"/>
        <v>2767</v>
      </c>
      <c r="AF1341" s="11">
        <f t="shared" si="2239"/>
        <v>0</v>
      </c>
      <c r="AG1341" s="11">
        <f t="shared" si="2240"/>
        <v>0</v>
      </c>
      <c r="AH1341" s="11">
        <f t="shared" si="2240"/>
        <v>0</v>
      </c>
      <c r="AI1341" s="11">
        <f t="shared" si="2240"/>
        <v>0</v>
      </c>
      <c r="AJ1341" s="11">
        <f t="shared" si="2240"/>
        <v>0</v>
      </c>
      <c r="AK1341" s="11">
        <f t="shared" si="2240"/>
        <v>2767</v>
      </c>
      <c r="AL1341" s="11">
        <f t="shared" si="2240"/>
        <v>0</v>
      </c>
      <c r="AM1341" s="11">
        <f t="shared" si="2240"/>
        <v>0</v>
      </c>
      <c r="AN1341" s="11">
        <f t="shared" si="2240"/>
        <v>0</v>
      </c>
      <c r="AO1341" s="11">
        <f t="shared" si="2240"/>
        <v>0</v>
      </c>
      <c r="AP1341" s="11">
        <f t="shared" si="2240"/>
        <v>0</v>
      </c>
      <c r="AQ1341" s="11">
        <f t="shared" si="2240"/>
        <v>2767</v>
      </c>
      <c r="AR1341" s="11">
        <f t="shared" si="2240"/>
        <v>0</v>
      </c>
      <c r="AS1341" s="11">
        <f t="shared" si="2250"/>
        <v>0</v>
      </c>
      <c r="AT1341" s="11">
        <f t="shared" si="2250"/>
        <v>0</v>
      </c>
      <c r="AU1341" s="11">
        <f t="shared" si="2250"/>
        <v>0</v>
      </c>
      <c r="AV1341" s="11">
        <f t="shared" si="2250"/>
        <v>0</v>
      </c>
      <c r="AW1341" s="11">
        <f t="shared" si="2250"/>
        <v>2767</v>
      </c>
      <c r="AX1341" s="11">
        <f t="shared" si="2250"/>
        <v>0</v>
      </c>
    </row>
    <row r="1342" spans="1:50" ht="33" hidden="1">
      <c r="A1342" s="47" t="s">
        <v>11</v>
      </c>
      <c r="B1342" s="30" t="s">
        <v>254</v>
      </c>
      <c r="C1342" s="30" t="s">
        <v>28</v>
      </c>
      <c r="D1342" s="30" t="s">
        <v>32</v>
      </c>
      <c r="E1342" s="30" t="s">
        <v>262</v>
      </c>
      <c r="F1342" s="30" t="s">
        <v>12</v>
      </c>
      <c r="G1342" s="11">
        <f t="shared" si="2238"/>
        <v>2767</v>
      </c>
      <c r="H1342" s="11">
        <f t="shared" si="2238"/>
        <v>0</v>
      </c>
      <c r="I1342" s="11">
        <f t="shared" si="2238"/>
        <v>0</v>
      </c>
      <c r="J1342" s="11">
        <f t="shared" si="2238"/>
        <v>0</v>
      </c>
      <c r="K1342" s="11">
        <f t="shared" si="2238"/>
        <v>0</v>
      </c>
      <c r="L1342" s="11">
        <f t="shared" si="2238"/>
        <v>0</v>
      </c>
      <c r="M1342" s="11">
        <f t="shared" si="2238"/>
        <v>2767</v>
      </c>
      <c r="N1342" s="11">
        <f t="shared" si="2238"/>
        <v>0</v>
      </c>
      <c r="O1342" s="11">
        <f t="shared" si="2238"/>
        <v>0</v>
      </c>
      <c r="P1342" s="11">
        <f t="shared" si="2238"/>
        <v>0</v>
      </c>
      <c r="Q1342" s="11">
        <f t="shared" si="2238"/>
        <v>0</v>
      </c>
      <c r="R1342" s="11">
        <f t="shared" si="2238"/>
        <v>0</v>
      </c>
      <c r="S1342" s="11">
        <f t="shared" si="2238"/>
        <v>2767</v>
      </c>
      <c r="T1342" s="11">
        <f t="shared" si="2238"/>
        <v>0</v>
      </c>
      <c r="U1342" s="11">
        <f t="shared" si="2239"/>
        <v>0</v>
      </c>
      <c r="V1342" s="11">
        <f t="shared" si="2239"/>
        <v>0</v>
      </c>
      <c r="W1342" s="11">
        <f t="shared" si="2239"/>
        <v>0</v>
      </c>
      <c r="X1342" s="11">
        <f t="shared" si="2239"/>
        <v>0</v>
      </c>
      <c r="Y1342" s="11">
        <f t="shared" si="2239"/>
        <v>2767</v>
      </c>
      <c r="Z1342" s="11">
        <f t="shared" si="2239"/>
        <v>0</v>
      </c>
      <c r="AA1342" s="11">
        <f t="shared" si="2239"/>
        <v>0</v>
      </c>
      <c r="AB1342" s="11">
        <f t="shared" si="2239"/>
        <v>0</v>
      </c>
      <c r="AC1342" s="11">
        <f t="shared" si="2239"/>
        <v>0</v>
      </c>
      <c r="AD1342" s="11">
        <f t="shared" si="2239"/>
        <v>0</v>
      </c>
      <c r="AE1342" s="11">
        <f t="shared" si="2239"/>
        <v>2767</v>
      </c>
      <c r="AF1342" s="11">
        <f t="shared" si="2239"/>
        <v>0</v>
      </c>
      <c r="AG1342" s="11">
        <f t="shared" si="2240"/>
        <v>0</v>
      </c>
      <c r="AH1342" s="11">
        <f t="shared" si="2240"/>
        <v>0</v>
      </c>
      <c r="AI1342" s="11">
        <f t="shared" si="2240"/>
        <v>0</v>
      </c>
      <c r="AJ1342" s="11">
        <f t="shared" si="2240"/>
        <v>0</v>
      </c>
      <c r="AK1342" s="11">
        <f t="shared" si="2240"/>
        <v>2767</v>
      </c>
      <c r="AL1342" s="11">
        <f t="shared" si="2240"/>
        <v>0</v>
      </c>
      <c r="AM1342" s="11">
        <f t="shared" si="2240"/>
        <v>0</v>
      </c>
      <c r="AN1342" s="11">
        <f t="shared" si="2240"/>
        <v>0</v>
      </c>
      <c r="AO1342" s="11">
        <f t="shared" si="2240"/>
        <v>0</v>
      </c>
      <c r="AP1342" s="11">
        <f t="shared" si="2240"/>
        <v>0</v>
      </c>
      <c r="AQ1342" s="11">
        <f t="shared" si="2240"/>
        <v>2767</v>
      </c>
      <c r="AR1342" s="11">
        <f t="shared" si="2240"/>
        <v>0</v>
      </c>
      <c r="AS1342" s="11">
        <f t="shared" si="2250"/>
        <v>0</v>
      </c>
      <c r="AT1342" s="11">
        <f t="shared" si="2250"/>
        <v>0</v>
      </c>
      <c r="AU1342" s="11">
        <f t="shared" si="2250"/>
        <v>0</v>
      </c>
      <c r="AV1342" s="11">
        <f t="shared" si="2250"/>
        <v>0</v>
      </c>
      <c r="AW1342" s="11">
        <f t="shared" si="2250"/>
        <v>2767</v>
      </c>
      <c r="AX1342" s="11">
        <f t="shared" si="2250"/>
        <v>0</v>
      </c>
    </row>
    <row r="1343" spans="1:50" hidden="1">
      <c r="A1343" s="47" t="s">
        <v>13</v>
      </c>
      <c r="B1343" s="30" t="s">
        <v>254</v>
      </c>
      <c r="C1343" s="30" t="s">
        <v>28</v>
      </c>
      <c r="D1343" s="30" t="s">
        <v>32</v>
      </c>
      <c r="E1343" s="30" t="s">
        <v>262</v>
      </c>
      <c r="F1343" s="26" t="s">
        <v>34</v>
      </c>
      <c r="G1343" s="9">
        <f>2683+84</f>
        <v>2767</v>
      </c>
      <c r="H1343" s="9"/>
      <c r="I1343" s="84"/>
      <c r="J1343" s="84"/>
      <c r="K1343" s="84"/>
      <c r="L1343" s="84"/>
      <c r="M1343" s="9">
        <f>G1343+I1343+J1343+K1343+L1343</f>
        <v>2767</v>
      </c>
      <c r="N1343" s="9">
        <f>H1343+L1343</f>
        <v>0</v>
      </c>
      <c r="O1343" s="85"/>
      <c r="P1343" s="85"/>
      <c r="Q1343" s="85"/>
      <c r="R1343" s="85"/>
      <c r="S1343" s="9">
        <f>M1343+O1343+P1343+Q1343+R1343</f>
        <v>2767</v>
      </c>
      <c r="T1343" s="9">
        <f>N1343+R1343</f>
        <v>0</v>
      </c>
      <c r="U1343" s="85"/>
      <c r="V1343" s="85"/>
      <c r="W1343" s="85"/>
      <c r="X1343" s="85"/>
      <c r="Y1343" s="9">
        <f>S1343+U1343+V1343+W1343+X1343</f>
        <v>2767</v>
      </c>
      <c r="Z1343" s="9">
        <f>T1343+X1343</f>
        <v>0</v>
      </c>
      <c r="AA1343" s="85"/>
      <c r="AB1343" s="85"/>
      <c r="AC1343" s="85"/>
      <c r="AD1343" s="85"/>
      <c r="AE1343" s="9">
        <f>Y1343+AA1343+AB1343+AC1343+AD1343</f>
        <v>2767</v>
      </c>
      <c r="AF1343" s="9">
        <f>Z1343+AD1343</f>
        <v>0</v>
      </c>
      <c r="AG1343" s="85"/>
      <c r="AH1343" s="85"/>
      <c r="AI1343" s="85"/>
      <c r="AJ1343" s="85"/>
      <c r="AK1343" s="9">
        <f>AE1343+AG1343+AH1343+AI1343+AJ1343</f>
        <v>2767</v>
      </c>
      <c r="AL1343" s="9">
        <f>AF1343+AJ1343</f>
        <v>0</v>
      </c>
      <c r="AM1343" s="85"/>
      <c r="AN1343" s="85"/>
      <c r="AO1343" s="85"/>
      <c r="AP1343" s="85"/>
      <c r="AQ1343" s="9">
        <f>AK1343+AM1343+AN1343+AO1343+AP1343</f>
        <v>2767</v>
      </c>
      <c r="AR1343" s="9">
        <f>AL1343+AP1343</f>
        <v>0</v>
      </c>
      <c r="AS1343" s="85"/>
      <c r="AT1343" s="85"/>
      <c r="AU1343" s="85"/>
      <c r="AV1343" s="85"/>
      <c r="AW1343" s="9">
        <f>AQ1343+AS1343+AT1343+AU1343+AV1343</f>
        <v>2767</v>
      </c>
      <c r="AX1343" s="9">
        <f>AR1343+AV1343</f>
        <v>0</v>
      </c>
    </row>
    <row r="1344" spans="1:50" hidden="1">
      <c r="A1344" s="47" t="s">
        <v>14</v>
      </c>
      <c r="B1344" s="30" t="s">
        <v>254</v>
      </c>
      <c r="C1344" s="30" t="s">
        <v>28</v>
      </c>
      <c r="D1344" s="30" t="s">
        <v>32</v>
      </c>
      <c r="E1344" s="30" t="s">
        <v>70</v>
      </c>
      <c r="F1344" s="26"/>
      <c r="G1344" s="9">
        <f t="shared" ref="G1344:H1345" si="2251">G1345</f>
        <v>0</v>
      </c>
      <c r="H1344" s="9">
        <f t="shared" si="2251"/>
        <v>0</v>
      </c>
      <c r="I1344" s="84"/>
      <c r="J1344" s="84"/>
      <c r="K1344" s="84"/>
      <c r="L1344" s="84"/>
      <c r="M1344" s="84"/>
      <c r="N1344" s="84"/>
      <c r="O1344" s="85"/>
      <c r="P1344" s="85"/>
      <c r="Q1344" s="85"/>
      <c r="R1344" s="85"/>
      <c r="S1344" s="85"/>
      <c r="T1344" s="85"/>
      <c r="U1344" s="85"/>
      <c r="V1344" s="85"/>
      <c r="W1344" s="85"/>
      <c r="X1344" s="85"/>
      <c r="Y1344" s="85"/>
      <c r="Z1344" s="85"/>
      <c r="AA1344" s="85"/>
      <c r="AB1344" s="85"/>
      <c r="AC1344" s="85"/>
      <c r="AD1344" s="85"/>
      <c r="AE1344" s="85"/>
      <c r="AF1344" s="85"/>
      <c r="AG1344" s="85"/>
      <c r="AH1344" s="85"/>
      <c r="AI1344" s="85"/>
      <c r="AJ1344" s="85"/>
      <c r="AK1344" s="85"/>
      <c r="AL1344" s="85"/>
      <c r="AM1344" s="85"/>
      <c r="AN1344" s="85"/>
      <c r="AO1344" s="85"/>
      <c r="AP1344" s="85"/>
      <c r="AQ1344" s="85"/>
      <c r="AR1344" s="85"/>
      <c r="AS1344" s="85"/>
      <c r="AT1344" s="85"/>
      <c r="AU1344" s="85"/>
      <c r="AV1344" s="85"/>
      <c r="AW1344" s="85"/>
      <c r="AX1344" s="85"/>
    </row>
    <row r="1345" spans="1:50" ht="33" hidden="1">
      <c r="A1345" s="47" t="s">
        <v>685</v>
      </c>
      <c r="B1345" s="30" t="s">
        <v>254</v>
      </c>
      <c r="C1345" s="30" t="s">
        <v>28</v>
      </c>
      <c r="D1345" s="30" t="s">
        <v>32</v>
      </c>
      <c r="E1345" s="30" t="s">
        <v>684</v>
      </c>
      <c r="F1345" s="26"/>
      <c r="G1345" s="9">
        <f t="shared" si="2251"/>
        <v>0</v>
      </c>
      <c r="H1345" s="9">
        <f t="shared" si="2251"/>
        <v>0</v>
      </c>
      <c r="I1345" s="84"/>
      <c r="J1345" s="84"/>
      <c r="K1345" s="84"/>
      <c r="L1345" s="84"/>
      <c r="M1345" s="84"/>
      <c r="N1345" s="84"/>
      <c r="O1345" s="85"/>
      <c r="P1345" s="85"/>
      <c r="Q1345" s="85"/>
      <c r="R1345" s="85"/>
      <c r="S1345" s="85"/>
      <c r="T1345" s="85"/>
      <c r="U1345" s="85"/>
      <c r="V1345" s="85"/>
      <c r="W1345" s="85"/>
      <c r="X1345" s="85"/>
      <c r="Y1345" s="85"/>
      <c r="Z1345" s="85"/>
      <c r="AA1345" s="85"/>
      <c r="AB1345" s="85"/>
      <c r="AC1345" s="85"/>
      <c r="AD1345" s="85"/>
      <c r="AE1345" s="85"/>
      <c r="AF1345" s="85"/>
      <c r="AG1345" s="85"/>
      <c r="AH1345" s="85"/>
      <c r="AI1345" s="85"/>
      <c r="AJ1345" s="85"/>
      <c r="AK1345" s="85"/>
      <c r="AL1345" s="85"/>
      <c r="AM1345" s="85"/>
      <c r="AN1345" s="85"/>
      <c r="AO1345" s="85"/>
      <c r="AP1345" s="85"/>
      <c r="AQ1345" s="85"/>
      <c r="AR1345" s="85"/>
      <c r="AS1345" s="85"/>
      <c r="AT1345" s="85"/>
      <c r="AU1345" s="85"/>
      <c r="AV1345" s="85"/>
      <c r="AW1345" s="85"/>
      <c r="AX1345" s="85"/>
    </row>
    <row r="1346" spans="1:50" ht="33" hidden="1">
      <c r="A1346" s="47" t="s">
        <v>11</v>
      </c>
      <c r="B1346" s="30" t="s">
        <v>254</v>
      </c>
      <c r="C1346" s="30" t="s">
        <v>28</v>
      </c>
      <c r="D1346" s="30" t="s">
        <v>32</v>
      </c>
      <c r="E1346" s="30" t="s">
        <v>684</v>
      </c>
      <c r="F1346" s="30" t="s">
        <v>12</v>
      </c>
      <c r="G1346" s="9">
        <f t="shared" ref="G1346:H1346" si="2252">G1347</f>
        <v>0</v>
      </c>
      <c r="H1346" s="9">
        <f t="shared" si="2252"/>
        <v>0</v>
      </c>
      <c r="I1346" s="84"/>
      <c r="J1346" s="84"/>
      <c r="K1346" s="84"/>
      <c r="L1346" s="84"/>
      <c r="M1346" s="84"/>
      <c r="N1346" s="84"/>
      <c r="O1346" s="85"/>
      <c r="P1346" s="85"/>
      <c r="Q1346" s="85"/>
      <c r="R1346" s="85"/>
      <c r="S1346" s="85"/>
      <c r="T1346" s="85"/>
      <c r="U1346" s="85"/>
      <c r="V1346" s="85"/>
      <c r="W1346" s="85"/>
      <c r="X1346" s="85"/>
      <c r="Y1346" s="85"/>
      <c r="Z1346" s="85"/>
      <c r="AA1346" s="85"/>
      <c r="AB1346" s="85"/>
      <c r="AC1346" s="85"/>
      <c r="AD1346" s="85"/>
      <c r="AE1346" s="85"/>
      <c r="AF1346" s="85"/>
      <c r="AG1346" s="85"/>
      <c r="AH1346" s="85"/>
      <c r="AI1346" s="85"/>
      <c r="AJ1346" s="85"/>
      <c r="AK1346" s="85"/>
      <c r="AL1346" s="85"/>
      <c r="AM1346" s="85"/>
      <c r="AN1346" s="85"/>
      <c r="AO1346" s="85"/>
      <c r="AP1346" s="85"/>
      <c r="AQ1346" s="85"/>
      <c r="AR1346" s="85"/>
      <c r="AS1346" s="85"/>
      <c r="AT1346" s="85"/>
      <c r="AU1346" s="85"/>
      <c r="AV1346" s="85"/>
      <c r="AW1346" s="85"/>
      <c r="AX1346" s="85"/>
    </row>
    <row r="1347" spans="1:50" hidden="1">
      <c r="A1347" s="47" t="s">
        <v>13</v>
      </c>
      <c r="B1347" s="30" t="s">
        <v>254</v>
      </c>
      <c r="C1347" s="30" t="s">
        <v>28</v>
      </c>
      <c r="D1347" s="30" t="s">
        <v>32</v>
      </c>
      <c r="E1347" s="30" t="s">
        <v>684</v>
      </c>
      <c r="F1347" s="26" t="s">
        <v>34</v>
      </c>
      <c r="G1347" s="9"/>
      <c r="H1347" s="9"/>
      <c r="I1347" s="84"/>
      <c r="J1347" s="84"/>
      <c r="K1347" s="84"/>
      <c r="L1347" s="84"/>
      <c r="M1347" s="84"/>
      <c r="N1347" s="84"/>
      <c r="O1347" s="85"/>
      <c r="P1347" s="85"/>
      <c r="Q1347" s="85"/>
      <c r="R1347" s="85"/>
      <c r="S1347" s="85"/>
      <c r="T1347" s="85"/>
      <c r="U1347" s="85"/>
      <c r="V1347" s="85"/>
      <c r="W1347" s="85"/>
      <c r="X1347" s="85"/>
      <c r="Y1347" s="85"/>
      <c r="Z1347" s="85"/>
      <c r="AA1347" s="85"/>
      <c r="AB1347" s="85"/>
      <c r="AC1347" s="85"/>
      <c r="AD1347" s="85"/>
      <c r="AE1347" s="85"/>
      <c r="AF1347" s="85"/>
      <c r="AG1347" s="85"/>
      <c r="AH1347" s="85"/>
      <c r="AI1347" s="85"/>
      <c r="AJ1347" s="85"/>
      <c r="AK1347" s="85"/>
      <c r="AL1347" s="85"/>
      <c r="AM1347" s="85"/>
      <c r="AN1347" s="85"/>
      <c r="AO1347" s="85"/>
      <c r="AP1347" s="85"/>
      <c r="AQ1347" s="85"/>
      <c r="AR1347" s="85"/>
      <c r="AS1347" s="85"/>
      <c r="AT1347" s="85"/>
      <c r="AU1347" s="85"/>
      <c r="AV1347" s="85"/>
      <c r="AW1347" s="85"/>
      <c r="AX1347" s="85"/>
    </row>
    <row r="1348" spans="1:50" hidden="1">
      <c r="A1348" s="25" t="s">
        <v>61</v>
      </c>
      <c r="B1348" s="30" t="s">
        <v>254</v>
      </c>
      <c r="C1348" s="30" t="s">
        <v>28</v>
      </c>
      <c r="D1348" s="30" t="s">
        <v>32</v>
      </c>
      <c r="E1348" s="30" t="s">
        <v>62</v>
      </c>
      <c r="F1348" s="26"/>
      <c r="G1348" s="9"/>
      <c r="H1348" s="9"/>
      <c r="I1348" s="84"/>
      <c r="J1348" s="84"/>
      <c r="K1348" s="84"/>
      <c r="L1348" s="84"/>
      <c r="M1348" s="84"/>
      <c r="N1348" s="84"/>
      <c r="O1348" s="85"/>
      <c r="P1348" s="85"/>
      <c r="Q1348" s="85"/>
      <c r="R1348" s="85"/>
      <c r="S1348" s="85"/>
      <c r="T1348" s="85"/>
      <c r="U1348" s="85"/>
      <c r="V1348" s="85"/>
      <c r="W1348" s="85"/>
      <c r="X1348" s="85"/>
      <c r="Y1348" s="85"/>
      <c r="Z1348" s="85"/>
      <c r="AA1348" s="85"/>
      <c r="AB1348" s="85"/>
      <c r="AC1348" s="85"/>
      <c r="AD1348" s="85"/>
      <c r="AE1348" s="85"/>
      <c r="AF1348" s="85"/>
      <c r="AG1348" s="85"/>
      <c r="AH1348" s="85"/>
      <c r="AI1348" s="85"/>
      <c r="AJ1348" s="85"/>
      <c r="AK1348" s="85"/>
      <c r="AL1348" s="85"/>
      <c r="AM1348" s="85"/>
      <c r="AN1348" s="85"/>
      <c r="AO1348" s="85"/>
      <c r="AP1348" s="85"/>
      <c r="AQ1348" s="85"/>
      <c r="AR1348" s="85"/>
      <c r="AS1348" s="9">
        <f>AS1349+AS1353</f>
        <v>143</v>
      </c>
      <c r="AT1348" s="9">
        <f t="shared" ref="AT1348:AX1348" si="2253">AT1349+AT1353</f>
        <v>0</v>
      </c>
      <c r="AU1348" s="9">
        <f t="shared" si="2253"/>
        <v>0</v>
      </c>
      <c r="AV1348" s="9">
        <f t="shared" si="2253"/>
        <v>9351</v>
      </c>
      <c r="AW1348" s="9">
        <f t="shared" si="2253"/>
        <v>9494</v>
      </c>
      <c r="AX1348" s="9">
        <f t="shared" si="2253"/>
        <v>9351</v>
      </c>
    </row>
    <row r="1349" spans="1:50" hidden="1">
      <c r="A1349" s="47" t="s">
        <v>14</v>
      </c>
      <c r="B1349" s="30" t="s">
        <v>254</v>
      </c>
      <c r="C1349" s="30" t="s">
        <v>28</v>
      </c>
      <c r="D1349" s="30" t="s">
        <v>32</v>
      </c>
      <c r="E1349" s="30" t="s">
        <v>63</v>
      </c>
      <c r="F1349" s="26"/>
      <c r="G1349" s="9"/>
      <c r="H1349" s="9"/>
      <c r="I1349" s="84"/>
      <c r="J1349" s="84"/>
      <c r="K1349" s="84"/>
      <c r="L1349" s="84"/>
      <c r="M1349" s="84"/>
      <c r="N1349" s="84"/>
      <c r="O1349" s="85"/>
      <c r="P1349" s="85"/>
      <c r="Q1349" s="85"/>
      <c r="R1349" s="85"/>
      <c r="S1349" s="85"/>
      <c r="T1349" s="85"/>
      <c r="U1349" s="85"/>
      <c r="V1349" s="85"/>
      <c r="W1349" s="85"/>
      <c r="X1349" s="85"/>
      <c r="Y1349" s="85"/>
      <c r="Z1349" s="85"/>
      <c r="AA1349" s="85"/>
      <c r="AB1349" s="85"/>
      <c r="AC1349" s="85"/>
      <c r="AD1349" s="85"/>
      <c r="AE1349" s="85"/>
      <c r="AF1349" s="85"/>
      <c r="AG1349" s="85"/>
      <c r="AH1349" s="85"/>
      <c r="AI1349" s="85"/>
      <c r="AJ1349" s="85"/>
      <c r="AK1349" s="85"/>
      <c r="AL1349" s="85"/>
      <c r="AM1349" s="85"/>
      <c r="AN1349" s="85"/>
      <c r="AO1349" s="85"/>
      <c r="AP1349" s="85"/>
      <c r="AQ1349" s="85"/>
      <c r="AR1349" s="85"/>
      <c r="AS1349" s="9">
        <f>AS1350</f>
        <v>143</v>
      </c>
      <c r="AT1349" s="9">
        <f t="shared" ref="AT1349:AX1351" si="2254">AT1350</f>
        <v>0</v>
      </c>
      <c r="AU1349" s="9">
        <f t="shared" si="2254"/>
        <v>0</v>
      </c>
      <c r="AV1349" s="9">
        <f t="shared" si="2254"/>
        <v>0</v>
      </c>
      <c r="AW1349" s="9">
        <f t="shared" si="2254"/>
        <v>143</v>
      </c>
      <c r="AX1349" s="9">
        <f t="shared" si="2254"/>
        <v>0</v>
      </c>
    </row>
    <row r="1350" spans="1:50" ht="37.5" hidden="1" customHeight="1">
      <c r="A1350" s="44" t="s">
        <v>71</v>
      </c>
      <c r="B1350" s="30" t="s">
        <v>254</v>
      </c>
      <c r="C1350" s="30" t="s">
        <v>28</v>
      </c>
      <c r="D1350" s="30" t="s">
        <v>32</v>
      </c>
      <c r="E1350" s="30" t="s">
        <v>794</v>
      </c>
      <c r="F1350" s="26"/>
      <c r="G1350" s="9"/>
      <c r="H1350" s="9"/>
      <c r="I1350" s="84"/>
      <c r="J1350" s="84"/>
      <c r="K1350" s="84"/>
      <c r="L1350" s="84"/>
      <c r="M1350" s="84"/>
      <c r="N1350" s="84"/>
      <c r="O1350" s="85"/>
      <c r="P1350" s="85"/>
      <c r="Q1350" s="85"/>
      <c r="R1350" s="85"/>
      <c r="S1350" s="85"/>
      <c r="T1350" s="85"/>
      <c r="U1350" s="85"/>
      <c r="V1350" s="85"/>
      <c r="W1350" s="85"/>
      <c r="X1350" s="85"/>
      <c r="Y1350" s="85"/>
      <c r="Z1350" s="85"/>
      <c r="AA1350" s="85"/>
      <c r="AB1350" s="85"/>
      <c r="AC1350" s="85"/>
      <c r="AD1350" s="85"/>
      <c r="AE1350" s="85"/>
      <c r="AF1350" s="85"/>
      <c r="AG1350" s="85"/>
      <c r="AH1350" s="85"/>
      <c r="AI1350" s="85"/>
      <c r="AJ1350" s="85"/>
      <c r="AK1350" s="85"/>
      <c r="AL1350" s="85"/>
      <c r="AM1350" s="85"/>
      <c r="AN1350" s="85"/>
      <c r="AO1350" s="85"/>
      <c r="AP1350" s="85"/>
      <c r="AQ1350" s="85"/>
      <c r="AR1350" s="85"/>
      <c r="AS1350" s="9">
        <f>AS1351</f>
        <v>143</v>
      </c>
      <c r="AT1350" s="9">
        <f t="shared" si="2254"/>
        <v>0</v>
      </c>
      <c r="AU1350" s="9">
        <f t="shared" si="2254"/>
        <v>0</v>
      </c>
      <c r="AV1350" s="9">
        <f t="shared" si="2254"/>
        <v>0</v>
      </c>
      <c r="AW1350" s="9">
        <f t="shared" si="2254"/>
        <v>143</v>
      </c>
      <c r="AX1350" s="9">
        <f t="shared" si="2254"/>
        <v>0</v>
      </c>
    </row>
    <row r="1351" spans="1:50" ht="33" hidden="1">
      <c r="A1351" s="25" t="s">
        <v>242</v>
      </c>
      <c r="B1351" s="30" t="s">
        <v>254</v>
      </c>
      <c r="C1351" s="30" t="s">
        <v>28</v>
      </c>
      <c r="D1351" s="30" t="s">
        <v>32</v>
      </c>
      <c r="E1351" s="30" t="s">
        <v>794</v>
      </c>
      <c r="F1351" s="26" t="s">
        <v>30</v>
      </c>
      <c r="G1351" s="9"/>
      <c r="H1351" s="9"/>
      <c r="I1351" s="84"/>
      <c r="J1351" s="84"/>
      <c r="K1351" s="84"/>
      <c r="L1351" s="84"/>
      <c r="M1351" s="84"/>
      <c r="N1351" s="84"/>
      <c r="O1351" s="85"/>
      <c r="P1351" s="85"/>
      <c r="Q1351" s="85"/>
      <c r="R1351" s="85"/>
      <c r="S1351" s="85"/>
      <c r="T1351" s="85"/>
      <c r="U1351" s="85"/>
      <c r="V1351" s="85"/>
      <c r="W1351" s="85"/>
      <c r="X1351" s="85"/>
      <c r="Y1351" s="85"/>
      <c r="Z1351" s="85"/>
      <c r="AA1351" s="85"/>
      <c r="AB1351" s="85"/>
      <c r="AC1351" s="85"/>
      <c r="AD1351" s="85"/>
      <c r="AE1351" s="85"/>
      <c r="AF1351" s="85"/>
      <c r="AG1351" s="85"/>
      <c r="AH1351" s="85"/>
      <c r="AI1351" s="85"/>
      <c r="AJ1351" s="85"/>
      <c r="AK1351" s="85"/>
      <c r="AL1351" s="85"/>
      <c r="AM1351" s="85"/>
      <c r="AN1351" s="85"/>
      <c r="AO1351" s="85"/>
      <c r="AP1351" s="85"/>
      <c r="AQ1351" s="85"/>
      <c r="AR1351" s="85"/>
      <c r="AS1351" s="9">
        <f>AS1352</f>
        <v>143</v>
      </c>
      <c r="AT1351" s="9">
        <f t="shared" si="2254"/>
        <v>0</v>
      </c>
      <c r="AU1351" s="9">
        <f t="shared" si="2254"/>
        <v>0</v>
      </c>
      <c r="AV1351" s="9">
        <f t="shared" si="2254"/>
        <v>0</v>
      </c>
      <c r="AW1351" s="9">
        <f t="shared" si="2254"/>
        <v>143</v>
      </c>
      <c r="AX1351" s="9">
        <f t="shared" si="2254"/>
        <v>0</v>
      </c>
    </row>
    <row r="1352" spans="1:50" ht="33" hidden="1">
      <c r="A1352" s="44" t="s">
        <v>36</v>
      </c>
      <c r="B1352" s="30" t="s">
        <v>254</v>
      </c>
      <c r="C1352" s="30" t="s">
        <v>28</v>
      </c>
      <c r="D1352" s="30" t="s">
        <v>32</v>
      </c>
      <c r="E1352" s="30" t="s">
        <v>794</v>
      </c>
      <c r="F1352" s="26" t="s">
        <v>37</v>
      </c>
      <c r="G1352" s="9"/>
      <c r="H1352" s="9"/>
      <c r="I1352" s="84"/>
      <c r="J1352" s="84"/>
      <c r="K1352" s="84"/>
      <c r="L1352" s="84"/>
      <c r="M1352" s="84"/>
      <c r="N1352" s="84"/>
      <c r="O1352" s="85"/>
      <c r="P1352" s="85"/>
      <c r="Q1352" s="85"/>
      <c r="R1352" s="85"/>
      <c r="S1352" s="85"/>
      <c r="T1352" s="85"/>
      <c r="U1352" s="85"/>
      <c r="V1352" s="85"/>
      <c r="W1352" s="85"/>
      <c r="X1352" s="85"/>
      <c r="Y1352" s="85"/>
      <c r="Z1352" s="85"/>
      <c r="AA1352" s="85"/>
      <c r="AB1352" s="85"/>
      <c r="AC1352" s="85"/>
      <c r="AD1352" s="85"/>
      <c r="AE1352" s="85"/>
      <c r="AF1352" s="85"/>
      <c r="AG1352" s="85"/>
      <c r="AH1352" s="85"/>
      <c r="AI1352" s="85"/>
      <c r="AJ1352" s="85"/>
      <c r="AK1352" s="85"/>
      <c r="AL1352" s="85"/>
      <c r="AM1352" s="85"/>
      <c r="AN1352" s="85"/>
      <c r="AO1352" s="85"/>
      <c r="AP1352" s="85"/>
      <c r="AQ1352" s="85"/>
      <c r="AR1352" s="85"/>
      <c r="AS1352" s="9">
        <v>143</v>
      </c>
      <c r="AT1352" s="9"/>
      <c r="AU1352" s="9"/>
      <c r="AV1352" s="9"/>
      <c r="AW1352" s="9">
        <f>AQ1352+AS1352+AT1352+AU1352+AV1352</f>
        <v>143</v>
      </c>
      <c r="AX1352" s="9">
        <f>AR1352+AV1352</f>
        <v>0</v>
      </c>
    </row>
    <row r="1353" spans="1:50" ht="104.25" hidden="1" customHeight="1">
      <c r="A1353" s="47" t="s">
        <v>795</v>
      </c>
      <c r="B1353" s="30" t="s">
        <v>254</v>
      </c>
      <c r="C1353" s="30" t="s">
        <v>28</v>
      </c>
      <c r="D1353" s="30" t="s">
        <v>32</v>
      </c>
      <c r="E1353" s="30" t="s">
        <v>793</v>
      </c>
      <c r="F1353" s="26"/>
      <c r="G1353" s="9"/>
      <c r="H1353" s="9"/>
      <c r="I1353" s="84"/>
      <c r="J1353" s="84"/>
      <c r="K1353" s="84"/>
      <c r="L1353" s="84"/>
      <c r="M1353" s="84"/>
      <c r="N1353" s="84"/>
      <c r="O1353" s="85"/>
      <c r="P1353" s="85"/>
      <c r="Q1353" s="85"/>
      <c r="R1353" s="85"/>
      <c r="S1353" s="85"/>
      <c r="T1353" s="85"/>
      <c r="U1353" s="85"/>
      <c r="V1353" s="85"/>
      <c r="W1353" s="85"/>
      <c r="X1353" s="85"/>
      <c r="Y1353" s="85"/>
      <c r="Z1353" s="85"/>
      <c r="AA1353" s="85"/>
      <c r="AB1353" s="85"/>
      <c r="AC1353" s="85"/>
      <c r="AD1353" s="85"/>
      <c r="AE1353" s="85"/>
      <c r="AF1353" s="85"/>
      <c r="AG1353" s="85"/>
      <c r="AH1353" s="85"/>
      <c r="AI1353" s="85"/>
      <c r="AJ1353" s="85"/>
      <c r="AK1353" s="85"/>
      <c r="AL1353" s="85"/>
      <c r="AM1353" s="85"/>
      <c r="AN1353" s="85"/>
      <c r="AO1353" s="85"/>
      <c r="AP1353" s="85"/>
      <c r="AQ1353" s="85"/>
      <c r="AR1353" s="85"/>
      <c r="AS1353" s="9">
        <f>AS1354</f>
        <v>0</v>
      </c>
      <c r="AT1353" s="9">
        <f t="shared" ref="AT1353:AX1354" si="2255">AT1354</f>
        <v>0</v>
      </c>
      <c r="AU1353" s="9">
        <f t="shared" si="2255"/>
        <v>0</v>
      </c>
      <c r="AV1353" s="9">
        <f t="shared" si="2255"/>
        <v>9351</v>
      </c>
      <c r="AW1353" s="9">
        <f t="shared" si="2255"/>
        <v>9351</v>
      </c>
      <c r="AX1353" s="9">
        <f t="shared" si="2255"/>
        <v>9351</v>
      </c>
    </row>
    <row r="1354" spans="1:50" hidden="1">
      <c r="A1354" s="28" t="s">
        <v>100</v>
      </c>
      <c r="B1354" s="30" t="s">
        <v>254</v>
      </c>
      <c r="C1354" s="30" t="s">
        <v>28</v>
      </c>
      <c r="D1354" s="30" t="s">
        <v>32</v>
      </c>
      <c r="E1354" s="30" t="s">
        <v>793</v>
      </c>
      <c r="F1354" s="26" t="s">
        <v>101</v>
      </c>
      <c r="G1354" s="9"/>
      <c r="H1354" s="9"/>
      <c r="I1354" s="84"/>
      <c r="J1354" s="84"/>
      <c r="K1354" s="84"/>
      <c r="L1354" s="84"/>
      <c r="M1354" s="84"/>
      <c r="N1354" s="84"/>
      <c r="O1354" s="85"/>
      <c r="P1354" s="85"/>
      <c r="Q1354" s="85"/>
      <c r="R1354" s="85"/>
      <c r="S1354" s="85"/>
      <c r="T1354" s="85"/>
      <c r="U1354" s="85"/>
      <c r="V1354" s="85"/>
      <c r="W1354" s="85"/>
      <c r="X1354" s="85"/>
      <c r="Y1354" s="85"/>
      <c r="Z1354" s="85"/>
      <c r="AA1354" s="85"/>
      <c r="AB1354" s="85"/>
      <c r="AC1354" s="85"/>
      <c r="AD1354" s="85"/>
      <c r="AE1354" s="85"/>
      <c r="AF1354" s="85"/>
      <c r="AG1354" s="85"/>
      <c r="AH1354" s="85"/>
      <c r="AI1354" s="85"/>
      <c r="AJ1354" s="85"/>
      <c r="AK1354" s="85"/>
      <c r="AL1354" s="85"/>
      <c r="AM1354" s="85"/>
      <c r="AN1354" s="85"/>
      <c r="AO1354" s="85"/>
      <c r="AP1354" s="85"/>
      <c r="AQ1354" s="85"/>
      <c r="AR1354" s="85"/>
      <c r="AS1354" s="9">
        <f>AS1355</f>
        <v>0</v>
      </c>
      <c r="AT1354" s="9">
        <f t="shared" si="2255"/>
        <v>0</v>
      </c>
      <c r="AU1354" s="9">
        <f t="shared" si="2255"/>
        <v>0</v>
      </c>
      <c r="AV1354" s="9">
        <f t="shared" si="2255"/>
        <v>9351</v>
      </c>
      <c r="AW1354" s="9">
        <f t="shared" si="2255"/>
        <v>9351</v>
      </c>
      <c r="AX1354" s="9">
        <f t="shared" si="2255"/>
        <v>9351</v>
      </c>
    </row>
    <row r="1355" spans="1:50" hidden="1">
      <c r="A1355" s="28" t="s">
        <v>102</v>
      </c>
      <c r="B1355" s="30" t="s">
        <v>254</v>
      </c>
      <c r="C1355" s="30" t="s">
        <v>28</v>
      </c>
      <c r="D1355" s="30" t="s">
        <v>32</v>
      </c>
      <c r="E1355" s="30" t="s">
        <v>793</v>
      </c>
      <c r="F1355" s="26" t="s">
        <v>103</v>
      </c>
      <c r="G1355" s="9"/>
      <c r="H1355" s="9"/>
      <c r="I1355" s="84"/>
      <c r="J1355" s="84"/>
      <c r="K1355" s="84"/>
      <c r="L1355" s="84"/>
      <c r="M1355" s="84"/>
      <c r="N1355" s="84"/>
      <c r="O1355" s="85"/>
      <c r="P1355" s="85"/>
      <c r="Q1355" s="85"/>
      <c r="R1355" s="85"/>
      <c r="S1355" s="85"/>
      <c r="T1355" s="85"/>
      <c r="U1355" s="85"/>
      <c r="V1355" s="85"/>
      <c r="W1355" s="85"/>
      <c r="X1355" s="85"/>
      <c r="Y1355" s="85"/>
      <c r="Z1355" s="85"/>
      <c r="AA1355" s="85"/>
      <c r="AB1355" s="85"/>
      <c r="AC1355" s="85"/>
      <c r="AD1355" s="85"/>
      <c r="AE1355" s="85"/>
      <c r="AF1355" s="85"/>
      <c r="AG1355" s="85"/>
      <c r="AH1355" s="85"/>
      <c r="AI1355" s="85"/>
      <c r="AJ1355" s="85"/>
      <c r="AK1355" s="85"/>
      <c r="AL1355" s="85"/>
      <c r="AM1355" s="85"/>
      <c r="AN1355" s="85"/>
      <c r="AO1355" s="85"/>
      <c r="AP1355" s="85"/>
      <c r="AQ1355" s="85"/>
      <c r="AR1355" s="85"/>
      <c r="AS1355" s="9"/>
      <c r="AT1355" s="9"/>
      <c r="AU1355" s="9"/>
      <c r="AV1355" s="9">
        <v>9351</v>
      </c>
      <c r="AW1355" s="9">
        <f>AQ1355+AS1355+AT1355+AU1355+AV1355</f>
        <v>9351</v>
      </c>
      <c r="AX1355" s="9">
        <f>AR1355+AV1355</f>
        <v>9351</v>
      </c>
    </row>
    <row r="1356" spans="1:50" hidden="1">
      <c r="A1356" s="47"/>
      <c r="B1356" s="30"/>
      <c r="C1356" s="30"/>
      <c r="D1356" s="30"/>
      <c r="E1356" s="30"/>
      <c r="F1356" s="26"/>
      <c r="G1356" s="9"/>
      <c r="H1356" s="9"/>
      <c r="I1356" s="84"/>
      <c r="J1356" s="84"/>
      <c r="K1356" s="84"/>
      <c r="L1356" s="84"/>
      <c r="M1356" s="84"/>
      <c r="N1356" s="84"/>
      <c r="O1356" s="85"/>
      <c r="P1356" s="85"/>
      <c r="Q1356" s="85"/>
      <c r="R1356" s="85"/>
      <c r="S1356" s="85"/>
      <c r="T1356" s="85"/>
      <c r="U1356" s="85"/>
      <c r="V1356" s="85"/>
      <c r="W1356" s="85"/>
      <c r="X1356" s="85"/>
      <c r="Y1356" s="85"/>
      <c r="Z1356" s="85"/>
      <c r="AA1356" s="85"/>
      <c r="AB1356" s="85"/>
      <c r="AC1356" s="85"/>
      <c r="AD1356" s="85"/>
      <c r="AE1356" s="85"/>
      <c r="AF1356" s="85"/>
      <c r="AG1356" s="85"/>
      <c r="AH1356" s="85"/>
      <c r="AI1356" s="85"/>
      <c r="AJ1356" s="85"/>
      <c r="AK1356" s="85"/>
      <c r="AL1356" s="85"/>
      <c r="AM1356" s="85"/>
      <c r="AN1356" s="85"/>
      <c r="AO1356" s="85"/>
      <c r="AP1356" s="85"/>
      <c r="AQ1356" s="85"/>
      <c r="AR1356" s="85"/>
      <c r="AS1356" s="85"/>
      <c r="AT1356" s="85"/>
      <c r="AU1356" s="85"/>
      <c r="AV1356" s="85"/>
      <c r="AW1356" s="85"/>
      <c r="AX1356" s="85"/>
    </row>
    <row r="1357" spans="1:50" ht="18.75" hidden="1">
      <c r="A1357" s="63" t="s">
        <v>263</v>
      </c>
      <c r="B1357" s="35" t="s">
        <v>254</v>
      </c>
      <c r="C1357" s="35" t="s">
        <v>32</v>
      </c>
      <c r="D1357" s="35" t="s">
        <v>21</v>
      </c>
      <c r="E1357" s="35"/>
      <c r="F1357" s="35"/>
      <c r="G1357" s="13">
        <f t="shared" ref="G1357:V1363" si="2256">G1358</f>
        <v>44432</v>
      </c>
      <c r="H1357" s="13">
        <f t="shared" si="2256"/>
        <v>0</v>
      </c>
      <c r="I1357" s="13">
        <f t="shared" si="2256"/>
        <v>0</v>
      </c>
      <c r="J1357" s="13">
        <f t="shared" si="2256"/>
        <v>0</v>
      </c>
      <c r="K1357" s="13">
        <f t="shared" si="2256"/>
        <v>0</v>
      </c>
      <c r="L1357" s="13">
        <f t="shared" si="2256"/>
        <v>0</v>
      </c>
      <c r="M1357" s="13">
        <f t="shared" si="2256"/>
        <v>44432</v>
      </c>
      <c r="N1357" s="13">
        <f t="shared" si="2256"/>
        <v>0</v>
      </c>
      <c r="O1357" s="13">
        <f t="shared" si="2256"/>
        <v>0</v>
      </c>
      <c r="P1357" s="13">
        <f t="shared" si="2256"/>
        <v>0</v>
      </c>
      <c r="Q1357" s="13">
        <f t="shared" si="2256"/>
        <v>0</v>
      </c>
      <c r="R1357" s="13">
        <f t="shared" si="2256"/>
        <v>0</v>
      </c>
      <c r="S1357" s="13">
        <f t="shared" si="2256"/>
        <v>44432</v>
      </c>
      <c r="T1357" s="13">
        <f t="shared" si="2256"/>
        <v>0</v>
      </c>
      <c r="U1357" s="13">
        <f t="shared" si="2256"/>
        <v>0</v>
      </c>
      <c r="V1357" s="13">
        <f t="shared" si="2256"/>
        <v>0</v>
      </c>
      <c r="W1357" s="13">
        <f t="shared" ref="U1357:AJ1363" si="2257">W1358</f>
        <v>0</v>
      </c>
      <c r="X1357" s="13">
        <f t="shared" si="2257"/>
        <v>0</v>
      </c>
      <c r="Y1357" s="13">
        <f t="shared" si="2257"/>
        <v>44432</v>
      </c>
      <c r="Z1357" s="13">
        <f t="shared" si="2257"/>
        <v>0</v>
      </c>
      <c r="AA1357" s="13">
        <f t="shared" si="2257"/>
        <v>0</v>
      </c>
      <c r="AB1357" s="13">
        <f t="shared" si="2257"/>
        <v>0</v>
      </c>
      <c r="AC1357" s="13">
        <f t="shared" si="2257"/>
        <v>0</v>
      </c>
      <c r="AD1357" s="13">
        <f t="shared" si="2257"/>
        <v>0</v>
      </c>
      <c r="AE1357" s="13">
        <f t="shared" si="2257"/>
        <v>44432</v>
      </c>
      <c r="AF1357" s="13">
        <f t="shared" si="2257"/>
        <v>0</v>
      </c>
      <c r="AG1357" s="13">
        <f t="shared" si="2257"/>
        <v>0</v>
      </c>
      <c r="AH1357" s="13">
        <f t="shared" si="2257"/>
        <v>0</v>
      </c>
      <c r="AI1357" s="13">
        <f t="shared" si="2257"/>
        <v>0</v>
      </c>
      <c r="AJ1357" s="13">
        <f t="shared" si="2257"/>
        <v>0</v>
      </c>
      <c r="AK1357" s="13">
        <f t="shared" ref="AG1357:AV1363" si="2258">AK1358</f>
        <v>44432</v>
      </c>
      <c r="AL1357" s="13">
        <f t="shared" si="2258"/>
        <v>0</v>
      </c>
      <c r="AM1357" s="13">
        <f t="shared" si="2258"/>
        <v>0</v>
      </c>
      <c r="AN1357" s="13">
        <f t="shared" si="2258"/>
        <v>0</v>
      </c>
      <c r="AO1357" s="13">
        <f t="shared" si="2258"/>
        <v>0</v>
      </c>
      <c r="AP1357" s="13">
        <f t="shared" si="2258"/>
        <v>0</v>
      </c>
      <c r="AQ1357" s="13">
        <f t="shared" si="2258"/>
        <v>44432</v>
      </c>
      <c r="AR1357" s="13">
        <f t="shared" si="2258"/>
        <v>0</v>
      </c>
      <c r="AS1357" s="13">
        <f t="shared" si="2258"/>
        <v>0</v>
      </c>
      <c r="AT1357" s="13">
        <f t="shared" si="2258"/>
        <v>0</v>
      </c>
      <c r="AU1357" s="13">
        <f t="shared" si="2258"/>
        <v>0</v>
      </c>
      <c r="AV1357" s="13">
        <f t="shared" si="2258"/>
        <v>0</v>
      </c>
      <c r="AW1357" s="13">
        <f t="shared" ref="AS1357:AX1363" si="2259">AW1358</f>
        <v>44432</v>
      </c>
      <c r="AX1357" s="13">
        <f t="shared" si="2259"/>
        <v>0</v>
      </c>
    </row>
    <row r="1358" spans="1:50" ht="49.5" hidden="1">
      <c r="A1358" s="28" t="s">
        <v>426</v>
      </c>
      <c r="B1358" s="64" t="s">
        <v>254</v>
      </c>
      <c r="C1358" s="64" t="s">
        <v>32</v>
      </c>
      <c r="D1358" s="64" t="s">
        <v>21</v>
      </c>
      <c r="E1358" s="64" t="s">
        <v>73</v>
      </c>
      <c r="F1358" s="64"/>
      <c r="G1358" s="19">
        <f t="shared" si="2256"/>
        <v>44432</v>
      </c>
      <c r="H1358" s="19">
        <f t="shared" si="2256"/>
        <v>0</v>
      </c>
      <c r="I1358" s="19">
        <f t="shared" si="2256"/>
        <v>0</v>
      </c>
      <c r="J1358" s="19">
        <f t="shared" si="2256"/>
        <v>0</v>
      </c>
      <c r="K1358" s="19">
        <f t="shared" si="2256"/>
        <v>0</v>
      </c>
      <c r="L1358" s="19">
        <f t="shared" si="2256"/>
        <v>0</v>
      </c>
      <c r="M1358" s="19">
        <f t="shared" si="2256"/>
        <v>44432</v>
      </c>
      <c r="N1358" s="19">
        <f t="shared" si="2256"/>
        <v>0</v>
      </c>
      <c r="O1358" s="19">
        <f t="shared" si="2256"/>
        <v>0</v>
      </c>
      <c r="P1358" s="19">
        <f t="shared" si="2256"/>
        <v>0</v>
      </c>
      <c r="Q1358" s="19">
        <f t="shared" si="2256"/>
        <v>0</v>
      </c>
      <c r="R1358" s="19">
        <f t="shared" si="2256"/>
        <v>0</v>
      </c>
      <c r="S1358" s="19">
        <f t="shared" si="2256"/>
        <v>44432</v>
      </c>
      <c r="T1358" s="19">
        <f t="shared" si="2256"/>
        <v>0</v>
      </c>
      <c r="U1358" s="19">
        <f t="shared" si="2257"/>
        <v>0</v>
      </c>
      <c r="V1358" s="19">
        <f t="shared" si="2257"/>
        <v>0</v>
      </c>
      <c r="W1358" s="19">
        <f t="shared" si="2257"/>
        <v>0</v>
      </c>
      <c r="X1358" s="19">
        <f t="shared" si="2257"/>
        <v>0</v>
      </c>
      <c r="Y1358" s="19">
        <f t="shared" si="2257"/>
        <v>44432</v>
      </c>
      <c r="Z1358" s="19">
        <f t="shared" si="2257"/>
        <v>0</v>
      </c>
      <c r="AA1358" s="19">
        <f t="shared" si="2257"/>
        <v>0</v>
      </c>
      <c r="AB1358" s="19">
        <f t="shared" si="2257"/>
        <v>0</v>
      </c>
      <c r="AC1358" s="19">
        <f t="shared" si="2257"/>
        <v>0</v>
      </c>
      <c r="AD1358" s="19">
        <f t="shared" si="2257"/>
        <v>0</v>
      </c>
      <c r="AE1358" s="19">
        <f t="shared" si="2257"/>
        <v>44432</v>
      </c>
      <c r="AF1358" s="19">
        <f t="shared" si="2257"/>
        <v>0</v>
      </c>
      <c r="AG1358" s="19">
        <f t="shared" si="2258"/>
        <v>0</v>
      </c>
      <c r="AH1358" s="19">
        <f t="shared" si="2258"/>
        <v>0</v>
      </c>
      <c r="AI1358" s="19">
        <f t="shared" si="2258"/>
        <v>0</v>
      </c>
      <c r="AJ1358" s="19">
        <f t="shared" si="2258"/>
        <v>0</v>
      </c>
      <c r="AK1358" s="19">
        <f t="shared" si="2258"/>
        <v>44432</v>
      </c>
      <c r="AL1358" s="19">
        <f t="shared" si="2258"/>
        <v>0</v>
      </c>
      <c r="AM1358" s="19">
        <f t="shared" si="2258"/>
        <v>0</v>
      </c>
      <c r="AN1358" s="19">
        <f t="shared" si="2258"/>
        <v>0</v>
      </c>
      <c r="AO1358" s="19">
        <f t="shared" si="2258"/>
        <v>0</v>
      </c>
      <c r="AP1358" s="19">
        <f t="shared" si="2258"/>
        <v>0</v>
      </c>
      <c r="AQ1358" s="19">
        <f t="shared" si="2258"/>
        <v>44432</v>
      </c>
      <c r="AR1358" s="19">
        <f t="shared" si="2258"/>
        <v>0</v>
      </c>
      <c r="AS1358" s="19">
        <f t="shared" si="2259"/>
        <v>0</v>
      </c>
      <c r="AT1358" s="19">
        <f t="shared" si="2259"/>
        <v>0</v>
      </c>
      <c r="AU1358" s="19">
        <f t="shared" si="2259"/>
        <v>0</v>
      </c>
      <c r="AV1358" s="19">
        <f t="shared" si="2259"/>
        <v>0</v>
      </c>
      <c r="AW1358" s="19">
        <f t="shared" si="2259"/>
        <v>44432</v>
      </c>
      <c r="AX1358" s="19">
        <f t="shared" si="2259"/>
        <v>0</v>
      </c>
    </row>
    <row r="1359" spans="1:50" hidden="1">
      <c r="A1359" s="65" t="s">
        <v>264</v>
      </c>
      <c r="B1359" s="64" t="s">
        <v>254</v>
      </c>
      <c r="C1359" s="64" t="s">
        <v>32</v>
      </c>
      <c r="D1359" s="64" t="s">
        <v>21</v>
      </c>
      <c r="E1359" s="64" t="s">
        <v>546</v>
      </c>
      <c r="F1359" s="64"/>
      <c r="G1359" s="19">
        <f t="shared" si="2256"/>
        <v>44432</v>
      </c>
      <c r="H1359" s="19">
        <f t="shared" si="2256"/>
        <v>0</v>
      </c>
      <c r="I1359" s="19">
        <f t="shared" si="2256"/>
        <v>0</v>
      </c>
      <c r="J1359" s="19">
        <f t="shared" si="2256"/>
        <v>0</v>
      </c>
      <c r="K1359" s="19">
        <f t="shared" si="2256"/>
        <v>0</v>
      </c>
      <c r="L1359" s="19">
        <f t="shared" si="2256"/>
        <v>0</v>
      </c>
      <c r="M1359" s="19">
        <f t="shared" si="2256"/>
        <v>44432</v>
      </c>
      <c r="N1359" s="19">
        <f t="shared" si="2256"/>
        <v>0</v>
      </c>
      <c r="O1359" s="19">
        <f t="shared" si="2256"/>
        <v>0</v>
      </c>
      <c r="P1359" s="19">
        <f t="shared" si="2256"/>
        <v>0</v>
      </c>
      <c r="Q1359" s="19">
        <f t="shared" si="2256"/>
        <v>0</v>
      </c>
      <c r="R1359" s="19">
        <f t="shared" si="2256"/>
        <v>0</v>
      </c>
      <c r="S1359" s="19">
        <f t="shared" si="2256"/>
        <v>44432</v>
      </c>
      <c r="T1359" s="19">
        <f t="shared" si="2256"/>
        <v>0</v>
      </c>
      <c r="U1359" s="19">
        <f t="shared" si="2257"/>
        <v>0</v>
      </c>
      <c r="V1359" s="19">
        <f t="shared" si="2257"/>
        <v>0</v>
      </c>
      <c r="W1359" s="19">
        <f t="shared" si="2257"/>
        <v>0</v>
      </c>
      <c r="X1359" s="19">
        <f t="shared" si="2257"/>
        <v>0</v>
      </c>
      <c r="Y1359" s="19">
        <f t="shared" si="2257"/>
        <v>44432</v>
      </c>
      <c r="Z1359" s="19">
        <f t="shared" si="2257"/>
        <v>0</v>
      </c>
      <c r="AA1359" s="19">
        <f t="shared" si="2257"/>
        <v>0</v>
      </c>
      <c r="AB1359" s="19">
        <f t="shared" si="2257"/>
        <v>0</v>
      </c>
      <c r="AC1359" s="19">
        <f t="shared" si="2257"/>
        <v>0</v>
      </c>
      <c r="AD1359" s="19">
        <f t="shared" si="2257"/>
        <v>0</v>
      </c>
      <c r="AE1359" s="19">
        <f t="shared" si="2257"/>
        <v>44432</v>
      </c>
      <c r="AF1359" s="19">
        <f t="shared" si="2257"/>
        <v>0</v>
      </c>
      <c r="AG1359" s="19">
        <f t="shared" si="2258"/>
        <v>0</v>
      </c>
      <c r="AH1359" s="19">
        <f t="shared" si="2258"/>
        <v>0</v>
      </c>
      <c r="AI1359" s="19">
        <f t="shared" si="2258"/>
        <v>0</v>
      </c>
      <c r="AJ1359" s="19">
        <f t="shared" si="2258"/>
        <v>0</v>
      </c>
      <c r="AK1359" s="19">
        <f t="shared" si="2258"/>
        <v>44432</v>
      </c>
      <c r="AL1359" s="19">
        <f t="shared" si="2258"/>
        <v>0</v>
      </c>
      <c r="AM1359" s="19">
        <f t="shared" si="2258"/>
        <v>0</v>
      </c>
      <c r="AN1359" s="19">
        <f t="shared" si="2258"/>
        <v>0</v>
      </c>
      <c r="AO1359" s="19">
        <f t="shared" si="2258"/>
        <v>0</v>
      </c>
      <c r="AP1359" s="19">
        <f t="shared" si="2258"/>
        <v>0</v>
      </c>
      <c r="AQ1359" s="19">
        <f t="shared" si="2258"/>
        <v>44432</v>
      </c>
      <c r="AR1359" s="19">
        <f t="shared" si="2258"/>
        <v>0</v>
      </c>
      <c r="AS1359" s="19">
        <f t="shared" si="2259"/>
        <v>0</v>
      </c>
      <c r="AT1359" s="19">
        <f t="shared" si="2259"/>
        <v>0</v>
      </c>
      <c r="AU1359" s="19">
        <f t="shared" si="2259"/>
        <v>0</v>
      </c>
      <c r="AV1359" s="19">
        <f t="shared" si="2259"/>
        <v>0</v>
      </c>
      <c r="AW1359" s="19">
        <f t="shared" si="2259"/>
        <v>44432</v>
      </c>
      <c r="AX1359" s="19">
        <f t="shared" si="2259"/>
        <v>0</v>
      </c>
    </row>
    <row r="1360" spans="1:50" ht="181.5" hidden="1">
      <c r="A1360" s="65" t="s">
        <v>644</v>
      </c>
      <c r="B1360" s="64" t="s">
        <v>254</v>
      </c>
      <c r="C1360" s="64" t="s">
        <v>32</v>
      </c>
      <c r="D1360" s="64" t="s">
        <v>21</v>
      </c>
      <c r="E1360" s="64" t="s">
        <v>547</v>
      </c>
      <c r="F1360" s="64"/>
      <c r="G1360" s="19">
        <f t="shared" ref="G1360" si="2260">G1361+G1363</f>
        <v>44432</v>
      </c>
      <c r="H1360" s="19">
        <f t="shared" ref="H1360:N1360" si="2261">H1361+H1363</f>
        <v>0</v>
      </c>
      <c r="I1360" s="19">
        <f t="shared" si="2261"/>
        <v>0</v>
      </c>
      <c r="J1360" s="19">
        <f t="shared" si="2261"/>
        <v>0</v>
      </c>
      <c r="K1360" s="19">
        <f t="shared" si="2261"/>
        <v>0</v>
      </c>
      <c r="L1360" s="19">
        <f t="shared" si="2261"/>
        <v>0</v>
      </c>
      <c r="M1360" s="19">
        <f t="shared" si="2261"/>
        <v>44432</v>
      </c>
      <c r="N1360" s="19">
        <f t="shared" si="2261"/>
        <v>0</v>
      </c>
      <c r="O1360" s="19">
        <f t="shared" ref="O1360:T1360" si="2262">O1361+O1363</f>
        <v>0</v>
      </c>
      <c r="P1360" s="19">
        <f t="shared" si="2262"/>
        <v>0</v>
      </c>
      <c r="Q1360" s="19">
        <f t="shared" si="2262"/>
        <v>0</v>
      </c>
      <c r="R1360" s="19">
        <f t="shared" si="2262"/>
        <v>0</v>
      </c>
      <c r="S1360" s="19">
        <f t="shared" si="2262"/>
        <v>44432</v>
      </c>
      <c r="T1360" s="19">
        <f t="shared" si="2262"/>
        <v>0</v>
      </c>
      <c r="U1360" s="19">
        <f t="shared" ref="U1360:Z1360" si="2263">U1361+U1363</f>
        <v>0</v>
      </c>
      <c r="V1360" s="19">
        <f t="shared" si="2263"/>
        <v>0</v>
      </c>
      <c r="W1360" s="19">
        <f t="shared" si="2263"/>
        <v>0</v>
      </c>
      <c r="X1360" s="19">
        <f t="shared" si="2263"/>
        <v>0</v>
      </c>
      <c r="Y1360" s="19">
        <f t="shared" si="2263"/>
        <v>44432</v>
      </c>
      <c r="Z1360" s="19">
        <f t="shared" si="2263"/>
        <v>0</v>
      </c>
      <c r="AA1360" s="19">
        <f t="shared" ref="AA1360:AF1360" si="2264">AA1361+AA1363</f>
        <v>0</v>
      </c>
      <c r="AB1360" s="19">
        <f t="shared" si="2264"/>
        <v>0</v>
      </c>
      <c r="AC1360" s="19">
        <f t="shared" si="2264"/>
        <v>0</v>
      </c>
      <c r="AD1360" s="19">
        <f t="shared" si="2264"/>
        <v>0</v>
      </c>
      <c r="AE1360" s="19">
        <f t="shared" si="2264"/>
        <v>44432</v>
      </c>
      <c r="AF1360" s="19">
        <f t="shared" si="2264"/>
        <v>0</v>
      </c>
      <c r="AG1360" s="19">
        <f t="shared" ref="AG1360:AL1360" si="2265">AG1361+AG1363</f>
        <v>0</v>
      </c>
      <c r="AH1360" s="19">
        <f t="shared" si="2265"/>
        <v>0</v>
      </c>
      <c r="AI1360" s="19">
        <f t="shared" si="2265"/>
        <v>0</v>
      </c>
      <c r="AJ1360" s="19">
        <f t="shared" si="2265"/>
        <v>0</v>
      </c>
      <c r="AK1360" s="19">
        <f t="shared" si="2265"/>
        <v>44432</v>
      </c>
      <c r="AL1360" s="19">
        <f t="shared" si="2265"/>
        <v>0</v>
      </c>
      <c r="AM1360" s="19">
        <f t="shared" ref="AM1360:AR1360" si="2266">AM1361+AM1363</f>
        <v>0</v>
      </c>
      <c r="AN1360" s="19">
        <f t="shared" si="2266"/>
        <v>0</v>
      </c>
      <c r="AO1360" s="19">
        <f t="shared" si="2266"/>
        <v>0</v>
      </c>
      <c r="AP1360" s="19">
        <f t="shared" si="2266"/>
        <v>0</v>
      </c>
      <c r="AQ1360" s="19">
        <f t="shared" si="2266"/>
        <v>44432</v>
      </c>
      <c r="AR1360" s="19">
        <f t="shared" si="2266"/>
        <v>0</v>
      </c>
      <c r="AS1360" s="19">
        <f t="shared" ref="AS1360:AX1360" si="2267">AS1361+AS1363</f>
        <v>0</v>
      </c>
      <c r="AT1360" s="19">
        <f t="shared" si="2267"/>
        <v>0</v>
      </c>
      <c r="AU1360" s="19">
        <f t="shared" si="2267"/>
        <v>0</v>
      </c>
      <c r="AV1360" s="19">
        <f t="shared" si="2267"/>
        <v>0</v>
      </c>
      <c r="AW1360" s="19">
        <f t="shared" si="2267"/>
        <v>44432</v>
      </c>
      <c r="AX1360" s="19">
        <f t="shared" si="2267"/>
        <v>0</v>
      </c>
    </row>
    <row r="1361" spans="1:50" ht="33" hidden="1">
      <c r="A1361" s="25" t="s">
        <v>242</v>
      </c>
      <c r="B1361" s="64" t="s">
        <v>254</v>
      </c>
      <c r="C1361" s="64" t="s">
        <v>32</v>
      </c>
      <c r="D1361" s="64" t="s">
        <v>21</v>
      </c>
      <c r="E1361" s="64" t="s">
        <v>547</v>
      </c>
      <c r="F1361" s="64" t="s">
        <v>30</v>
      </c>
      <c r="G1361" s="19">
        <f t="shared" ref="G1361:AX1361" si="2268">G1362</f>
        <v>178</v>
      </c>
      <c r="H1361" s="19">
        <f t="shared" si="2268"/>
        <v>0</v>
      </c>
      <c r="I1361" s="19">
        <f t="shared" si="2268"/>
        <v>0</v>
      </c>
      <c r="J1361" s="19">
        <f t="shared" si="2268"/>
        <v>0</v>
      </c>
      <c r="K1361" s="19">
        <f t="shared" si="2268"/>
        <v>0</v>
      </c>
      <c r="L1361" s="19">
        <f t="shared" si="2268"/>
        <v>0</v>
      </c>
      <c r="M1361" s="19">
        <f t="shared" si="2268"/>
        <v>178</v>
      </c>
      <c r="N1361" s="19">
        <f t="shared" si="2268"/>
        <v>0</v>
      </c>
      <c r="O1361" s="19">
        <f t="shared" si="2268"/>
        <v>0</v>
      </c>
      <c r="P1361" s="19">
        <f t="shared" si="2268"/>
        <v>0</v>
      </c>
      <c r="Q1361" s="19">
        <f t="shared" si="2268"/>
        <v>0</v>
      </c>
      <c r="R1361" s="19">
        <f t="shared" si="2268"/>
        <v>0</v>
      </c>
      <c r="S1361" s="19">
        <f t="shared" si="2268"/>
        <v>178</v>
      </c>
      <c r="T1361" s="19">
        <f t="shared" si="2268"/>
        <v>0</v>
      </c>
      <c r="U1361" s="19">
        <f t="shared" si="2268"/>
        <v>0</v>
      </c>
      <c r="V1361" s="19">
        <f t="shared" si="2268"/>
        <v>0</v>
      </c>
      <c r="W1361" s="19">
        <f t="shared" si="2268"/>
        <v>0</v>
      </c>
      <c r="X1361" s="19">
        <f t="shared" si="2268"/>
        <v>0</v>
      </c>
      <c r="Y1361" s="19">
        <f t="shared" si="2268"/>
        <v>178</v>
      </c>
      <c r="Z1361" s="19">
        <f t="shared" si="2268"/>
        <v>0</v>
      </c>
      <c r="AA1361" s="19">
        <f t="shared" si="2268"/>
        <v>0</v>
      </c>
      <c r="AB1361" s="19">
        <f t="shared" si="2268"/>
        <v>0</v>
      </c>
      <c r="AC1361" s="19">
        <f t="shared" si="2268"/>
        <v>0</v>
      </c>
      <c r="AD1361" s="19">
        <f t="shared" si="2268"/>
        <v>0</v>
      </c>
      <c r="AE1361" s="19">
        <f t="shared" si="2268"/>
        <v>178</v>
      </c>
      <c r="AF1361" s="19">
        <f t="shared" si="2268"/>
        <v>0</v>
      </c>
      <c r="AG1361" s="19">
        <f t="shared" si="2268"/>
        <v>0</v>
      </c>
      <c r="AH1361" s="19">
        <f t="shared" si="2268"/>
        <v>0</v>
      </c>
      <c r="AI1361" s="19">
        <f t="shared" si="2268"/>
        <v>0</v>
      </c>
      <c r="AJ1361" s="19">
        <f t="shared" si="2268"/>
        <v>0</v>
      </c>
      <c r="AK1361" s="19">
        <f t="shared" si="2268"/>
        <v>178</v>
      </c>
      <c r="AL1361" s="19">
        <f t="shared" si="2268"/>
        <v>0</v>
      </c>
      <c r="AM1361" s="19">
        <f t="shared" si="2268"/>
        <v>0</v>
      </c>
      <c r="AN1361" s="19">
        <f t="shared" si="2268"/>
        <v>0</v>
      </c>
      <c r="AO1361" s="19">
        <f t="shared" si="2268"/>
        <v>0</v>
      </c>
      <c r="AP1361" s="19">
        <f t="shared" si="2268"/>
        <v>0</v>
      </c>
      <c r="AQ1361" s="19">
        <f t="shared" si="2268"/>
        <v>178</v>
      </c>
      <c r="AR1361" s="19">
        <f t="shared" si="2268"/>
        <v>0</v>
      </c>
      <c r="AS1361" s="19">
        <f t="shared" si="2268"/>
        <v>0</v>
      </c>
      <c r="AT1361" s="19">
        <f t="shared" si="2268"/>
        <v>0</v>
      </c>
      <c r="AU1361" s="19">
        <f t="shared" si="2268"/>
        <v>0</v>
      </c>
      <c r="AV1361" s="19">
        <f t="shared" si="2268"/>
        <v>0</v>
      </c>
      <c r="AW1361" s="19">
        <f t="shared" si="2268"/>
        <v>178</v>
      </c>
      <c r="AX1361" s="19">
        <f t="shared" si="2268"/>
        <v>0</v>
      </c>
    </row>
    <row r="1362" spans="1:50" ht="33" hidden="1">
      <c r="A1362" s="44" t="s">
        <v>36</v>
      </c>
      <c r="B1362" s="64" t="s">
        <v>254</v>
      </c>
      <c r="C1362" s="64" t="s">
        <v>32</v>
      </c>
      <c r="D1362" s="64" t="s">
        <v>21</v>
      </c>
      <c r="E1362" s="64" t="s">
        <v>547</v>
      </c>
      <c r="F1362" s="64" t="s">
        <v>37</v>
      </c>
      <c r="G1362" s="9">
        <f>171+7</f>
        <v>178</v>
      </c>
      <c r="H1362" s="9"/>
      <c r="I1362" s="84"/>
      <c r="J1362" s="84"/>
      <c r="K1362" s="84"/>
      <c r="L1362" s="84"/>
      <c r="M1362" s="9">
        <f>G1362+I1362+J1362+K1362+L1362</f>
        <v>178</v>
      </c>
      <c r="N1362" s="9">
        <f>H1362+L1362</f>
        <v>0</v>
      </c>
      <c r="O1362" s="85"/>
      <c r="P1362" s="85"/>
      <c r="Q1362" s="85"/>
      <c r="R1362" s="85"/>
      <c r="S1362" s="9">
        <f>M1362+O1362+P1362+Q1362+R1362</f>
        <v>178</v>
      </c>
      <c r="T1362" s="9">
        <f>N1362+R1362</f>
        <v>0</v>
      </c>
      <c r="U1362" s="85"/>
      <c r="V1362" s="85"/>
      <c r="W1362" s="85"/>
      <c r="X1362" s="85"/>
      <c r="Y1362" s="9">
        <f>S1362+U1362+V1362+W1362+X1362</f>
        <v>178</v>
      </c>
      <c r="Z1362" s="9">
        <f>T1362+X1362</f>
        <v>0</v>
      </c>
      <c r="AA1362" s="85"/>
      <c r="AB1362" s="85"/>
      <c r="AC1362" s="85"/>
      <c r="AD1362" s="85"/>
      <c r="AE1362" s="9">
        <f>Y1362+AA1362+AB1362+AC1362+AD1362</f>
        <v>178</v>
      </c>
      <c r="AF1362" s="9">
        <f>Z1362+AD1362</f>
        <v>0</v>
      </c>
      <c r="AG1362" s="85"/>
      <c r="AH1362" s="85"/>
      <c r="AI1362" s="85"/>
      <c r="AJ1362" s="85"/>
      <c r="AK1362" s="9">
        <f>AE1362+AG1362+AH1362+AI1362+AJ1362</f>
        <v>178</v>
      </c>
      <c r="AL1362" s="9">
        <f>AF1362+AJ1362</f>
        <v>0</v>
      </c>
      <c r="AM1362" s="85"/>
      <c r="AN1362" s="85"/>
      <c r="AO1362" s="85"/>
      <c r="AP1362" s="85"/>
      <c r="AQ1362" s="9">
        <f>AK1362+AM1362+AN1362+AO1362+AP1362</f>
        <v>178</v>
      </c>
      <c r="AR1362" s="9">
        <f>AL1362+AP1362</f>
        <v>0</v>
      </c>
      <c r="AS1362" s="85"/>
      <c r="AT1362" s="85"/>
      <c r="AU1362" s="85"/>
      <c r="AV1362" s="85"/>
      <c r="AW1362" s="9">
        <f>AQ1362+AS1362+AT1362+AU1362+AV1362</f>
        <v>178</v>
      </c>
      <c r="AX1362" s="9">
        <f>AR1362+AV1362</f>
        <v>0</v>
      </c>
    </row>
    <row r="1363" spans="1:50" hidden="1">
      <c r="A1363" s="28" t="s">
        <v>100</v>
      </c>
      <c r="B1363" s="64" t="s">
        <v>254</v>
      </c>
      <c r="C1363" s="64" t="s">
        <v>32</v>
      </c>
      <c r="D1363" s="64" t="s">
        <v>21</v>
      </c>
      <c r="E1363" s="64" t="s">
        <v>547</v>
      </c>
      <c r="F1363" s="64" t="s">
        <v>101</v>
      </c>
      <c r="G1363" s="19">
        <f t="shared" si="2256"/>
        <v>44254</v>
      </c>
      <c r="H1363" s="19">
        <f t="shared" si="2256"/>
        <v>0</v>
      </c>
      <c r="I1363" s="19">
        <f t="shared" si="2256"/>
        <v>0</v>
      </c>
      <c r="J1363" s="19">
        <f t="shared" si="2256"/>
        <v>0</v>
      </c>
      <c r="K1363" s="19">
        <f t="shared" si="2256"/>
        <v>0</v>
      </c>
      <c r="L1363" s="19">
        <f t="shared" si="2256"/>
        <v>0</v>
      </c>
      <c r="M1363" s="19">
        <f t="shared" si="2256"/>
        <v>44254</v>
      </c>
      <c r="N1363" s="19">
        <f t="shared" si="2256"/>
        <v>0</v>
      </c>
      <c r="O1363" s="19">
        <f t="shared" si="2256"/>
        <v>0</v>
      </c>
      <c r="P1363" s="19">
        <f t="shared" si="2256"/>
        <v>0</v>
      </c>
      <c r="Q1363" s="19">
        <f t="shared" si="2256"/>
        <v>0</v>
      </c>
      <c r="R1363" s="19">
        <f t="shared" si="2256"/>
        <v>0</v>
      </c>
      <c r="S1363" s="19">
        <f t="shared" si="2256"/>
        <v>44254</v>
      </c>
      <c r="T1363" s="19">
        <f t="shared" si="2256"/>
        <v>0</v>
      </c>
      <c r="U1363" s="19">
        <f t="shared" si="2257"/>
        <v>0</v>
      </c>
      <c r="V1363" s="19">
        <f t="shared" si="2257"/>
        <v>0</v>
      </c>
      <c r="W1363" s="19">
        <f t="shared" si="2257"/>
        <v>0</v>
      </c>
      <c r="X1363" s="19">
        <f t="shared" si="2257"/>
        <v>0</v>
      </c>
      <c r="Y1363" s="19">
        <f t="shared" si="2257"/>
        <v>44254</v>
      </c>
      <c r="Z1363" s="19">
        <f t="shared" si="2257"/>
        <v>0</v>
      </c>
      <c r="AA1363" s="19">
        <f t="shared" si="2257"/>
        <v>0</v>
      </c>
      <c r="AB1363" s="19">
        <f t="shared" si="2257"/>
        <v>0</v>
      </c>
      <c r="AC1363" s="19">
        <f t="shared" si="2257"/>
        <v>0</v>
      </c>
      <c r="AD1363" s="19">
        <f t="shared" si="2257"/>
        <v>0</v>
      </c>
      <c r="AE1363" s="19">
        <f t="shared" si="2257"/>
        <v>44254</v>
      </c>
      <c r="AF1363" s="19">
        <f t="shared" si="2257"/>
        <v>0</v>
      </c>
      <c r="AG1363" s="19">
        <f t="shared" si="2258"/>
        <v>0</v>
      </c>
      <c r="AH1363" s="19">
        <f t="shared" si="2258"/>
        <v>0</v>
      </c>
      <c r="AI1363" s="19">
        <f t="shared" si="2258"/>
        <v>0</v>
      </c>
      <c r="AJ1363" s="19">
        <f t="shared" si="2258"/>
        <v>0</v>
      </c>
      <c r="AK1363" s="19">
        <f t="shared" si="2258"/>
        <v>44254</v>
      </c>
      <c r="AL1363" s="19">
        <f t="shared" si="2258"/>
        <v>0</v>
      </c>
      <c r="AM1363" s="19">
        <f t="shared" si="2258"/>
        <v>0</v>
      </c>
      <c r="AN1363" s="19">
        <f t="shared" si="2258"/>
        <v>0</v>
      </c>
      <c r="AO1363" s="19">
        <f t="shared" si="2258"/>
        <v>0</v>
      </c>
      <c r="AP1363" s="19">
        <f t="shared" si="2258"/>
        <v>0</v>
      </c>
      <c r="AQ1363" s="19">
        <f t="shared" si="2258"/>
        <v>44254</v>
      </c>
      <c r="AR1363" s="19">
        <f t="shared" si="2258"/>
        <v>0</v>
      </c>
      <c r="AS1363" s="19">
        <f t="shared" si="2259"/>
        <v>0</v>
      </c>
      <c r="AT1363" s="19">
        <f t="shared" si="2259"/>
        <v>0</v>
      </c>
      <c r="AU1363" s="19">
        <f t="shared" si="2259"/>
        <v>0</v>
      </c>
      <c r="AV1363" s="19">
        <f t="shared" si="2259"/>
        <v>0</v>
      </c>
      <c r="AW1363" s="19">
        <f t="shared" si="2259"/>
        <v>44254</v>
      </c>
      <c r="AX1363" s="19">
        <f t="shared" si="2259"/>
        <v>0</v>
      </c>
    </row>
    <row r="1364" spans="1:50" ht="33" hidden="1">
      <c r="A1364" s="28" t="s">
        <v>169</v>
      </c>
      <c r="B1364" s="64" t="s">
        <v>254</v>
      </c>
      <c r="C1364" s="64" t="s">
        <v>32</v>
      </c>
      <c r="D1364" s="64" t="s">
        <v>21</v>
      </c>
      <c r="E1364" s="64" t="s">
        <v>547</v>
      </c>
      <c r="F1364" s="66">
        <v>320</v>
      </c>
      <c r="G1364" s="9">
        <f>42550+1704</f>
        <v>44254</v>
      </c>
      <c r="H1364" s="9"/>
      <c r="I1364" s="84"/>
      <c r="J1364" s="84"/>
      <c r="K1364" s="84"/>
      <c r="L1364" s="84"/>
      <c r="M1364" s="9">
        <f>G1364+I1364+J1364+K1364+L1364</f>
        <v>44254</v>
      </c>
      <c r="N1364" s="9">
        <f>H1364+L1364</f>
        <v>0</v>
      </c>
      <c r="O1364" s="85"/>
      <c r="P1364" s="85"/>
      <c r="Q1364" s="85"/>
      <c r="R1364" s="85"/>
      <c r="S1364" s="9">
        <f>M1364+O1364+P1364+Q1364+R1364</f>
        <v>44254</v>
      </c>
      <c r="T1364" s="9">
        <f>N1364+R1364</f>
        <v>0</v>
      </c>
      <c r="U1364" s="85"/>
      <c r="V1364" s="85"/>
      <c r="W1364" s="85"/>
      <c r="X1364" s="85"/>
      <c r="Y1364" s="9">
        <f>S1364+U1364+V1364+W1364+X1364</f>
        <v>44254</v>
      </c>
      <c r="Z1364" s="9">
        <f>T1364+X1364</f>
        <v>0</v>
      </c>
      <c r="AA1364" s="85"/>
      <c r="AB1364" s="85"/>
      <c r="AC1364" s="85"/>
      <c r="AD1364" s="85"/>
      <c r="AE1364" s="9">
        <f>Y1364+AA1364+AB1364+AC1364+AD1364</f>
        <v>44254</v>
      </c>
      <c r="AF1364" s="9">
        <f>Z1364+AD1364</f>
        <v>0</v>
      </c>
      <c r="AG1364" s="85"/>
      <c r="AH1364" s="85"/>
      <c r="AI1364" s="85"/>
      <c r="AJ1364" s="85"/>
      <c r="AK1364" s="9">
        <f>AE1364+AG1364+AH1364+AI1364+AJ1364</f>
        <v>44254</v>
      </c>
      <c r="AL1364" s="9">
        <f>AF1364+AJ1364</f>
        <v>0</v>
      </c>
      <c r="AM1364" s="85"/>
      <c r="AN1364" s="85"/>
      <c r="AO1364" s="85"/>
      <c r="AP1364" s="85"/>
      <c r="AQ1364" s="9">
        <f>AK1364+AM1364+AN1364+AO1364+AP1364</f>
        <v>44254</v>
      </c>
      <c r="AR1364" s="9">
        <f>AL1364+AP1364</f>
        <v>0</v>
      </c>
      <c r="AS1364" s="85"/>
      <c r="AT1364" s="85"/>
      <c r="AU1364" s="85"/>
      <c r="AV1364" s="85"/>
      <c r="AW1364" s="9">
        <f>AQ1364+AS1364+AT1364+AU1364+AV1364</f>
        <v>44254</v>
      </c>
      <c r="AX1364" s="9">
        <f>AR1364+AV1364</f>
        <v>0</v>
      </c>
    </row>
    <row r="1365" spans="1:50" hidden="1">
      <c r="A1365" s="28"/>
      <c r="B1365" s="64"/>
      <c r="C1365" s="64"/>
      <c r="D1365" s="64"/>
      <c r="E1365" s="64"/>
      <c r="F1365" s="66"/>
      <c r="G1365" s="9"/>
      <c r="H1365" s="9"/>
      <c r="I1365" s="84"/>
      <c r="J1365" s="84"/>
      <c r="K1365" s="84"/>
      <c r="L1365" s="84"/>
      <c r="M1365" s="84"/>
      <c r="N1365" s="84"/>
      <c r="O1365" s="85"/>
      <c r="P1365" s="85"/>
      <c r="Q1365" s="85"/>
      <c r="R1365" s="85"/>
      <c r="S1365" s="85"/>
      <c r="T1365" s="85"/>
      <c r="U1365" s="85"/>
      <c r="V1365" s="85"/>
      <c r="W1365" s="85"/>
      <c r="X1365" s="85"/>
      <c r="Y1365" s="85"/>
      <c r="Z1365" s="85"/>
      <c r="AA1365" s="85"/>
      <c r="AB1365" s="85"/>
      <c r="AC1365" s="85"/>
      <c r="AD1365" s="85"/>
      <c r="AE1365" s="85"/>
      <c r="AF1365" s="85"/>
      <c r="AG1365" s="85"/>
      <c r="AH1365" s="85"/>
      <c r="AI1365" s="85"/>
      <c r="AJ1365" s="85"/>
      <c r="AK1365" s="85"/>
      <c r="AL1365" s="85"/>
      <c r="AM1365" s="85"/>
      <c r="AN1365" s="85"/>
      <c r="AO1365" s="85"/>
      <c r="AP1365" s="85"/>
      <c r="AQ1365" s="85"/>
      <c r="AR1365" s="85"/>
      <c r="AS1365" s="85"/>
      <c r="AT1365" s="85"/>
      <c r="AU1365" s="85"/>
      <c r="AV1365" s="85"/>
      <c r="AW1365" s="85"/>
      <c r="AX1365" s="85"/>
    </row>
    <row r="1366" spans="1:50" ht="18.75" hidden="1">
      <c r="A1366" s="63" t="s">
        <v>168</v>
      </c>
      <c r="B1366" s="35" t="s">
        <v>254</v>
      </c>
      <c r="C1366" s="35" t="s">
        <v>32</v>
      </c>
      <c r="D1366" s="35" t="s">
        <v>79</v>
      </c>
      <c r="E1366" s="35"/>
      <c r="F1366" s="35"/>
      <c r="G1366" s="15">
        <f t="shared" ref="G1366:AX1366" si="2269">G1367</f>
        <v>55904</v>
      </c>
      <c r="H1366" s="15">
        <f t="shared" si="2269"/>
        <v>0</v>
      </c>
      <c r="I1366" s="15">
        <f t="shared" si="2269"/>
        <v>0</v>
      </c>
      <c r="J1366" s="15">
        <f t="shared" si="2269"/>
        <v>0</v>
      </c>
      <c r="K1366" s="15">
        <f t="shared" si="2269"/>
        <v>0</v>
      </c>
      <c r="L1366" s="15">
        <f t="shared" si="2269"/>
        <v>0</v>
      </c>
      <c r="M1366" s="15">
        <f t="shared" si="2269"/>
        <v>55904</v>
      </c>
      <c r="N1366" s="15">
        <f t="shared" si="2269"/>
        <v>0</v>
      </c>
      <c r="O1366" s="15">
        <f t="shared" si="2269"/>
        <v>0</v>
      </c>
      <c r="P1366" s="15">
        <f t="shared" si="2269"/>
        <v>0</v>
      </c>
      <c r="Q1366" s="15">
        <f t="shared" si="2269"/>
        <v>0</v>
      </c>
      <c r="R1366" s="15">
        <f t="shared" si="2269"/>
        <v>0</v>
      </c>
      <c r="S1366" s="15">
        <f t="shared" si="2269"/>
        <v>55904</v>
      </c>
      <c r="T1366" s="15">
        <f t="shared" si="2269"/>
        <v>0</v>
      </c>
      <c r="U1366" s="15">
        <f t="shared" si="2269"/>
        <v>0</v>
      </c>
      <c r="V1366" s="15">
        <f t="shared" si="2269"/>
        <v>0</v>
      </c>
      <c r="W1366" s="15">
        <f t="shared" si="2269"/>
        <v>0</v>
      </c>
      <c r="X1366" s="15">
        <f t="shared" si="2269"/>
        <v>0</v>
      </c>
      <c r="Y1366" s="15">
        <f t="shared" si="2269"/>
        <v>55904</v>
      </c>
      <c r="Z1366" s="15">
        <f t="shared" si="2269"/>
        <v>0</v>
      </c>
      <c r="AA1366" s="15">
        <f t="shared" si="2269"/>
        <v>-105</v>
      </c>
      <c r="AB1366" s="15">
        <f t="shared" si="2269"/>
        <v>0</v>
      </c>
      <c r="AC1366" s="15">
        <f t="shared" si="2269"/>
        <v>0</v>
      </c>
      <c r="AD1366" s="15">
        <f t="shared" si="2269"/>
        <v>0</v>
      </c>
      <c r="AE1366" s="15">
        <f t="shared" si="2269"/>
        <v>55799</v>
      </c>
      <c r="AF1366" s="15">
        <f t="shared" si="2269"/>
        <v>0</v>
      </c>
      <c r="AG1366" s="15">
        <f t="shared" si="2269"/>
        <v>-476</v>
      </c>
      <c r="AH1366" s="15">
        <f t="shared" si="2269"/>
        <v>476</v>
      </c>
      <c r="AI1366" s="15">
        <f t="shared" si="2269"/>
        <v>0</v>
      </c>
      <c r="AJ1366" s="15">
        <f t="shared" si="2269"/>
        <v>9281</v>
      </c>
      <c r="AK1366" s="15">
        <f t="shared" si="2269"/>
        <v>65080</v>
      </c>
      <c r="AL1366" s="15">
        <f t="shared" si="2269"/>
        <v>9281</v>
      </c>
      <c r="AM1366" s="15">
        <f t="shared" si="2269"/>
        <v>0</v>
      </c>
      <c r="AN1366" s="15">
        <f t="shared" si="2269"/>
        <v>0</v>
      </c>
      <c r="AO1366" s="15">
        <f t="shared" si="2269"/>
        <v>0</v>
      </c>
      <c r="AP1366" s="15">
        <f t="shared" si="2269"/>
        <v>0</v>
      </c>
      <c r="AQ1366" s="15">
        <f t="shared" si="2269"/>
        <v>65080</v>
      </c>
      <c r="AR1366" s="15">
        <f t="shared" si="2269"/>
        <v>9281</v>
      </c>
      <c r="AS1366" s="15">
        <f t="shared" si="2269"/>
        <v>0</v>
      </c>
      <c r="AT1366" s="15">
        <f t="shared" si="2269"/>
        <v>0</v>
      </c>
      <c r="AU1366" s="15">
        <f t="shared" si="2269"/>
        <v>0</v>
      </c>
      <c r="AV1366" s="15">
        <f t="shared" si="2269"/>
        <v>0</v>
      </c>
      <c r="AW1366" s="15">
        <f t="shared" si="2269"/>
        <v>65080</v>
      </c>
      <c r="AX1366" s="15">
        <f t="shared" si="2269"/>
        <v>9281</v>
      </c>
    </row>
    <row r="1367" spans="1:50" ht="66" hidden="1">
      <c r="A1367" s="25" t="s">
        <v>424</v>
      </c>
      <c r="B1367" s="30" t="s">
        <v>254</v>
      </c>
      <c r="C1367" s="30" t="s">
        <v>32</v>
      </c>
      <c r="D1367" s="30" t="s">
        <v>79</v>
      </c>
      <c r="E1367" s="30" t="s">
        <v>221</v>
      </c>
      <c r="F1367" s="30"/>
      <c r="G1367" s="9">
        <f t="shared" ref="G1367" si="2270">G1368+G1447</f>
        <v>55904</v>
      </c>
      <c r="H1367" s="9">
        <f t="shared" ref="H1367:N1367" si="2271">H1368+H1447</f>
        <v>0</v>
      </c>
      <c r="I1367" s="9">
        <f t="shared" si="2271"/>
        <v>0</v>
      </c>
      <c r="J1367" s="9">
        <f t="shared" si="2271"/>
        <v>0</v>
      </c>
      <c r="K1367" s="9">
        <f t="shared" si="2271"/>
        <v>0</v>
      </c>
      <c r="L1367" s="9">
        <f t="shared" si="2271"/>
        <v>0</v>
      </c>
      <c r="M1367" s="9">
        <f t="shared" si="2271"/>
        <v>55904</v>
      </c>
      <c r="N1367" s="9">
        <f t="shared" si="2271"/>
        <v>0</v>
      </c>
      <c r="O1367" s="9">
        <f t="shared" ref="O1367:T1367" si="2272">O1368+O1447</f>
        <v>0</v>
      </c>
      <c r="P1367" s="9">
        <f t="shared" si="2272"/>
        <v>0</v>
      </c>
      <c r="Q1367" s="9">
        <f t="shared" si="2272"/>
        <v>0</v>
      </c>
      <c r="R1367" s="9">
        <f t="shared" si="2272"/>
        <v>0</v>
      </c>
      <c r="S1367" s="9">
        <f t="shared" si="2272"/>
        <v>55904</v>
      </c>
      <c r="T1367" s="9">
        <f t="shared" si="2272"/>
        <v>0</v>
      </c>
      <c r="U1367" s="9">
        <f t="shared" ref="U1367:Z1367" si="2273">U1368+U1447</f>
        <v>0</v>
      </c>
      <c r="V1367" s="9">
        <f t="shared" si="2273"/>
        <v>0</v>
      </c>
      <c r="W1367" s="9">
        <f t="shared" si="2273"/>
        <v>0</v>
      </c>
      <c r="X1367" s="9">
        <f t="shared" si="2273"/>
        <v>0</v>
      </c>
      <c r="Y1367" s="9">
        <f t="shared" si="2273"/>
        <v>55904</v>
      </c>
      <c r="Z1367" s="9">
        <f t="shared" si="2273"/>
        <v>0</v>
      </c>
      <c r="AA1367" s="9">
        <f t="shared" ref="AA1367:AF1367" si="2274">AA1368+AA1447</f>
        <v>-105</v>
      </c>
      <c r="AB1367" s="9">
        <f t="shared" si="2274"/>
        <v>0</v>
      </c>
      <c r="AC1367" s="9">
        <f t="shared" si="2274"/>
        <v>0</v>
      </c>
      <c r="AD1367" s="9">
        <f t="shared" si="2274"/>
        <v>0</v>
      </c>
      <c r="AE1367" s="9">
        <f t="shared" si="2274"/>
        <v>55799</v>
      </c>
      <c r="AF1367" s="9">
        <f t="shared" si="2274"/>
        <v>0</v>
      </c>
      <c r="AG1367" s="9">
        <f t="shared" ref="AG1367:AL1367" si="2275">AG1368+AG1447</f>
        <v>-476</v>
      </c>
      <c r="AH1367" s="9">
        <f t="shared" si="2275"/>
        <v>476</v>
      </c>
      <c r="AI1367" s="9">
        <f t="shared" si="2275"/>
        <v>0</v>
      </c>
      <c r="AJ1367" s="9">
        <f t="shared" si="2275"/>
        <v>9281</v>
      </c>
      <c r="AK1367" s="9">
        <f t="shared" si="2275"/>
        <v>65080</v>
      </c>
      <c r="AL1367" s="9">
        <f t="shared" si="2275"/>
        <v>9281</v>
      </c>
      <c r="AM1367" s="9">
        <f t="shared" ref="AM1367:AR1367" si="2276">AM1368+AM1447</f>
        <v>0</v>
      </c>
      <c r="AN1367" s="9">
        <f t="shared" si="2276"/>
        <v>0</v>
      </c>
      <c r="AO1367" s="9">
        <f t="shared" si="2276"/>
        <v>0</v>
      </c>
      <c r="AP1367" s="9">
        <f t="shared" si="2276"/>
        <v>0</v>
      </c>
      <c r="AQ1367" s="9">
        <f t="shared" si="2276"/>
        <v>65080</v>
      </c>
      <c r="AR1367" s="9">
        <f t="shared" si="2276"/>
        <v>9281</v>
      </c>
      <c r="AS1367" s="9">
        <f t="shared" ref="AS1367:AX1367" si="2277">AS1368+AS1447</f>
        <v>0</v>
      </c>
      <c r="AT1367" s="9">
        <f t="shared" si="2277"/>
        <v>0</v>
      </c>
      <c r="AU1367" s="9">
        <f t="shared" si="2277"/>
        <v>0</v>
      </c>
      <c r="AV1367" s="9">
        <f t="shared" si="2277"/>
        <v>0</v>
      </c>
      <c r="AW1367" s="9">
        <f t="shared" si="2277"/>
        <v>65080</v>
      </c>
      <c r="AX1367" s="9">
        <f t="shared" si="2277"/>
        <v>9281</v>
      </c>
    </row>
    <row r="1368" spans="1:50" hidden="1">
      <c r="A1368" s="47" t="s">
        <v>265</v>
      </c>
      <c r="B1368" s="30" t="s">
        <v>254</v>
      </c>
      <c r="C1368" s="30" t="s">
        <v>32</v>
      </c>
      <c r="D1368" s="30" t="s">
        <v>79</v>
      </c>
      <c r="E1368" s="30" t="s">
        <v>266</v>
      </c>
      <c r="F1368" s="30"/>
      <c r="G1368" s="9">
        <f t="shared" ref="G1368" si="2278">G1369+G1372+G1375+G1378+G1381+G1384+G1387+G1390+G1393+G1396+G1399+G1402+G1405+G1408+G1414+G1417+G1420+G1423+G1426+G1429+G1435+G1438+G1441+G1411+G1432+G1444</f>
        <v>54056</v>
      </c>
      <c r="H1368" s="9">
        <f t="shared" ref="H1368:N1368" si="2279">H1369+H1372+H1375+H1378+H1381+H1384+H1387+H1390+H1393+H1396+H1399+H1402+H1405+H1408+H1414+H1417+H1420+H1423+H1426+H1429+H1435+H1438+H1441+H1411+H1432+H1444</f>
        <v>0</v>
      </c>
      <c r="I1368" s="9">
        <f t="shared" si="2279"/>
        <v>0</v>
      </c>
      <c r="J1368" s="9">
        <f t="shared" si="2279"/>
        <v>0</v>
      </c>
      <c r="K1368" s="9">
        <f t="shared" si="2279"/>
        <v>0</v>
      </c>
      <c r="L1368" s="9">
        <f t="shared" si="2279"/>
        <v>0</v>
      </c>
      <c r="M1368" s="9">
        <f t="shared" si="2279"/>
        <v>54056</v>
      </c>
      <c r="N1368" s="9">
        <f t="shared" si="2279"/>
        <v>0</v>
      </c>
      <c r="O1368" s="9">
        <f t="shared" ref="O1368:T1368" si="2280">O1369+O1372+O1375+O1378+O1381+O1384+O1387+O1390+O1393+O1396+O1399+O1402+O1405+O1408+O1414+O1417+O1420+O1423+O1426+O1429+O1435+O1438+O1441+O1411+O1432+O1444</f>
        <v>0</v>
      </c>
      <c r="P1368" s="9">
        <f t="shared" si="2280"/>
        <v>0</v>
      </c>
      <c r="Q1368" s="9">
        <f t="shared" si="2280"/>
        <v>0</v>
      </c>
      <c r="R1368" s="9">
        <f t="shared" si="2280"/>
        <v>0</v>
      </c>
      <c r="S1368" s="9">
        <f t="shared" si="2280"/>
        <v>54056</v>
      </c>
      <c r="T1368" s="9">
        <f t="shared" si="2280"/>
        <v>0</v>
      </c>
      <c r="U1368" s="9">
        <f t="shared" ref="U1368:Z1368" si="2281">U1369+U1372+U1375+U1378+U1381+U1384+U1387+U1390+U1393+U1396+U1399+U1402+U1405+U1408+U1414+U1417+U1420+U1423+U1426+U1429+U1435+U1438+U1441+U1411+U1432+U1444</f>
        <v>0</v>
      </c>
      <c r="V1368" s="9">
        <f t="shared" si="2281"/>
        <v>0</v>
      </c>
      <c r="W1368" s="9">
        <f t="shared" si="2281"/>
        <v>0</v>
      </c>
      <c r="X1368" s="9">
        <f t="shared" si="2281"/>
        <v>0</v>
      </c>
      <c r="Y1368" s="9">
        <f t="shared" si="2281"/>
        <v>54056</v>
      </c>
      <c r="Z1368" s="9">
        <f t="shared" si="2281"/>
        <v>0</v>
      </c>
      <c r="AA1368" s="9">
        <f t="shared" ref="AA1368:AF1368" si="2282">AA1369+AA1372+AA1375+AA1378+AA1381+AA1384+AA1387+AA1390+AA1393+AA1396+AA1399+AA1402+AA1405+AA1408+AA1414+AA1417+AA1420+AA1423+AA1426+AA1429+AA1435+AA1438+AA1441+AA1411+AA1432+AA1444</f>
        <v>-105</v>
      </c>
      <c r="AB1368" s="9">
        <f t="shared" si="2282"/>
        <v>0</v>
      </c>
      <c r="AC1368" s="9">
        <f t="shared" si="2282"/>
        <v>0</v>
      </c>
      <c r="AD1368" s="9">
        <f t="shared" si="2282"/>
        <v>0</v>
      </c>
      <c r="AE1368" s="9">
        <f t="shared" si="2282"/>
        <v>53951</v>
      </c>
      <c r="AF1368" s="9">
        <f t="shared" si="2282"/>
        <v>0</v>
      </c>
      <c r="AG1368" s="9">
        <f t="shared" ref="AG1368:AL1368" si="2283">AG1369+AG1372+AG1375+AG1378+AG1381+AG1384+AG1387+AG1390+AG1393+AG1396+AG1399+AG1402+AG1405+AG1408+AG1414+AG1417+AG1420+AG1423+AG1426+AG1429+AG1435+AG1438+AG1441+AG1411+AG1432+AG1444</f>
        <v>-476</v>
      </c>
      <c r="AH1368" s="9">
        <f t="shared" si="2283"/>
        <v>0</v>
      </c>
      <c r="AI1368" s="9">
        <f t="shared" si="2283"/>
        <v>0</v>
      </c>
      <c r="AJ1368" s="9">
        <f t="shared" si="2283"/>
        <v>0</v>
      </c>
      <c r="AK1368" s="9">
        <f t="shared" si="2283"/>
        <v>53475</v>
      </c>
      <c r="AL1368" s="9">
        <f t="shared" si="2283"/>
        <v>0</v>
      </c>
      <c r="AM1368" s="9">
        <f t="shared" ref="AM1368:AR1368" si="2284">AM1369+AM1372+AM1375+AM1378+AM1381+AM1384+AM1387+AM1390+AM1393+AM1396+AM1399+AM1402+AM1405+AM1408+AM1414+AM1417+AM1420+AM1423+AM1426+AM1429+AM1435+AM1438+AM1441+AM1411+AM1432+AM1444</f>
        <v>0</v>
      </c>
      <c r="AN1368" s="9">
        <f t="shared" si="2284"/>
        <v>0</v>
      </c>
      <c r="AO1368" s="9">
        <f t="shared" si="2284"/>
        <v>0</v>
      </c>
      <c r="AP1368" s="9">
        <f t="shared" si="2284"/>
        <v>0</v>
      </c>
      <c r="AQ1368" s="9">
        <f t="shared" si="2284"/>
        <v>53475</v>
      </c>
      <c r="AR1368" s="9">
        <f t="shared" si="2284"/>
        <v>0</v>
      </c>
      <c r="AS1368" s="9">
        <f t="shared" ref="AS1368:AX1368" si="2285">AS1369+AS1372+AS1375+AS1378+AS1381+AS1384+AS1387+AS1390+AS1393+AS1396+AS1399+AS1402+AS1405+AS1408+AS1414+AS1417+AS1420+AS1423+AS1426+AS1429+AS1435+AS1438+AS1441+AS1411+AS1432+AS1444</f>
        <v>0</v>
      </c>
      <c r="AT1368" s="9">
        <f t="shared" si="2285"/>
        <v>0</v>
      </c>
      <c r="AU1368" s="9">
        <f t="shared" si="2285"/>
        <v>0</v>
      </c>
      <c r="AV1368" s="9">
        <f t="shared" si="2285"/>
        <v>0</v>
      </c>
      <c r="AW1368" s="9">
        <f t="shared" si="2285"/>
        <v>53475</v>
      </c>
      <c r="AX1368" s="9">
        <f t="shared" si="2285"/>
        <v>0</v>
      </c>
    </row>
    <row r="1369" spans="1:50" hidden="1">
      <c r="A1369" s="28" t="s">
        <v>267</v>
      </c>
      <c r="B1369" s="30" t="s">
        <v>254</v>
      </c>
      <c r="C1369" s="30" t="s">
        <v>32</v>
      </c>
      <c r="D1369" s="30" t="s">
        <v>79</v>
      </c>
      <c r="E1369" s="30" t="s">
        <v>268</v>
      </c>
      <c r="F1369" s="30"/>
      <c r="G1369" s="9">
        <f t="shared" ref="G1369:V1370" si="2286">G1370</f>
        <v>774</v>
      </c>
      <c r="H1369" s="9">
        <f t="shared" si="2286"/>
        <v>0</v>
      </c>
      <c r="I1369" s="9">
        <f t="shared" si="2286"/>
        <v>0</v>
      </c>
      <c r="J1369" s="9">
        <f t="shared" si="2286"/>
        <v>0</v>
      </c>
      <c r="K1369" s="9">
        <f t="shared" si="2286"/>
        <v>0</v>
      </c>
      <c r="L1369" s="9">
        <f t="shared" si="2286"/>
        <v>0</v>
      </c>
      <c r="M1369" s="9">
        <f t="shared" si="2286"/>
        <v>774</v>
      </c>
      <c r="N1369" s="9">
        <f t="shared" si="2286"/>
        <v>0</v>
      </c>
      <c r="O1369" s="9">
        <f t="shared" si="2286"/>
        <v>0</v>
      </c>
      <c r="P1369" s="9">
        <f t="shared" si="2286"/>
        <v>0</v>
      </c>
      <c r="Q1369" s="9">
        <f t="shared" si="2286"/>
        <v>0</v>
      </c>
      <c r="R1369" s="9">
        <f t="shared" si="2286"/>
        <v>0</v>
      </c>
      <c r="S1369" s="9">
        <f t="shared" si="2286"/>
        <v>774</v>
      </c>
      <c r="T1369" s="9">
        <f t="shared" si="2286"/>
        <v>0</v>
      </c>
      <c r="U1369" s="9">
        <f t="shared" si="2286"/>
        <v>0</v>
      </c>
      <c r="V1369" s="9">
        <f t="shared" si="2286"/>
        <v>0</v>
      </c>
      <c r="W1369" s="9">
        <f t="shared" ref="U1369:AJ1370" si="2287">W1370</f>
        <v>0</v>
      </c>
      <c r="X1369" s="9">
        <f t="shared" si="2287"/>
        <v>0</v>
      </c>
      <c r="Y1369" s="9">
        <f t="shared" si="2287"/>
        <v>774</v>
      </c>
      <c r="Z1369" s="9">
        <f t="shared" si="2287"/>
        <v>0</v>
      </c>
      <c r="AA1369" s="9">
        <f t="shared" si="2287"/>
        <v>0</v>
      </c>
      <c r="AB1369" s="9">
        <f t="shared" si="2287"/>
        <v>0</v>
      </c>
      <c r="AC1369" s="9">
        <f t="shared" si="2287"/>
        <v>0</v>
      </c>
      <c r="AD1369" s="9">
        <f t="shared" si="2287"/>
        <v>0</v>
      </c>
      <c r="AE1369" s="9">
        <f t="shared" si="2287"/>
        <v>774</v>
      </c>
      <c r="AF1369" s="9">
        <f t="shared" si="2287"/>
        <v>0</v>
      </c>
      <c r="AG1369" s="9">
        <f t="shared" si="2287"/>
        <v>0</v>
      </c>
      <c r="AH1369" s="9">
        <f t="shared" si="2287"/>
        <v>0</v>
      </c>
      <c r="AI1369" s="9">
        <f t="shared" si="2287"/>
        <v>0</v>
      </c>
      <c r="AJ1369" s="9">
        <f t="shared" si="2287"/>
        <v>0</v>
      </c>
      <c r="AK1369" s="9">
        <f t="shared" ref="AG1369:AV1370" si="2288">AK1370</f>
        <v>774</v>
      </c>
      <c r="AL1369" s="9">
        <f t="shared" si="2288"/>
        <v>0</v>
      </c>
      <c r="AM1369" s="9">
        <f t="shared" si="2288"/>
        <v>0</v>
      </c>
      <c r="AN1369" s="9">
        <f t="shared" si="2288"/>
        <v>0</v>
      </c>
      <c r="AO1369" s="9">
        <f t="shared" si="2288"/>
        <v>0</v>
      </c>
      <c r="AP1369" s="9">
        <f t="shared" si="2288"/>
        <v>0</v>
      </c>
      <c r="AQ1369" s="9">
        <f t="shared" si="2288"/>
        <v>774</v>
      </c>
      <c r="AR1369" s="9">
        <f t="shared" si="2288"/>
        <v>0</v>
      </c>
      <c r="AS1369" s="9">
        <f t="shared" si="2288"/>
        <v>0</v>
      </c>
      <c r="AT1369" s="9">
        <f t="shared" si="2288"/>
        <v>0</v>
      </c>
      <c r="AU1369" s="9">
        <f t="shared" si="2288"/>
        <v>0</v>
      </c>
      <c r="AV1369" s="9">
        <f t="shared" si="2288"/>
        <v>0</v>
      </c>
      <c r="AW1369" s="9">
        <f t="shared" ref="AS1369:AX1370" si="2289">AW1370</f>
        <v>774</v>
      </c>
      <c r="AX1369" s="9">
        <f t="shared" si="2289"/>
        <v>0</v>
      </c>
    </row>
    <row r="1370" spans="1:50" hidden="1">
      <c r="A1370" s="47" t="s">
        <v>100</v>
      </c>
      <c r="B1370" s="30" t="s">
        <v>254</v>
      </c>
      <c r="C1370" s="30" t="s">
        <v>32</v>
      </c>
      <c r="D1370" s="30" t="s">
        <v>79</v>
      </c>
      <c r="E1370" s="30" t="s">
        <v>268</v>
      </c>
      <c r="F1370" s="30" t="s">
        <v>101</v>
      </c>
      <c r="G1370" s="11">
        <f t="shared" si="2286"/>
        <v>774</v>
      </c>
      <c r="H1370" s="11">
        <f t="shared" si="2286"/>
        <v>0</v>
      </c>
      <c r="I1370" s="11">
        <f t="shared" si="2286"/>
        <v>0</v>
      </c>
      <c r="J1370" s="11">
        <f t="shared" si="2286"/>
        <v>0</v>
      </c>
      <c r="K1370" s="11">
        <f t="shared" si="2286"/>
        <v>0</v>
      </c>
      <c r="L1370" s="11">
        <f t="shared" si="2286"/>
        <v>0</v>
      </c>
      <c r="M1370" s="11">
        <f t="shared" si="2286"/>
        <v>774</v>
      </c>
      <c r="N1370" s="11">
        <f t="shared" si="2286"/>
        <v>0</v>
      </c>
      <c r="O1370" s="11">
        <f t="shared" si="2286"/>
        <v>0</v>
      </c>
      <c r="P1370" s="11">
        <f t="shared" si="2286"/>
        <v>0</v>
      </c>
      <c r="Q1370" s="11">
        <f t="shared" si="2286"/>
        <v>0</v>
      </c>
      <c r="R1370" s="11">
        <f t="shared" si="2286"/>
        <v>0</v>
      </c>
      <c r="S1370" s="11">
        <f t="shared" si="2286"/>
        <v>774</v>
      </c>
      <c r="T1370" s="11">
        <f t="shared" si="2286"/>
        <v>0</v>
      </c>
      <c r="U1370" s="11">
        <f t="shared" si="2287"/>
        <v>0</v>
      </c>
      <c r="V1370" s="11">
        <f t="shared" si="2287"/>
        <v>0</v>
      </c>
      <c r="W1370" s="11">
        <f t="shared" si="2287"/>
        <v>0</v>
      </c>
      <c r="X1370" s="11">
        <f t="shared" si="2287"/>
        <v>0</v>
      </c>
      <c r="Y1370" s="11">
        <f t="shared" si="2287"/>
        <v>774</v>
      </c>
      <c r="Z1370" s="11">
        <f t="shared" si="2287"/>
        <v>0</v>
      </c>
      <c r="AA1370" s="11">
        <f t="shared" si="2287"/>
        <v>0</v>
      </c>
      <c r="AB1370" s="11">
        <f t="shared" si="2287"/>
        <v>0</v>
      </c>
      <c r="AC1370" s="11">
        <f t="shared" si="2287"/>
        <v>0</v>
      </c>
      <c r="AD1370" s="11">
        <f t="shared" si="2287"/>
        <v>0</v>
      </c>
      <c r="AE1370" s="11">
        <f t="shared" si="2287"/>
        <v>774</v>
      </c>
      <c r="AF1370" s="11">
        <f t="shared" si="2287"/>
        <v>0</v>
      </c>
      <c r="AG1370" s="11">
        <f t="shared" si="2288"/>
        <v>0</v>
      </c>
      <c r="AH1370" s="11">
        <f t="shared" si="2288"/>
        <v>0</v>
      </c>
      <c r="AI1370" s="11">
        <f t="shared" si="2288"/>
        <v>0</v>
      </c>
      <c r="AJ1370" s="11">
        <f t="shared" si="2288"/>
        <v>0</v>
      </c>
      <c r="AK1370" s="11">
        <f t="shared" si="2288"/>
        <v>774</v>
      </c>
      <c r="AL1370" s="11">
        <f t="shared" si="2288"/>
        <v>0</v>
      </c>
      <c r="AM1370" s="11">
        <f t="shared" si="2288"/>
        <v>0</v>
      </c>
      <c r="AN1370" s="11">
        <f t="shared" si="2288"/>
        <v>0</v>
      </c>
      <c r="AO1370" s="11">
        <f t="shared" si="2288"/>
        <v>0</v>
      </c>
      <c r="AP1370" s="11">
        <f t="shared" si="2288"/>
        <v>0</v>
      </c>
      <c r="AQ1370" s="11">
        <f t="shared" si="2288"/>
        <v>774</v>
      </c>
      <c r="AR1370" s="11">
        <f t="shared" si="2288"/>
        <v>0</v>
      </c>
      <c r="AS1370" s="11">
        <f t="shared" si="2289"/>
        <v>0</v>
      </c>
      <c r="AT1370" s="11">
        <f t="shared" si="2289"/>
        <v>0</v>
      </c>
      <c r="AU1370" s="11">
        <f t="shared" si="2289"/>
        <v>0</v>
      </c>
      <c r="AV1370" s="11">
        <f t="shared" si="2289"/>
        <v>0</v>
      </c>
      <c r="AW1370" s="11">
        <f t="shared" si="2289"/>
        <v>774</v>
      </c>
      <c r="AX1370" s="11">
        <f t="shared" si="2289"/>
        <v>0</v>
      </c>
    </row>
    <row r="1371" spans="1:50" hidden="1">
      <c r="A1371" s="47" t="s">
        <v>269</v>
      </c>
      <c r="B1371" s="30" t="s">
        <v>254</v>
      </c>
      <c r="C1371" s="30" t="s">
        <v>32</v>
      </c>
      <c r="D1371" s="30" t="s">
        <v>79</v>
      </c>
      <c r="E1371" s="30" t="s">
        <v>268</v>
      </c>
      <c r="F1371" s="59" t="s">
        <v>270</v>
      </c>
      <c r="G1371" s="9">
        <v>774</v>
      </c>
      <c r="H1371" s="9"/>
      <c r="I1371" s="84"/>
      <c r="J1371" s="84"/>
      <c r="K1371" s="84"/>
      <c r="L1371" s="84"/>
      <c r="M1371" s="9">
        <f>G1371+I1371+J1371+K1371+L1371</f>
        <v>774</v>
      </c>
      <c r="N1371" s="9">
        <f>H1371+L1371</f>
        <v>0</v>
      </c>
      <c r="O1371" s="85"/>
      <c r="P1371" s="85"/>
      <c r="Q1371" s="85"/>
      <c r="R1371" s="85"/>
      <c r="S1371" s="9">
        <f>M1371+O1371+P1371+Q1371+R1371</f>
        <v>774</v>
      </c>
      <c r="T1371" s="9">
        <f>N1371+R1371</f>
        <v>0</v>
      </c>
      <c r="U1371" s="85"/>
      <c r="V1371" s="85"/>
      <c r="W1371" s="85"/>
      <c r="X1371" s="85"/>
      <c r="Y1371" s="9">
        <f>S1371+U1371+V1371+W1371+X1371</f>
        <v>774</v>
      </c>
      <c r="Z1371" s="9">
        <f>T1371+X1371</f>
        <v>0</v>
      </c>
      <c r="AA1371" s="85"/>
      <c r="AB1371" s="85"/>
      <c r="AC1371" s="85"/>
      <c r="AD1371" s="85"/>
      <c r="AE1371" s="9">
        <f>Y1371+AA1371+AB1371+AC1371+AD1371</f>
        <v>774</v>
      </c>
      <c r="AF1371" s="9">
        <f>Z1371+AD1371</f>
        <v>0</v>
      </c>
      <c r="AG1371" s="85"/>
      <c r="AH1371" s="85"/>
      <c r="AI1371" s="85"/>
      <c r="AJ1371" s="85"/>
      <c r="AK1371" s="9">
        <f>AE1371+AG1371+AH1371+AI1371+AJ1371</f>
        <v>774</v>
      </c>
      <c r="AL1371" s="9">
        <f>AF1371+AJ1371</f>
        <v>0</v>
      </c>
      <c r="AM1371" s="85"/>
      <c r="AN1371" s="85"/>
      <c r="AO1371" s="85"/>
      <c r="AP1371" s="85"/>
      <c r="AQ1371" s="9">
        <f>AK1371+AM1371+AN1371+AO1371+AP1371</f>
        <v>774</v>
      </c>
      <c r="AR1371" s="9">
        <f>AL1371+AP1371</f>
        <v>0</v>
      </c>
      <c r="AS1371" s="85"/>
      <c r="AT1371" s="85"/>
      <c r="AU1371" s="85"/>
      <c r="AV1371" s="85"/>
      <c r="AW1371" s="9">
        <f>AQ1371+AS1371+AT1371+AU1371+AV1371</f>
        <v>774</v>
      </c>
      <c r="AX1371" s="9">
        <f>AR1371+AV1371</f>
        <v>0</v>
      </c>
    </row>
    <row r="1372" spans="1:50" ht="66" hidden="1">
      <c r="A1372" s="47" t="s">
        <v>271</v>
      </c>
      <c r="B1372" s="30" t="s">
        <v>254</v>
      </c>
      <c r="C1372" s="30" t="s">
        <v>32</v>
      </c>
      <c r="D1372" s="30" t="s">
        <v>79</v>
      </c>
      <c r="E1372" s="30" t="s">
        <v>272</v>
      </c>
      <c r="F1372" s="59"/>
      <c r="G1372" s="9">
        <f t="shared" ref="G1372:V1373" si="2290">G1373</f>
        <v>1098</v>
      </c>
      <c r="H1372" s="9">
        <f t="shared" si="2290"/>
        <v>0</v>
      </c>
      <c r="I1372" s="9">
        <f t="shared" si="2290"/>
        <v>0</v>
      </c>
      <c r="J1372" s="9">
        <f t="shared" si="2290"/>
        <v>0</v>
      </c>
      <c r="K1372" s="9">
        <f t="shared" si="2290"/>
        <v>0</v>
      </c>
      <c r="L1372" s="9">
        <f t="shared" si="2290"/>
        <v>0</v>
      </c>
      <c r="M1372" s="9">
        <f t="shared" si="2290"/>
        <v>1098</v>
      </c>
      <c r="N1372" s="9">
        <f t="shared" si="2290"/>
        <v>0</v>
      </c>
      <c r="O1372" s="9">
        <f t="shared" si="2290"/>
        <v>0</v>
      </c>
      <c r="P1372" s="9">
        <f t="shared" si="2290"/>
        <v>0</v>
      </c>
      <c r="Q1372" s="9">
        <f t="shared" si="2290"/>
        <v>0</v>
      </c>
      <c r="R1372" s="9">
        <f t="shared" si="2290"/>
        <v>0</v>
      </c>
      <c r="S1372" s="9">
        <f t="shared" si="2290"/>
        <v>1098</v>
      </c>
      <c r="T1372" s="9">
        <f t="shared" si="2290"/>
        <v>0</v>
      </c>
      <c r="U1372" s="9">
        <f t="shared" si="2290"/>
        <v>0</v>
      </c>
      <c r="V1372" s="9">
        <f t="shared" si="2290"/>
        <v>0</v>
      </c>
      <c r="W1372" s="9">
        <f t="shared" ref="U1372:AJ1373" si="2291">W1373</f>
        <v>0</v>
      </c>
      <c r="X1372" s="9">
        <f t="shared" si="2291"/>
        <v>0</v>
      </c>
      <c r="Y1372" s="9">
        <f t="shared" si="2291"/>
        <v>1098</v>
      </c>
      <c r="Z1372" s="9">
        <f t="shared" si="2291"/>
        <v>0</v>
      </c>
      <c r="AA1372" s="9">
        <f t="shared" si="2291"/>
        <v>0</v>
      </c>
      <c r="AB1372" s="9">
        <f t="shared" si="2291"/>
        <v>0</v>
      </c>
      <c r="AC1372" s="9">
        <f t="shared" si="2291"/>
        <v>0</v>
      </c>
      <c r="AD1372" s="9">
        <f t="shared" si="2291"/>
        <v>0</v>
      </c>
      <c r="AE1372" s="9">
        <f t="shared" si="2291"/>
        <v>1098</v>
      </c>
      <c r="AF1372" s="9">
        <f t="shared" si="2291"/>
        <v>0</v>
      </c>
      <c r="AG1372" s="9">
        <f t="shared" si="2291"/>
        <v>0</v>
      </c>
      <c r="AH1372" s="9">
        <f t="shared" si="2291"/>
        <v>0</v>
      </c>
      <c r="AI1372" s="9">
        <f t="shared" si="2291"/>
        <v>0</v>
      </c>
      <c r="AJ1372" s="9">
        <f t="shared" si="2291"/>
        <v>0</v>
      </c>
      <c r="AK1372" s="9">
        <f t="shared" ref="AG1372:AV1373" si="2292">AK1373</f>
        <v>1098</v>
      </c>
      <c r="AL1372" s="9">
        <f t="shared" si="2292"/>
        <v>0</v>
      </c>
      <c r="AM1372" s="9">
        <f t="shared" si="2292"/>
        <v>0</v>
      </c>
      <c r="AN1372" s="9">
        <f t="shared" si="2292"/>
        <v>0</v>
      </c>
      <c r="AO1372" s="9">
        <f t="shared" si="2292"/>
        <v>0</v>
      </c>
      <c r="AP1372" s="9">
        <f t="shared" si="2292"/>
        <v>0</v>
      </c>
      <c r="AQ1372" s="9">
        <f t="shared" si="2292"/>
        <v>1098</v>
      </c>
      <c r="AR1372" s="9">
        <f t="shared" si="2292"/>
        <v>0</v>
      </c>
      <c r="AS1372" s="9">
        <f t="shared" si="2292"/>
        <v>0</v>
      </c>
      <c r="AT1372" s="9">
        <f t="shared" si="2292"/>
        <v>0</v>
      </c>
      <c r="AU1372" s="9">
        <f t="shared" si="2292"/>
        <v>0</v>
      </c>
      <c r="AV1372" s="9">
        <f t="shared" si="2292"/>
        <v>0</v>
      </c>
      <c r="AW1372" s="9">
        <f t="shared" ref="AS1372:AX1373" si="2293">AW1373</f>
        <v>1098</v>
      </c>
      <c r="AX1372" s="9">
        <f t="shared" si="2293"/>
        <v>0</v>
      </c>
    </row>
    <row r="1373" spans="1:50" hidden="1">
      <c r="A1373" s="47" t="s">
        <v>100</v>
      </c>
      <c r="B1373" s="30" t="s">
        <v>254</v>
      </c>
      <c r="C1373" s="30" t="s">
        <v>32</v>
      </c>
      <c r="D1373" s="30" t="s">
        <v>79</v>
      </c>
      <c r="E1373" s="30" t="s">
        <v>272</v>
      </c>
      <c r="F1373" s="59" t="s">
        <v>101</v>
      </c>
      <c r="G1373" s="9">
        <f t="shared" si="2290"/>
        <v>1098</v>
      </c>
      <c r="H1373" s="9">
        <f t="shared" si="2290"/>
        <v>0</v>
      </c>
      <c r="I1373" s="9">
        <f t="shared" si="2290"/>
        <v>0</v>
      </c>
      <c r="J1373" s="9">
        <f t="shared" si="2290"/>
        <v>0</v>
      </c>
      <c r="K1373" s="9">
        <f t="shared" si="2290"/>
        <v>0</v>
      </c>
      <c r="L1373" s="9">
        <f t="shared" si="2290"/>
        <v>0</v>
      </c>
      <c r="M1373" s="9">
        <f t="shared" si="2290"/>
        <v>1098</v>
      </c>
      <c r="N1373" s="9">
        <f t="shared" si="2290"/>
        <v>0</v>
      </c>
      <c r="O1373" s="9">
        <f t="shared" si="2290"/>
        <v>0</v>
      </c>
      <c r="P1373" s="9">
        <f t="shared" si="2290"/>
        <v>0</v>
      </c>
      <c r="Q1373" s="9">
        <f t="shared" si="2290"/>
        <v>0</v>
      </c>
      <c r="R1373" s="9">
        <f t="shared" si="2290"/>
        <v>0</v>
      </c>
      <c r="S1373" s="9">
        <f t="shared" si="2290"/>
        <v>1098</v>
      </c>
      <c r="T1373" s="9">
        <f t="shared" si="2290"/>
        <v>0</v>
      </c>
      <c r="U1373" s="9">
        <f t="shared" si="2291"/>
        <v>0</v>
      </c>
      <c r="V1373" s="9">
        <f t="shared" si="2291"/>
        <v>0</v>
      </c>
      <c r="W1373" s="9">
        <f t="shared" si="2291"/>
        <v>0</v>
      </c>
      <c r="X1373" s="9">
        <f t="shared" si="2291"/>
        <v>0</v>
      </c>
      <c r="Y1373" s="9">
        <f t="shared" si="2291"/>
        <v>1098</v>
      </c>
      <c r="Z1373" s="9">
        <f t="shared" si="2291"/>
        <v>0</v>
      </c>
      <c r="AA1373" s="9">
        <f t="shared" si="2291"/>
        <v>0</v>
      </c>
      <c r="AB1373" s="9">
        <f t="shared" si="2291"/>
        <v>0</v>
      </c>
      <c r="AC1373" s="9">
        <f t="shared" si="2291"/>
        <v>0</v>
      </c>
      <c r="AD1373" s="9">
        <f t="shared" si="2291"/>
        <v>0</v>
      </c>
      <c r="AE1373" s="9">
        <f t="shared" si="2291"/>
        <v>1098</v>
      </c>
      <c r="AF1373" s="9">
        <f t="shared" si="2291"/>
        <v>0</v>
      </c>
      <c r="AG1373" s="9">
        <f t="shared" si="2292"/>
        <v>0</v>
      </c>
      <c r="AH1373" s="9">
        <f t="shared" si="2292"/>
        <v>0</v>
      </c>
      <c r="AI1373" s="9">
        <f t="shared" si="2292"/>
        <v>0</v>
      </c>
      <c r="AJ1373" s="9">
        <f t="shared" si="2292"/>
        <v>0</v>
      </c>
      <c r="AK1373" s="9">
        <f t="shared" si="2292"/>
        <v>1098</v>
      </c>
      <c r="AL1373" s="9">
        <f t="shared" si="2292"/>
        <v>0</v>
      </c>
      <c r="AM1373" s="9">
        <f t="shared" si="2292"/>
        <v>0</v>
      </c>
      <c r="AN1373" s="9">
        <f t="shared" si="2292"/>
        <v>0</v>
      </c>
      <c r="AO1373" s="9">
        <f t="shared" si="2292"/>
        <v>0</v>
      </c>
      <c r="AP1373" s="9">
        <f t="shared" si="2292"/>
        <v>0</v>
      </c>
      <c r="AQ1373" s="9">
        <f t="shared" si="2292"/>
        <v>1098</v>
      </c>
      <c r="AR1373" s="9">
        <f t="shared" si="2292"/>
        <v>0</v>
      </c>
      <c r="AS1373" s="9">
        <f t="shared" si="2293"/>
        <v>0</v>
      </c>
      <c r="AT1373" s="9">
        <f t="shared" si="2293"/>
        <v>0</v>
      </c>
      <c r="AU1373" s="9">
        <f t="shared" si="2293"/>
        <v>0</v>
      </c>
      <c r="AV1373" s="9">
        <f t="shared" si="2293"/>
        <v>0</v>
      </c>
      <c r="AW1373" s="9">
        <f t="shared" si="2293"/>
        <v>1098</v>
      </c>
      <c r="AX1373" s="9">
        <f t="shared" si="2293"/>
        <v>0</v>
      </c>
    </row>
    <row r="1374" spans="1:50" hidden="1">
      <c r="A1374" s="47" t="s">
        <v>269</v>
      </c>
      <c r="B1374" s="30" t="s">
        <v>254</v>
      </c>
      <c r="C1374" s="30" t="s">
        <v>32</v>
      </c>
      <c r="D1374" s="30" t="s">
        <v>79</v>
      </c>
      <c r="E1374" s="30" t="s">
        <v>272</v>
      </c>
      <c r="F1374" s="59" t="s">
        <v>270</v>
      </c>
      <c r="G1374" s="9">
        <v>1098</v>
      </c>
      <c r="H1374" s="9"/>
      <c r="I1374" s="84"/>
      <c r="J1374" s="84"/>
      <c r="K1374" s="84"/>
      <c r="L1374" s="84"/>
      <c r="M1374" s="9">
        <f>G1374+I1374+J1374+K1374+L1374</f>
        <v>1098</v>
      </c>
      <c r="N1374" s="9">
        <f>H1374+L1374</f>
        <v>0</v>
      </c>
      <c r="O1374" s="85"/>
      <c r="P1374" s="85"/>
      <c r="Q1374" s="85"/>
      <c r="R1374" s="85"/>
      <c r="S1374" s="9">
        <f>M1374+O1374+P1374+Q1374+R1374</f>
        <v>1098</v>
      </c>
      <c r="T1374" s="9">
        <f>N1374+R1374</f>
        <v>0</v>
      </c>
      <c r="U1374" s="85"/>
      <c r="V1374" s="85"/>
      <c r="W1374" s="85"/>
      <c r="X1374" s="85"/>
      <c r="Y1374" s="9">
        <f>S1374+U1374+V1374+W1374+X1374</f>
        <v>1098</v>
      </c>
      <c r="Z1374" s="9">
        <f>T1374+X1374</f>
        <v>0</v>
      </c>
      <c r="AA1374" s="85"/>
      <c r="AB1374" s="85"/>
      <c r="AC1374" s="85"/>
      <c r="AD1374" s="85"/>
      <c r="AE1374" s="9">
        <f>Y1374+AA1374+AB1374+AC1374+AD1374</f>
        <v>1098</v>
      </c>
      <c r="AF1374" s="9">
        <f>Z1374+AD1374</f>
        <v>0</v>
      </c>
      <c r="AG1374" s="85"/>
      <c r="AH1374" s="85"/>
      <c r="AI1374" s="85"/>
      <c r="AJ1374" s="85"/>
      <c r="AK1374" s="9">
        <f>AE1374+AG1374+AH1374+AI1374+AJ1374</f>
        <v>1098</v>
      </c>
      <c r="AL1374" s="9">
        <f>AF1374+AJ1374</f>
        <v>0</v>
      </c>
      <c r="AM1374" s="85"/>
      <c r="AN1374" s="85"/>
      <c r="AO1374" s="85"/>
      <c r="AP1374" s="85"/>
      <c r="AQ1374" s="9">
        <f>AK1374+AM1374+AN1374+AO1374+AP1374</f>
        <v>1098</v>
      </c>
      <c r="AR1374" s="9">
        <f>AL1374+AP1374</f>
        <v>0</v>
      </c>
      <c r="AS1374" s="85"/>
      <c r="AT1374" s="85"/>
      <c r="AU1374" s="85"/>
      <c r="AV1374" s="85"/>
      <c r="AW1374" s="9">
        <f>AQ1374+AS1374+AT1374+AU1374+AV1374</f>
        <v>1098</v>
      </c>
      <c r="AX1374" s="9">
        <f>AR1374+AV1374</f>
        <v>0</v>
      </c>
    </row>
    <row r="1375" spans="1:50" ht="49.5" hidden="1">
      <c r="A1375" s="47" t="s">
        <v>273</v>
      </c>
      <c r="B1375" s="30" t="s">
        <v>254</v>
      </c>
      <c r="C1375" s="30" t="s">
        <v>32</v>
      </c>
      <c r="D1375" s="30" t="s">
        <v>79</v>
      </c>
      <c r="E1375" s="30" t="s">
        <v>274</v>
      </c>
      <c r="F1375" s="59"/>
      <c r="G1375" s="9">
        <f t="shared" ref="G1375:V1376" si="2294">G1376</f>
        <v>7761</v>
      </c>
      <c r="H1375" s="9">
        <f t="shared" si="2294"/>
        <v>0</v>
      </c>
      <c r="I1375" s="9">
        <f t="shared" si="2294"/>
        <v>0</v>
      </c>
      <c r="J1375" s="9">
        <f t="shared" si="2294"/>
        <v>0</v>
      </c>
      <c r="K1375" s="9">
        <f t="shared" si="2294"/>
        <v>0</v>
      </c>
      <c r="L1375" s="9">
        <f t="shared" si="2294"/>
        <v>0</v>
      </c>
      <c r="M1375" s="9">
        <f t="shared" si="2294"/>
        <v>7761</v>
      </c>
      <c r="N1375" s="9">
        <f t="shared" si="2294"/>
        <v>0</v>
      </c>
      <c r="O1375" s="9">
        <f t="shared" si="2294"/>
        <v>0</v>
      </c>
      <c r="P1375" s="9">
        <f t="shared" si="2294"/>
        <v>0</v>
      </c>
      <c r="Q1375" s="9">
        <f t="shared" si="2294"/>
        <v>0</v>
      </c>
      <c r="R1375" s="9">
        <f t="shared" si="2294"/>
        <v>0</v>
      </c>
      <c r="S1375" s="9">
        <f t="shared" si="2294"/>
        <v>7761</v>
      </c>
      <c r="T1375" s="9">
        <f t="shared" si="2294"/>
        <v>0</v>
      </c>
      <c r="U1375" s="9">
        <f t="shared" si="2294"/>
        <v>0</v>
      </c>
      <c r="V1375" s="9">
        <f t="shared" si="2294"/>
        <v>0</v>
      </c>
      <c r="W1375" s="9">
        <f t="shared" ref="U1375:AJ1376" si="2295">W1376</f>
        <v>0</v>
      </c>
      <c r="X1375" s="9">
        <f t="shared" si="2295"/>
        <v>0</v>
      </c>
      <c r="Y1375" s="9">
        <f t="shared" si="2295"/>
        <v>7761</v>
      </c>
      <c r="Z1375" s="9">
        <f t="shared" si="2295"/>
        <v>0</v>
      </c>
      <c r="AA1375" s="9">
        <f t="shared" si="2295"/>
        <v>0</v>
      </c>
      <c r="AB1375" s="9">
        <f t="shared" si="2295"/>
        <v>0</v>
      </c>
      <c r="AC1375" s="9">
        <f t="shared" si="2295"/>
        <v>0</v>
      </c>
      <c r="AD1375" s="9">
        <f t="shared" si="2295"/>
        <v>0</v>
      </c>
      <c r="AE1375" s="9">
        <f t="shared" si="2295"/>
        <v>7761</v>
      </c>
      <c r="AF1375" s="9">
        <f t="shared" si="2295"/>
        <v>0</v>
      </c>
      <c r="AG1375" s="9">
        <f t="shared" si="2295"/>
        <v>0</v>
      </c>
      <c r="AH1375" s="9">
        <f t="shared" si="2295"/>
        <v>0</v>
      </c>
      <c r="AI1375" s="9">
        <f t="shared" si="2295"/>
        <v>0</v>
      </c>
      <c r="AJ1375" s="9">
        <f t="shared" si="2295"/>
        <v>0</v>
      </c>
      <c r="AK1375" s="9">
        <f t="shared" ref="AG1375:AV1376" si="2296">AK1376</f>
        <v>7761</v>
      </c>
      <c r="AL1375" s="9">
        <f t="shared" si="2296"/>
        <v>0</v>
      </c>
      <c r="AM1375" s="9">
        <f t="shared" si="2296"/>
        <v>0</v>
      </c>
      <c r="AN1375" s="9">
        <f t="shared" si="2296"/>
        <v>0</v>
      </c>
      <c r="AO1375" s="9">
        <f t="shared" si="2296"/>
        <v>0</v>
      </c>
      <c r="AP1375" s="9">
        <f t="shared" si="2296"/>
        <v>0</v>
      </c>
      <c r="AQ1375" s="9">
        <f t="shared" si="2296"/>
        <v>7761</v>
      </c>
      <c r="AR1375" s="9">
        <f t="shared" si="2296"/>
        <v>0</v>
      </c>
      <c r="AS1375" s="9">
        <f t="shared" si="2296"/>
        <v>0</v>
      </c>
      <c r="AT1375" s="9">
        <f t="shared" si="2296"/>
        <v>0</v>
      </c>
      <c r="AU1375" s="9">
        <f t="shared" si="2296"/>
        <v>0</v>
      </c>
      <c r="AV1375" s="9">
        <f t="shared" si="2296"/>
        <v>0</v>
      </c>
      <c r="AW1375" s="9">
        <f t="shared" ref="AS1375:AX1376" si="2297">AW1376</f>
        <v>7761</v>
      </c>
      <c r="AX1375" s="9">
        <f t="shared" si="2297"/>
        <v>0</v>
      </c>
    </row>
    <row r="1376" spans="1:50" hidden="1">
      <c r="A1376" s="47" t="s">
        <v>100</v>
      </c>
      <c r="B1376" s="30" t="s">
        <v>254</v>
      </c>
      <c r="C1376" s="30" t="s">
        <v>32</v>
      </c>
      <c r="D1376" s="30" t="s">
        <v>79</v>
      </c>
      <c r="E1376" s="30" t="s">
        <v>274</v>
      </c>
      <c r="F1376" s="59" t="s">
        <v>101</v>
      </c>
      <c r="G1376" s="9">
        <f t="shared" si="2294"/>
        <v>7761</v>
      </c>
      <c r="H1376" s="9">
        <f t="shared" si="2294"/>
        <v>0</v>
      </c>
      <c r="I1376" s="9">
        <f t="shared" si="2294"/>
        <v>0</v>
      </c>
      <c r="J1376" s="9">
        <f t="shared" si="2294"/>
        <v>0</v>
      </c>
      <c r="K1376" s="9">
        <f t="shared" si="2294"/>
        <v>0</v>
      </c>
      <c r="L1376" s="9">
        <f t="shared" si="2294"/>
        <v>0</v>
      </c>
      <c r="M1376" s="9">
        <f t="shared" si="2294"/>
        <v>7761</v>
      </c>
      <c r="N1376" s="9">
        <f t="shared" si="2294"/>
        <v>0</v>
      </c>
      <c r="O1376" s="9">
        <f t="shared" si="2294"/>
        <v>0</v>
      </c>
      <c r="P1376" s="9">
        <f t="shared" si="2294"/>
        <v>0</v>
      </c>
      <c r="Q1376" s="9">
        <f t="shared" si="2294"/>
        <v>0</v>
      </c>
      <c r="R1376" s="9">
        <f t="shared" si="2294"/>
        <v>0</v>
      </c>
      <c r="S1376" s="9">
        <f t="shared" si="2294"/>
        <v>7761</v>
      </c>
      <c r="T1376" s="9">
        <f t="shared" si="2294"/>
        <v>0</v>
      </c>
      <c r="U1376" s="9">
        <f t="shared" si="2295"/>
        <v>0</v>
      </c>
      <c r="V1376" s="9">
        <f t="shared" si="2295"/>
        <v>0</v>
      </c>
      <c r="W1376" s="9">
        <f t="shared" si="2295"/>
        <v>0</v>
      </c>
      <c r="X1376" s="9">
        <f t="shared" si="2295"/>
        <v>0</v>
      </c>
      <c r="Y1376" s="9">
        <f t="shared" si="2295"/>
        <v>7761</v>
      </c>
      <c r="Z1376" s="9">
        <f t="shared" si="2295"/>
        <v>0</v>
      </c>
      <c r="AA1376" s="9">
        <f t="shared" si="2295"/>
        <v>0</v>
      </c>
      <c r="AB1376" s="9">
        <f t="shared" si="2295"/>
        <v>0</v>
      </c>
      <c r="AC1376" s="9">
        <f t="shared" si="2295"/>
        <v>0</v>
      </c>
      <c r="AD1376" s="9">
        <f t="shared" si="2295"/>
        <v>0</v>
      </c>
      <c r="AE1376" s="9">
        <f t="shared" si="2295"/>
        <v>7761</v>
      </c>
      <c r="AF1376" s="9">
        <f t="shared" si="2295"/>
        <v>0</v>
      </c>
      <c r="AG1376" s="9">
        <f t="shared" si="2296"/>
        <v>0</v>
      </c>
      <c r="AH1376" s="9">
        <f t="shared" si="2296"/>
        <v>0</v>
      </c>
      <c r="AI1376" s="9">
        <f t="shared" si="2296"/>
        <v>0</v>
      </c>
      <c r="AJ1376" s="9">
        <f t="shared" si="2296"/>
        <v>0</v>
      </c>
      <c r="AK1376" s="9">
        <f t="shared" si="2296"/>
        <v>7761</v>
      </c>
      <c r="AL1376" s="9">
        <f t="shared" si="2296"/>
        <v>0</v>
      </c>
      <c r="AM1376" s="9">
        <f t="shared" si="2296"/>
        <v>0</v>
      </c>
      <c r="AN1376" s="9">
        <f t="shared" si="2296"/>
        <v>0</v>
      </c>
      <c r="AO1376" s="9">
        <f t="shared" si="2296"/>
        <v>0</v>
      </c>
      <c r="AP1376" s="9">
        <f t="shared" si="2296"/>
        <v>0</v>
      </c>
      <c r="AQ1376" s="9">
        <f t="shared" si="2296"/>
        <v>7761</v>
      </c>
      <c r="AR1376" s="9">
        <f t="shared" si="2296"/>
        <v>0</v>
      </c>
      <c r="AS1376" s="9">
        <f t="shared" si="2297"/>
        <v>0</v>
      </c>
      <c r="AT1376" s="9">
        <f t="shared" si="2297"/>
        <v>0</v>
      </c>
      <c r="AU1376" s="9">
        <f t="shared" si="2297"/>
        <v>0</v>
      </c>
      <c r="AV1376" s="9">
        <f t="shared" si="2297"/>
        <v>0</v>
      </c>
      <c r="AW1376" s="9">
        <f t="shared" si="2297"/>
        <v>7761</v>
      </c>
      <c r="AX1376" s="9">
        <f t="shared" si="2297"/>
        <v>0</v>
      </c>
    </row>
    <row r="1377" spans="1:50" hidden="1">
      <c r="A1377" s="47" t="s">
        <v>269</v>
      </c>
      <c r="B1377" s="30" t="s">
        <v>254</v>
      </c>
      <c r="C1377" s="30" t="s">
        <v>32</v>
      </c>
      <c r="D1377" s="30" t="s">
        <v>79</v>
      </c>
      <c r="E1377" s="30" t="s">
        <v>274</v>
      </c>
      <c r="F1377" s="59" t="s">
        <v>270</v>
      </c>
      <c r="G1377" s="9">
        <v>7761</v>
      </c>
      <c r="H1377" s="9"/>
      <c r="I1377" s="84"/>
      <c r="J1377" s="84"/>
      <c r="K1377" s="84"/>
      <c r="L1377" s="84"/>
      <c r="M1377" s="9">
        <f>G1377+I1377+J1377+K1377+L1377</f>
        <v>7761</v>
      </c>
      <c r="N1377" s="9">
        <f>H1377+L1377</f>
        <v>0</v>
      </c>
      <c r="O1377" s="85"/>
      <c r="P1377" s="85"/>
      <c r="Q1377" s="85"/>
      <c r="R1377" s="85"/>
      <c r="S1377" s="9">
        <f>M1377+O1377+P1377+Q1377+R1377</f>
        <v>7761</v>
      </c>
      <c r="T1377" s="9">
        <f>N1377+R1377</f>
        <v>0</v>
      </c>
      <c r="U1377" s="85"/>
      <c r="V1377" s="85"/>
      <c r="W1377" s="85"/>
      <c r="X1377" s="85"/>
      <c r="Y1377" s="9">
        <f>S1377+U1377+V1377+W1377+X1377</f>
        <v>7761</v>
      </c>
      <c r="Z1377" s="9">
        <f>T1377+X1377</f>
        <v>0</v>
      </c>
      <c r="AA1377" s="85"/>
      <c r="AB1377" s="85"/>
      <c r="AC1377" s="85"/>
      <c r="AD1377" s="85"/>
      <c r="AE1377" s="9">
        <f>Y1377+AA1377+AB1377+AC1377+AD1377</f>
        <v>7761</v>
      </c>
      <c r="AF1377" s="9">
        <f>Z1377+AD1377</f>
        <v>0</v>
      </c>
      <c r="AG1377" s="85"/>
      <c r="AH1377" s="85"/>
      <c r="AI1377" s="85"/>
      <c r="AJ1377" s="85"/>
      <c r="AK1377" s="9">
        <f>AE1377+AG1377+AH1377+AI1377+AJ1377</f>
        <v>7761</v>
      </c>
      <c r="AL1377" s="9">
        <f>AF1377+AJ1377</f>
        <v>0</v>
      </c>
      <c r="AM1377" s="85"/>
      <c r="AN1377" s="85"/>
      <c r="AO1377" s="85"/>
      <c r="AP1377" s="85"/>
      <c r="AQ1377" s="9">
        <f>AK1377+AM1377+AN1377+AO1377+AP1377</f>
        <v>7761</v>
      </c>
      <c r="AR1377" s="9">
        <f>AL1377+AP1377</f>
        <v>0</v>
      </c>
      <c r="AS1377" s="85"/>
      <c r="AT1377" s="85"/>
      <c r="AU1377" s="85"/>
      <c r="AV1377" s="85"/>
      <c r="AW1377" s="9">
        <f>AQ1377+AS1377+AT1377+AU1377+AV1377</f>
        <v>7761</v>
      </c>
      <c r="AX1377" s="9">
        <f>AR1377+AV1377</f>
        <v>0</v>
      </c>
    </row>
    <row r="1378" spans="1:50" ht="66" hidden="1">
      <c r="A1378" s="28" t="s">
        <v>404</v>
      </c>
      <c r="B1378" s="30" t="s">
        <v>254</v>
      </c>
      <c r="C1378" s="30" t="s">
        <v>32</v>
      </c>
      <c r="D1378" s="30" t="s">
        <v>79</v>
      </c>
      <c r="E1378" s="30" t="s">
        <v>275</v>
      </c>
      <c r="F1378" s="30"/>
      <c r="G1378" s="11">
        <f t="shared" ref="G1378:V1379" si="2298">G1379</f>
        <v>116</v>
      </c>
      <c r="H1378" s="11">
        <f t="shared" si="2298"/>
        <v>0</v>
      </c>
      <c r="I1378" s="11">
        <f t="shared" si="2298"/>
        <v>0</v>
      </c>
      <c r="J1378" s="11">
        <f t="shared" si="2298"/>
        <v>0</v>
      </c>
      <c r="K1378" s="11">
        <f t="shared" si="2298"/>
        <v>0</v>
      </c>
      <c r="L1378" s="11">
        <f t="shared" si="2298"/>
        <v>0</v>
      </c>
      <c r="M1378" s="11">
        <f t="shared" si="2298"/>
        <v>116</v>
      </c>
      <c r="N1378" s="11">
        <f t="shared" si="2298"/>
        <v>0</v>
      </c>
      <c r="O1378" s="11">
        <f t="shared" si="2298"/>
        <v>0</v>
      </c>
      <c r="P1378" s="11">
        <f t="shared" si="2298"/>
        <v>0</v>
      </c>
      <c r="Q1378" s="11">
        <f t="shared" si="2298"/>
        <v>0</v>
      </c>
      <c r="R1378" s="11">
        <f t="shared" si="2298"/>
        <v>0</v>
      </c>
      <c r="S1378" s="11">
        <f t="shared" si="2298"/>
        <v>116</v>
      </c>
      <c r="T1378" s="11">
        <f t="shared" si="2298"/>
        <v>0</v>
      </c>
      <c r="U1378" s="11">
        <f t="shared" si="2298"/>
        <v>0</v>
      </c>
      <c r="V1378" s="11">
        <f t="shared" si="2298"/>
        <v>0</v>
      </c>
      <c r="W1378" s="11">
        <f t="shared" ref="U1378:AJ1379" si="2299">W1379</f>
        <v>0</v>
      </c>
      <c r="X1378" s="11">
        <f t="shared" si="2299"/>
        <v>0</v>
      </c>
      <c r="Y1378" s="11">
        <f t="shared" si="2299"/>
        <v>116</v>
      </c>
      <c r="Z1378" s="11">
        <f t="shared" si="2299"/>
        <v>0</v>
      </c>
      <c r="AA1378" s="11">
        <f t="shared" si="2299"/>
        <v>7</v>
      </c>
      <c r="AB1378" s="11">
        <f t="shared" si="2299"/>
        <v>0</v>
      </c>
      <c r="AC1378" s="11">
        <f t="shared" si="2299"/>
        <v>0</v>
      </c>
      <c r="AD1378" s="11">
        <f t="shared" si="2299"/>
        <v>0</v>
      </c>
      <c r="AE1378" s="11">
        <f t="shared" si="2299"/>
        <v>123</v>
      </c>
      <c r="AF1378" s="11">
        <f t="shared" si="2299"/>
        <v>0</v>
      </c>
      <c r="AG1378" s="11">
        <f t="shared" si="2299"/>
        <v>0</v>
      </c>
      <c r="AH1378" s="11">
        <f t="shared" si="2299"/>
        <v>0</v>
      </c>
      <c r="AI1378" s="11">
        <f t="shared" si="2299"/>
        <v>0</v>
      </c>
      <c r="AJ1378" s="11">
        <f t="shared" si="2299"/>
        <v>0</v>
      </c>
      <c r="AK1378" s="11">
        <f t="shared" ref="AG1378:AV1379" si="2300">AK1379</f>
        <v>123</v>
      </c>
      <c r="AL1378" s="11">
        <f t="shared" si="2300"/>
        <v>0</v>
      </c>
      <c r="AM1378" s="11">
        <f t="shared" si="2300"/>
        <v>0</v>
      </c>
      <c r="AN1378" s="11">
        <f t="shared" si="2300"/>
        <v>0</v>
      </c>
      <c r="AO1378" s="11">
        <f t="shared" si="2300"/>
        <v>0</v>
      </c>
      <c r="AP1378" s="11">
        <f t="shared" si="2300"/>
        <v>0</v>
      </c>
      <c r="AQ1378" s="11">
        <f t="shared" si="2300"/>
        <v>123</v>
      </c>
      <c r="AR1378" s="11">
        <f t="shared" si="2300"/>
        <v>0</v>
      </c>
      <c r="AS1378" s="11">
        <f t="shared" si="2300"/>
        <v>0</v>
      </c>
      <c r="AT1378" s="11">
        <f t="shared" si="2300"/>
        <v>0</v>
      </c>
      <c r="AU1378" s="11">
        <f t="shared" si="2300"/>
        <v>0</v>
      </c>
      <c r="AV1378" s="11">
        <f t="shared" si="2300"/>
        <v>0</v>
      </c>
      <c r="AW1378" s="11">
        <f t="shared" ref="AS1378:AX1379" si="2301">AW1379</f>
        <v>123</v>
      </c>
      <c r="AX1378" s="11">
        <f t="shared" si="2301"/>
        <v>0</v>
      </c>
    </row>
    <row r="1379" spans="1:50" hidden="1">
      <c r="A1379" s="47" t="s">
        <v>100</v>
      </c>
      <c r="B1379" s="30" t="s">
        <v>254</v>
      </c>
      <c r="C1379" s="30" t="s">
        <v>32</v>
      </c>
      <c r="D1379" s="30" t="s">
        <v>79</v>
      </c>
      <c r="E1379" s="30" t="s">
        <v>275</v>
      </c>
      <c r="F1379" s="30" t="s">
        <v>101</v>
      </c>
      <c r="G1379" s="11">
        <f t="shared" si="2298"/>
        <v>116</v>
      </c>
      <c r="H1379" s="11">
        <f t="shared" si="2298"/>
        <v>0</v>
      </c>
      <c r="I1379" s="11">
        <f t="shared" si="2298"/>
        <v>0</v>
      </c>
      <c r="J1379" s="11">
        <f t="shared" si="2298"/>
        <v>0</v>
      </c>
      <c r="K1379" s="11">
        <f t="shared" si="2298"/>
        <v>0</v>
      </c>
      <c r="L1379" s="11">
        <f t="shared" si="2298"/>
        <v>0</v>
      </c>
      <c r="M1379" s="11">
        <f t="shared" si="2298"/>
        <v>116</v>
      </c>
      <c r="N1379" s="11">
        <f t="shared" si="2298"/>
        <v>0</v>
      </c>
      <c r="O1379" s="11">
        <f t="shared" si="2298"/>
        <v>0</v>
      </c>
      <c r="P1379" s="11">
        <f t="shared" si="2298"/>
        <v>0</v>
      </c>
      <c r="Q1379" s="11">
        <f t="shared" si="2298"/>
        <v>0</v>
      </c>
      <c r="R1379" s="11">
        <f t="shared" si="2298"/>
        <v>0</v>
      </c>
      <c r="S1379" s="11">
        <f t="shared" si="2298"/>
        <v>116</v>
      </c>
      <c r="T1379" s="11">
        <f t="shared" si="2298"/>
        <v>0</v>
      </c>
      <c r="U1379" s="11">
        <f t="shared" si="2299"/>
        <v>0</v>
      </c>
      <c r="V1379" s="11">
        <f t="shared" si="2299"/>
        <v>0</v>
      </c>
      <c r="W1379" s="11">
        <f t="shared" si="2299"/>
        <v>0</v>
      </c>
      <c r="X1379" s="11">
        <f t="shared" si="2299"/>
        <v>0</v>
      </c>
      <c r="Y1379" s="11">
        <f t="shared" si="2299"/>
        <v>116</v>
      </c>
      <c r="Z1379" s="11">
        <f t="shared" si="2299"/>
        <v>0</v>
      </c>
      <c r="AA1379" s="11">
        <f t="shared" si="2299"/>
        <v>7</v>
      </c>
      <c r="AB1379" s="11">
        <f t="shared" si="2299"/>
        <v>0</v>
      </c>
      <c r="AC1379" s="11">
        <f t="shared" si="2299"/>
        <v>0</v>
      </c>
      <c r="AD1379" s="11">
        <f t="shared" si="2299"/>
        <v>0</v>
      </c>
      <c r="AE1379" s="11">
        <f t="shared" si="2299"/>
        <v>123</v>
      </c>
      <c r="AF1379" s="11">
        <f t="shared" si="2299"/>
        <v>0</v>
      </c>
      <c r="AG1379" s="11">
        <f t="shared" si="2300"/>
        <v>0</v>
      </c>
      <c r="AH1379" s="11">
        <f t="shared" si="2300"/>
        <v>0</v>
      </c>
      <c r="AI1379" s="11">
        <f t="shared" si="2300"/>
        <v>0</v>
      </c>
      <c r="AJ1379" s="11">
        <f t="shared" si="2300"/>
        <v>0</v>
      </c>
      <c r="AK1379" s="11">
        <f t="shared" si="2300"/>
        <v>123</v>
      </c>
      <c r="AL1379" s="11">
        <f t="shared" si="2300"/>
        <v>0</v>
      </c>
      <c r="AM1379" s="11">
        <f t="shared" si="2300"/>
        <v>0</v>
      </c>
      <c r="AN1379" s="11">
        <f t="shared" si="2300"/>
        <v>0</v>
      </c>
      <c r="AO1379" s="11">
        <f t="shared" si="2300"/>
        <v>0</v>
      </c>
      <c r="AP1379" s="11">
        <f t="shared" si="2300"/>
        <v>0</v>
      </c>
      <c r="AQ1379" s="11">
        <f t="shared" si="2300"/>
        <v>123</v>
      </c>
      <c r="AR1379" s="11">
        <f t="shared" si="2300"/>
        <v>0</v>
      </c>
      <c r="AS1379" s="11">
        <f t="shared" si="2301"/>
        <v>0</v>
      </c>
      <c r="AT1379" s="11">
        <f t="shared" si="2301"/>
        <v>0</v>
      </c>
      <c r="AU1379" s="11">
        <f t="shared" si="2301"/>
        <v>0</v>
      </c>
      <c r="AV1379" s="11">
        <f t="shared" si="2301"/>
        <v>0</v>
      </c>
      <c r="AW1379" s="11">
        <f t="shared" si="2301"/>
        <v>123</v>
      </c>
      <c r="AX1379" s="11">
        <f t="shared" si="2301"/>
        <v>0</v>
      </c>
    </row>
    <row r="1380" spans="1:50" hidden="1">
      <c r="A1380" s="47" t="s">
        <v>269</v>
      </c>
      <c r="B1380" s="30" t="s">
        <v>254</v>
      </c>
      <c r="C1380" s="30" t="s">
        <v>32</v>
      </c>
      <c r="D1380" s="30" t="s">
        <v>79</v>
      </c>
      <c r="E1380" s="30" t="s">
        <v>275</v>
      </c>
      <c r="F1380" s="59" t="s">
        <v>270</v>
      </c>
      <c r="G1380" s="9">
        <v>116</v>
      </c>
      <c r="H1380" s="9"/>
      <c r="I1380" s="84"/>
      <c r="J1380" s="84"/>
      <c r="K1380" s="84"/>
      <c r="L1380" s="84"/>
      <c r="M1380" s="9">
        <f>G1380+I1380+J1380+K1380+L1380</f>
        <v>116</v>
      </c>
      <c r="N1380" s="9">
        <f>H1380+L1380</f>
        <v>0</v>
      </c>
      <c r="O1380" s="85"/>
      <c r="P1380" s="85"/>
      <c r="Q1380" s="85"/>
      <c r="R1380" s="85"/>
      <c r="S1380" s="9">
        <f>M1380+O1380+P1380+Q1380+R1380</f>
        <v>116</v>
      </c>
      <c r="T1380" s="9">
        <f>N1380+R1380</f>
        <v>0</v>
      </c>
      <c r="U1380" s="85"/>
      <c r="V1380" s="85"/>
      <c r="W1380" s="85"/>
      <c r="X1380" s="85"/>
      <c r="Y1380" s="9">
        <f>S1380+U1380+V1380+W1380+X1380</f>
        <v>116</v>
      </c>
      <c r="Z1380" s="9">
        <f>T1380+X1380</f>
        <v>0</v>
      </c>
      <c r="AA1380" s="11">
        <v>7</v>
      </c>
      <c r="AB1380" s="85"/>
      <c r="AC1380" s="85"/>
      <c r="AD1380" s="85"/>
      <c r="AE1380" s="9">
        <f>Y1380+AA1380+AB1380+AC1380+AD1380</f>
        <v>123</v>
      </c>
      <c r="AF1380" s="9">
        <f>Z1380+AD1380</f>
        <v>0</v>
      </c>
      <c r="AG1380" s="11"/>
      <c r="AH1380" s="85"/>
      <c r="AI1380" s="85"/>
      <c r="AJ1380" s="85"/>
      <c r="AK1380" s="9">
        <f>AE1380+AG1380+AH1380+AI1380+AJ1380</f>
        <v>123</v>
      </c>
      <c r="AL1380" s="9">
        <f>AF1380+AJ1380</f>
        <v>0</v>
      </c>
      <c r="AM1380" s="11"/>
      <c r="AN1380" s="85"/>
      <c r="AO1380" s="85"/>
      <c r="AP1380" s="85"/>
      <c r="AQ1380" s="9">
        <f>AK1380+AM1380+AN1380+AO1380+AP1380</f>
        <v>123</v>
      </c>
      <c r="AR1380" s="9">
        <f>AL1380+AP1380</f>
        <v>0</v>
      </c>
      <c r="AS1380" s="11"/>
      <c r="AT1380" s="85"/>
      <c r="AU1380" s="85"/>
      <c r="AV1380" s="85"/>
      <c r="AW1380" s="9">
        <f>AQ1380+AS1380+AT1380+AU1380+AV1380</f>
        <v>123</v>
      </c>
      <c r="AX1380" s="9">
        <f>AR1380+AV1380</f>
        <v>0</v>
      </c>
    </row>
    <row r="1381" spans="1:50" ht="49.5" hidden="1">
      <c r="A1381" s="28" t="s">
        <v>276</v>
      </c>
      <c r="B1381" s="30" t="s">
        <v>254</v>
      </c>
      <c r="C1381" s="30" t="s">
        <v>32</v>
      </c>
      <c r="D1381" s="30" t="s">
        <v>79</v>
      </c>
      <c r="E1381" s="30" t="s">
        <v>277</v>
      </c>
      <c r="F1381" s="30"/>
      <c r="G1381" s="11">
        <f t="shared" ref="G1381:V1382" si="2302">G1382</f>
        <v>2584</v>
      </c>
      <c r="H1381" s="11">
        <f t="shared" si="2302"/>
        <v>0</v>
      </c>
      <c r="I1381" s="11">
        <f t="shared" si="2302"/>
        <v>0</v>
      </c>
      <c r="J1381" s="11">
        <f t="shared" si="2302"/>
        <v>0</v>
      </c>
      <c r="K1381" s="11">
        <f t="shared" si="2302"/>
        <v>0</v>
      </c>
      <c r="L1381" s="11">
        <f t="shared" si="2302"/>
        <v>0</v>
      </c>
      <c r="M1381" s="11">
        <f t="shared" si="2302"/>
        <v>2584</v>
      </c>
      <c r="N1381" s="11">
        <f t="shared" si="2302"/>
        <v>0</v>
      </c>
      <c r="O1381" s="11">
        <f t="shared" si="2302"/>
        <v>0</v>
      </c>
      <c r="P1381" s="11">
        <f t="shared" si="2302"/>
        <v>0</v>
      </c>
      <c r="Q1381" s="11">
        <f t="shared" si="2302"/>
        <v>0</v>
      </c>
      <c r="R1381" s="11">
        <f t="shared" si="2302"/>
        <v>0</v>
      </c>
      <c r="S1381" s="11">
        <f t="shared" si="2302"/>
        <v>2584</v>
      </c>
      <c r="T1381" s="11">
        <f t="shared" si="2302"/>
        <v>0</v>
      </c>
      <c r="U1381" s="11">
        <f t="shared" si="2302"/>
        <v>0</v>
      </c>
      <c r="V1381" s="11">
        <f t="shared" si="2302"/>
        <v>0</v>
      </c>
      <c r="W1381" s="11">
        <f t="shared" ref="U1381:AJ1382" si="2303">W1382</f>
        <v>0</v>
      </c>
      <c r="X1381" s="11">
        <f t="shared" si="2303"/>
        <v>0</v>
      </c>
      <c r="Y1381" s="11">
        <f t="shared" si="2303"/>
        <v>2584</v>
      </c>
      <c r="Z1381" s="11">
        <f t="shared" si="2303"/>
        <v>0</v>
      </c>
      <c r="AA1381" s="11">
        <f t="shared" si="2303"/>
        <v>0</v>
      </c>
      <c r="AB1381" s="11">
        <f t="shared" si="2303"/>
        <v>0</v>
      </c>
      <c r="AC1381" s="11">
        <f t="shared" si="2303"/>
        <v>0</v>
      </c>
      <c r="AD1381" s="11">
        <f t="shared" si="2303"/>
        <v>0</v>
      </c>
      <c r="AE1381" s="11">
        <f t="shared" si="2303"/>
        <v>2584</v>
      </c>
      <c r="AF1381" s="11">
        <f t="shared" si="2303"/>
        <v>0</v>
      </c>
      <c r="AG1381" s="11">
        <f t="shared" si="2303"/>
        <v>-407</v>
      </c>
      <c r="AH1381" s="11">
        <f t="shared" si="2303"/>
        <v>0</v>
      </c>
      <c r="AI1381" s="11">
        <f t="shared" si="2303"/>
        <v>0</v>
      </c>
      <c r="AJ1381" s="11">
        <f t="shared" si="2303"/>
        <v>0</v>
      </c>
      <c r="AK1381" s="11">
        <f t="shared" ref="AG1381:AV1382" si="2304">AK1382</f>
        <v>2177</v>
      </c>
      <c r="AL1381" s="11">
        <f t="shared" si="2304"/>
        <v>0</v>
      </c>
      <c r="AM1381" s="11">
        <f t="shared" si="2304"/>
        <v>0</v>
      </c>
      <c r="AN1381" s="11">
        <f t="shared" si="2304"/>
        <v>0</v>
      </c>
      <c r="AO1381" s="11">
        <f t="shared" si="2304"/>
        <v>0</v>
      </c>
      <c r="AP1381" s="11">
        <f t="shared" si="2304"/>
        <v>0</v>
      </c>
      <c r="AQ1381" s="11">
        <f t="shared" si="2304"/>
        <v>2177</v>
      </c>
      <c r="AR1381" s="11">
        <f t="shared" si="2304"/>
        <v>0</v>
      </c>
      <c r="AS1381" s="11">
        <f t="shared" si="2304"/>
        <v>0</v>
      </c>
      <c r="AT1381" s="11">
        <f t="shared" si="2304"/>
        <v>0</v>
      </c>
      <c r="AU1381" s="11">
        <f t="shared" si="2304"/>
        <v>0</v>
      </c>
      <c r="AV1381" s="11">
        <f t="shared" si="2304"/>
        <v>0</v>
      </c>
      <c r="AW1381" s="11">
        <f t="shared" ref="AS1381:AX1382" si="2305">AW1382</f>
        <v>2177</v>
      </c>
      <c r="AX1381" s="11">
        <f t="shared" si="2305"/>
        <v>0</v>
      </c>
    </row>
    <row r="1382" spans="1:50" hidden="1">
      <c r="A1382" s="47" t="s">
        <v>100</v>
      </c>
      <c r="B1382" s="30" t="s">
        <v>254</v>
      </c>
      <c r="C1382" s="30" t="s">
        <v>32</v>
      </c>
      <c r="D1382" s="30" t="s">
        <v>79</v>
      </c>
      <c r="E1382" s="30" t="s">
        <v>277</v>
      </c>
      <c r="F1382" s="30" t="s">
        <v>101</v>
      </c>
      <c r="G1382" s="11">
        <f t="shared" si="2302"/>
        <v>2584</v>
      </c>
      <c r="H1382" s="11">
        <f t="shared" si="2302"/>
        <v>0</v>
      </c>
      <c r="I1382" s="11">
        <f t="shared" si="2302"/>
        <v>0</v>
      </c>
      <c r="J1382" s="11">
        <f t="shared" si="2302"/>
        <v>0</v>
      </c>
      <c r="K1382" s="11">
        <f t="shared" si="2302"/>
        <v>0</v>
      </c>
      <c r="L1382" s="11">
        <f t="shared" si="2302"/>
        <v>0</v>
      </c>
      <c r="M1382" s="11">
        <f t="shared" si="2302"/>
        <v>2584</v>
      </c>
      <c r="N1382" s="11">
        <f t="shared" si="2302"/>
        <v>0</v>
      </c>
      <c r="O1382" s="11">
        <f t="shared" si="2302"/>
        <v>0</v>
      </c>
      <c r="P1382" s="11">
        <f t="shared" si="2302"/>
        <v>0</v>
      </c>
      <c r="Q1382" s="11">
        <f t="shared" si="2302"/>
        <v>0</v>
      </c>
      <c r="R1382" s="11">
        <f t="shared" si="2302"/>
        <v>0</v>
      </c>
      <c r="S1382" s="11">
        <f t="shared" si="2302"/>
        <v>2584</v>
      </c>
      <c r="T1382" s="11">
        <f t="shared" si="2302"/>
        <v>0</v>
      </c>
      <c r="U1382" s="11">
        <f t="shared" si="2303"/>
        <v>0</v>
      </c>
      <c r="V1382" s="11">
        <f t="shared" si="2303"/>
        <v>0</v>
      </c>
      <c r="W1382" s="11">
        <f t="shared" si="2303"/>
        <v>0</v>
      </c>
      <c r="X1382" s="11">
        <f t="shared" si="2303"/>
        <v>0</v>
      </c>
      <c r="Y1382" s="11">
        <f t="shared" si="2303"/>
        <v>2584</v>
      </c>
      <c r="Z1382" s="11">
        <f t="shared" si="2303"/>
        <v>0</v>
      </c>
      <c r="AA1382" s="11">
        <f t="shared" si="2303"/>
        <v>0</v>
      </c>
      <c r="AB1382" s="11">
        <f t="shared" si="2303"/>
        <v>0</v>
      </c>
      <c r="AC1382" s="11">
        <f t="shared" si="2303"/>
        <v>0</v>
      </c>
      <c r="AD1382" s="11">
        <f t="shared" si="2303"/>
        <v>0</v>
      </c>
      <c r="AE1382" s="11">
        <f t="shared" si="2303"/>
        <v>2584</v>
      </c>
      <c r="AF1382" s="11">
        <f t="shared" si="2303"/>
        <v>0</v>
      </c>
      <c r="AG1382" s="11">
        <f t="shared" si="2304"/>
        <v>-407</v>
      </c>
      <c r="AH1382" s="11">
        <f t="shared" si="2304"/>
        <v>0</v>
      </c>
      <c r="AI1382" s="11">
        <f t="shared" si="2304"/>
        <v>0</v>
      </c>
      <c r="AJ1382" s="11">
        <f t="shared" si="2304"/>
        <v>0</v>
      </c>
      <c r="AK1382" s="11">
        <f t="shared" si="2304"/>
        <v>2177</v>
      </c>
      <c r="AL1382" s="11">
        <f t="shared" si="2304"/>
        <v>0</v>
      </c>
      <c r="AM1382" s="11">
        <f t="shared" si="2304"/>
        <v>0</v>
      </c>
      <c r="AN1382" s="11">
        <f t="shared" si="2304"/>
        <v>0</v>
      </c>
      <c r="AO1382" s="11">
        <f t="shared" si="2304"/>
        <v>0</v>
      </c>
      <c r="AP1382" s="11">
        <f t="shared" si="2304"/>
        <v>0</v>
      </c>
      <c r="AQ1382" s="11">
        <f t="shared" si="2304"/>
        <v>2177</v>
      </c>
      <c r="AR1382" s="11">
        <f t="shared" si="2304"/>
        <v>0</v>
      </c>
      <c r="AS1382" s="11">
        <f t="shared" si="2305"/>
        <v>0</v>
      </c>
      <c r="AT1382" s="11">
        <f t="shared" si="2305"/>
        <v>0</v>
      </c>
      <c r="AU1382" s="11">
        <f t="shared" si="2305"/>
        <v>0</v>
      </c>
      <c r="AV1382" s="11">
        <f t="shared" si="2305"/>
        <v>0</v>
      </c>
      <c r="AW1382" s="11">
        <f t="shared" si="2305"/>
        <v>2177</v>
      </c>
      <c r="AX1382" s="11">
        <f t="shared" si="2305"/>
        <v>0</v>
      </c>
    </row>
    <row r="1383" spans="1:50" hidden="1">
      <c r="A1383" s="47" t="s">
        <v>269</v>
      </c>
      <c r="B1383" s="30" t="s">
        <v>254</v>
      </c>
      <c r="C1383" s="30" t="s">
        <v>32</v>
      </c>
      <c r="D1383" s="30" t="s">
        <v>79</v>
      </c>
      <c r="E1383" s="30" t="s">
        <v>277</v>
      </c>
      <c r="F1383" s="59" t="s">
        <v>270</v>
      </c>
      <c r="G1383" s="9">
        <v>2584</v>
      </c>
      <c r="H1383" s="9"/>
      <c r="I1383" s="84"/>
      <c r="J1383" s="84"/>
      <c r="K1383" s="84"/>
      <c r="L1383" s="84"/>
      <c r="M1383" s="9">
        <f>G1383+I1383+J1383+K1383+L1383</f>
        <v>2584</v>
      </c>
      <c r="N1383" s="9">
        <f>H1383+L1383</f>
        <v>0</v>
      </c>
      <c r="O1383" s="85"/>
      <c r="P1383" s="85"/>
      <c r="Q1383" s="85"/>
      <c r="R1383" s="85"/>
      <c r="S1383" s="9">
        <f>M1383+O1383+P1383+Q1383+R1383</f>
        <v>2584</v>
      </c>
      <c r="T1383" s="9">
        <f>N1383+R1383</f>
        <v>0</v>
      </c>
      <c r="U1383" s="85"/>
      <c r="V1383" s="85"/>
      <c r="W1383" s="85"/>
      <c r="X1383" s="85"/>
      <c r="Y1383" s="9">
        <f>S1383+U1383+V1383+W1383+X1383</f>
        <v>2584</v>
      </c>
      <c r="Z1383" s="9">
        <f>T1383+X1383</f>
        <v>0</v>
      </c>
      <c r="AA1383" s="85"/>
      <c r="AB1383" s="85"/>
      <c r="AC1383" s="85"/>
      <c r="AD1383" s="85"/>
      <c r="AE1383" s="9">
        <f>Y1383+AA1383+AB1383+AC1383+AD1383</f>
        <v>2584</v>
      </c>
      <c r="AF1383" s="9">
        <f>Z1383+AD1383</f>
        <v>0</v>
      </c>
      <c r="AG1383" s="11">
        <v>-407</v>
      </c>
      <c r="AH1383" s="85"/>
      <c r="AI1383" s="85"/>
      <c r="AJ1383" s="85"/>
      <c r="AK1383" s="9">
        <f>AE1383+AG1383+AH1383+AI1383+AJ1383</f>
        <v>2177</v>
      </c>
      <c r="AL1383" s="9">
        <f>AF1383+AJ1383</f>
        <v>0</v>
      </c>
      <c r="AM1383" s="11"/>
      <c r="AN1383" s="85"/>
      <c r="AO1383" s="85"/>
      <c r="AP1383" s="85"/>
      <c r="AQ1383" s="9">
        <f>AK1383+AM1383+AN1383+AO1383+AP1383</f>
        <v>2177</v>
      </c>
      <c r="AR1383" s="9">
        <f>AL1383+AP1383</f>
        <v>0</v>
      </c>
      <c r="AS1383" s="11"/>
      <c r="AT1383" s="85"/>
      <c r="AU1383" s="85"/>
      <c r="AV1383" s="85"/>
      <c r="AW1383" s="9">
        <f>AQ1383+AS1383+AT1383+AU1383+AV1383</f>
        <v>2177</v>
      </c>
      <c r="AX1383" s="9">
        <f>AR1383+AV1383</f>
        <v>0</v>
      </c>
    </row>
    <row r="1384" spans="1:50" ht="33" hidden="1">
      <c r="A1384" s="28" t="s">
        <v>278</v>
      </c>
      <c r="B1384" s="30" t="s">
        <v>254</v>
      </c>
      <c r="C1384" s="30" t="s">
        <v>32</v>
      </c>
      <c r="D1384" s="30" t="s">
        <v>79</v>
      </c>
      <c r="E1384" s="30" t="s">
        <v>279</v>
      </c>
      <c r="F1384" s="30"/>
      <c r="G1384" s="11">
        <f t="shared" ref="G1384:V1385" si="2306">G1385</f>
        <v>984</v>
      </c>
      <c r="H1384" s="11">
        <f t="shared" si="2306"/>
        <v>0</v>
      </c>
      <c r="I1384" s="11">
        <f t="shared" si="2306"/>
        <v>0</v>
      </c>
      <c r="J1384" s="11">
        <f t="shared" si="2306"/>
        <v>0</v>
      </c>
      <c r="K1384" s="11">
        <f t="shared" si="2306"/>
        <v>0</v>
      </c>
      <c r="L1384" s="11">
        <f t="shared" si="2306"/>
        <v>0</v>
      </c>
      <c r="M1384" s="11">
        <f t="shared" si="2306"/>
        <v>984</v>
      </c>
      <c r="N1384" s="11">
        <f t="shared" si="2306"/>
        <v>0</v>
      </c>
      <c r="O1384" s="11">
        <f t="shared" si="2306"/>
        <v>0</v>
      </c>
      <c r="P1384" s="11">
        <f t="shared" si="2306"/>
        <v>0</v>
      </c>
      <c r="Q1384" s="11">
        <f t="shared" si="2306"/>
        <v>0</v>
      </c>
      <c r="R1384" s="11">
        <f t="shared" si="2306"/>
        <v>0</v>
      </c>
      <c r="S1384" s="11">
        <f t="shared" si="2306"/>
        <v>984</v>
      </c>
      <c r="T1384" s="11">
        <f t="shared" si="2306"/>
        <v>0</v>
      </c>
      <c r="U1384" s="11">
        <f t="shared" si="2306"/>
        <v>0</v>
      </c>
      <c r="V1384" s="11">
        <f t="shared" si="2306"/>
        <v>0</v>
      </c>
      <c r="W1384" s="11">
        <f t="shared" ref="U1384:AJ1385" si="2307">W1385</f>
        <v>0</v>
      </c>
      <c r="X1384" s="11">
        <f t="shared" si="2307"/>
        <v>0</v>
      </c>
      <c r="Y1384" s="11">
        <f t="shared" si="2307"/>
        <v>984</v>
      </c>
      <c r="Z1384" s="11">
        <f t="shared" si="2307"/>
        <v>0</v>
      </c>
      <c r="AA1384" s="11">
        <f t="shared" si="2307"/>
        <v>0</v>
      </c>
      <c r="AB1384" s="11">
        <f t="shared" si="2307"/>
        <v>0</v>
      </c>
      <c r="AC1384" s="11">
        <f t="shared" si="2307"/>
        <v>0</v>
      </c>
      <c r="AD1384" s="11">
        <f t="shared" si="2307"/>
        <v>0</v>
      </c>
      <c r="AE1384" s="11">
        <f t="shared" si="2307"/>
        <v>984</v>
      </c>
      <c r="AF1384" s="11">
        <f t="shared" si="2307"/>
        <v>0</v>
      </c>
      <c r="AG1384" s="11">
        <f t="shared" si="2307"/>
        <v>0</v>
      </c>
      <c r="AH1384" s="11">
        <f t="shared" si="2307"/>
        <v>0</v>
      </c>
      <c r="AI1384" s="11">
        <f t="shared" si="2307"/>
        <v>0</v>
      </c>
      <c r="AJ1384" s="11">
        <f t="shared" si="2307"/>
        <v>0</v>
      </c>
      <c r="AK1384" s="11">
        <f t="shared" ref="AG1384:AV1385" si="2308">AK1385</f>
        <v>984</v>
      </c>
      <c r="AL1384" s="11">
        <f t="shared" si="2308"/>
        <v>0</v>
      </c>
      <c r="AM1384" s="11">
        <f t="shared" si="2308"/>
        <v>0</v>
      </c>
      <c r="AN1384" s="11">
        <f t="shared" si="2308"/>
        <v>0</v>
      </c>
      <c r="AO1384" s="11">
        <f t="shared" si="2308"/>
        <v>0</v>
      </c>
      <c r="AP1384" s="11">
        <f t="shared" si="2308"/>
        <v>0</v>
      </c>
      <c r="AQ1384" s="11">
        <f t="shared" si="2308"/>
        <v>984</v>
      </c>
      <c r="AR1384" s="11">
        <f t="shared" si="2308"/>
        <v>0</v>
      </c>
      <c r="AS1384" s="11">
        <f t="shared" si="2308"/>
        <v>0</v>
      </c>
      <c r="AT1384" s="11">
        <f t="shared" si="2308"/>
        <v>0</v>
      </c>
      <c r="AU1384" s="11">
        <f t="shared" si="2308"/>
        <v>0</v>
      </c>
      <c r="AV1384" s="11">
        <f t="shared" si="2308"/>
        <v>0</v>
      </c>
      <c r="AW1384" s="11">
        <f t="shared" ref="AS1384:AX1385" si="2309">AW1385</f>
        <v>984</v>
      </c>
      <c r="AX1384" s="11">
        <f t="shared" si="2309"/>
        <v>0</v>
      </c>
    </row>
    <row r="1385" spans="1:50" hidden="1">
      <c r="A1385" s="47" t="s">
        <v>100</v>
      </c>
      <c r="B1385" s="30" t="s">
        <v>254</v>
      </c>
      <c r="C1385" s="30" t="s">
        <v>32</v>
      </c>
      <c r="D1385" s="30" t="s">
        <v>79</v>
      </c>
      <c r="E1385" s="30" t="s">
        <v>279</v>
      </c>
      <c r="F1385" s="30" t="s">
        <v>101</v>
      </c>
      <c r="G1385" s="11">
        <f t="shared" si="2306"/>
        <v>984</v>
      </c>
      <c r="H1385" s="11">
        <f t="shared" si="2306"/>
        <v>0</v>
      </c>
      <c r="I1385" s="11">
        <f t="shared" si="2306"/>
        <v>0</v>
      </c>
      <c r="J1385" s="11">
        <f t="shared" si="2306"/>
        <v>0</v>
      </c>
      <c r="K1385" s="11">
        <f t="shared" si="2306"/>
        <v>0</v>
      </c>
      <c r="L1385" s="11">
        <f t="shared" si="2306"/>
        <v>0</v>
      </c>
      <c r="M1385" s="11">
        <f t="shared" si="2306"/>
        <v>984</v>
      </c>
      <c r="N1385" s="11">
        <f t="shared" si="2306"/>
        <v>0</v>
      </c>
      <c r="O1385" s="11">
        <f t="shared" si="2306"/>
        <v>0</v>
      </c>
      <c r="P1385" s="11">
        <f t="shared" si="2306"/>
        <v>0</v>
      </c>
      <c r="Q1385" s="11">
        <f t="shared" si="2306"/>
        <v>0</v>
      </c>
      <c r="R1385" s="11">
        <f t="shared" si="2306"/>
        <v>0</v>
      </c>
      <c r="S1385" s="11">
        <f t="shared" si="2306"/>
        <v>984</v>
      </c>
      <c r="T1385" s="11">
        <f t="shared" si="2306"/>
        <v>0</v>
      </c>
      <c r="U1385" s="11">
        <f t="shared" si="2307"/>
        <v>0</v>
      </c>
      <c r="V1385" s="11">
        <f t="shared" si="2307"/>
        <v>0</v>
      </c>
      <c r="W1385" s="11">
        <f t="shared" si="2307"/>
        <v>0</v>
      </c>
      <c r="X1385" s="11">
        <f t="shared" si="2307"/>
        <v>0</v>
      </c>
      <c r="Y1385" s="11">
        <f t="shared" si="2307"/>
        <v>984</v>
      </c>
      <c r="Z1385" s="11">
        <f t="shared" si="2307"/>
        <v>0</v>
      </c>
      <c r="AA1385" s="11">
        <f t="shared" si="2307"/>
        <v>0</v>
      </c>
      <c r="AB1385" s="11">
        <f t="shared" si="2307"/>
        <v>0</v>
      </c>
      <c r="AC1385" s="11">
        <f t="shared" si="2307"/>
        <v>0</v>
      </c>
      <c r="AD1385" s="11">
        <f t="shared" si="2307"/>
        <v>0</v>
      </c>
      <c r="AE1385" s="11">
        <f t="shared" si="2307"/>
        <v>984</v>
      </c>
      <c r="AF1385" s="11">
        <f t="shared" si="2307"/>
        <v>0</v>
      </c>
      <c r="AG1385" s="11">
        <f t="shared" si="2308"/>
        <v>0</v>
      </c>
      <c r="AH1385" s="11">
        <f t="shared" si="2308"/>
        <v>0</v>
      </c>
      <c r="AI1385" s="11">
        <f t="shared" si="2308"/>
        <v>0</v>
      </c>
      <c r="AJ1385" s="11">
        <f t="shared" si="2308"/>
        <v>0</v>
      </c>
      <c r="AK1385" s="11">
        <f t="shared" si="2308"/>
        <v>984</v>
      </c>
      <c r="AL1385" s="11">
        <f t="shared" si="2308"/>
        <v>0</v>
      </c>
      <c r="AM1385" s="11">
        <f t="shared" si="2308"/>
        <v>0</v>
      </c>
      <c r="AN1385" s="11">
        <f t="shared" si="2308"/>
        <v>0</v>
      </c>
      <c r="AO1385" s="11">
        <f t="shared" si="2308"/>
        <v>0</v>
      </c>
      <c r="AP1385" s="11">
        <f t="shared" si="2308"/>
        <v>0</v>
      </c>
      <c r="AQ1385" s="11">
        <f t="shared" si="2308"/>
        <v>984</v>
      </c>
      <c r="AR1385" s="11">
        <f t="shared" si="2308"/>
        <v>0</v>
      </c>
      <c r="AS1385" s="11">
        <f t="shared" si="2309"/>
        <v>0</v>
      </c>
      <c r="AT1385" s="11">
        <f t="shared" si="2309"/>
        <v>0</v>
      </c>
      <c r="AU1385" s="11">
        <f t="shared" si="2309"/>
        <v>0</v>
      </c>
      <c r="AV1385" s="11">
        <f t="shared" si="2309"/>
        <v>0</v>
      </c>
      <c r="AW1385" s="11">
        <f t="shared" si="2309"/>
        <v>984</v>
      </c>
      <c r="AX1385" s="11">
        <f t="shared" si="2309"/>
        <v>0</v>
      </c>
    </row>
    <row r="1386" spans="1:50" hidden="1">
      <c r="A1386" s="47" t="s">
        <v>269</v>
      </c>
      <c r="B1386" s="30" t="s">
        <v>254</v>
      </c>
      <c r="C1386" s="30" t="s">
        <v>32</v>
      </c>
      <c r="D1386" s="30" t="s">
        <v>79</v>
      </c>
      <c r="E1386" s="30" t="s">
        <v>279</v>
      </c>
      <c r="F1386" s="59" t="s">
        <v>270</v>
      </c>
      <c r="G1386" s="9">
        <v>984</v>
      </c>
      <c r="H1386" s="9"/>
      <c r="I1386" s="84"/>
      <c r="J1386" s="84"/>
      <c r="K1386" s="84"/>
      <c r="L1386" s="84"/>
      <c r="M1386" s="9">
        <f>G1386+I1386+J1386+K1386+L1386</f>
        <v>984</v>
      </c>
      <c r="N1386" s="9">
        <f>H1386+L1386</f>
        <v>0</v>
      </c>
      <c r="O1386" s="85"/>
      <c r="P1386" s="85"/>
      <c r="Q1386" s="85"/>
      <c r="R1386" s="85"/>
      <c r="S1386" s="9">
        <f>M1386+O1386+P1386+Q1386+R1386</f>
        <v>984</v>
      </c>
      <c r="T1386" s="9">
        <f>N1386+R1386</f>
        <v>0</v>
      </c>
      <c r="U1386" s="85"/>
      <c r="V1386" s="85"/>
      <c r="W1386" s="85"/>
      <c r="X1386" s="85"/>
      <c r="Y1386" s="9">
        <f>S1386+U1386+V1386+W1386+X1386</f>
        <v>984</v>
      </c>
      <c r="Z1386" s="9">
        <f>T1386+X1386</f>
        <v>0</v>
      </c>
      <c r="AA1386" s="85"/>
      <c r="AB1386" s="85"/>
      <c r="AC1386" s="85"/>
      <c r="AD1386" s="85"/>
      <c r="AE1386" s="9">
        <f>Y1386+AA1386+AB1386+AC1386+AD1386</f>
        <v>984</v>
      </c>
      <c r="AF1386" s="9">
        <f>Z1386+AD1386</f>
        <v>0</v>
      </c>
      <c r="AG1386" s="85"/>
      <c r="AH1386" s="85"/>
      <c r="AI1386" s="85"/>
      <c r="AJ1386" s="85"/>
      <c r="AK1386" s="9">
        <f>AE1386+AG1386+AH1386+AI1386+AJ1386</f>
        <v>984</v>
      </c>
      <c r="AL1386" s="9">
        <f>AF1386+AJ1386</f>
        <v>0</v>
      </c>
      <c r="AM1386" s="85"/>
      <c r="AN1386" s="85"/>
      <c r="AO1386" s="85"/>
      <c r="AP1386" s="85"/>
      <c r="AQ1386" s="9">
        <f>AK1386+AM1386+AN1386+AO1386+AP1386</f>
        <v>984</v>
      </c>
      <c r="AR1386" s="9">
        <f>AL1386+AP1386</f>
        <v>0</v>
      </c>
      <c r="AS1386" s="85"/>
      <c r="AT1386" s="85"/>
      <c r="AU1386" s="85"/>
      <c r="AV1386" s="85"/>
      <c r="AW1386" s="9">
        <f>AQ1386+AS1386+AT1386+AU1386+AV1386</f>
        <v>984</v>
      </c>
      <c r="AX1386" s="9">
        <f>AR1386+AV1386</f>
        <v>0</v>
      </c>
    </row>
    <row r="1387" spans="1:50" ht="33" hidden="1">
      <c r="A1387" s="28" t="s">
        <v>280</v>
      </c>
      <c r="B1387" s="30" t="s">
        <v>254</v>
      </c>
      <c r="C1387" s="30" t="s">
        <v>32</v>
      </c>
      <c r="D1387" s="30" t="s">
        <v>79</v>
      </c>
      <c r="E1387" s="30" t="s">
        <v>281</v>
      </c>
      <c r="F1387" s="30"/>
      <c r="G1387" s="11">
        <f t="shared" ref="G1387:V1388" si="2310">G1388</f>
        <v>122</v>
      </c>
      <c r="H1387" s="11">
        <f t="shared" si="2310"/>
        <v>0</v>
      </c>
      <c r="I1387" s="11">
        <f t="shared" si="2310"/>
        <v>0</v>
      </c>
      <c r="J1387" s="11">
        <f t="shared" si="2310"/>
        <v>0</v>
      </c>
      <c r="K1387" s="11">
        <f t="shared" si="2310"/>
        <v>0</v>
      </c>
      <c r="L1387" s="11">
        <f t="shared" si="2310"/>
        <v>0</v>
      </c>
      <c r="M1387" s="11">
        <f t="shared" si="2310"/>
        <v>122</v>
      </c>
      <c r="N1387" s="11">
        <f t="shared" si="2310"/>
        <v>0</v>
      </c>
      <c r="O1387" s="11">
        <f t="shared" si="2310"/>
        <v>0</v>
      </c>
      <c r="P1387" s="11">
        <f t="shared" si="2310"/>
        <v>0</v>
      </c>
      <c r="Q1387" s="11">
        <f t="shared" si="2310"/>
        <v>0</v>
      </c>
      <c r="R1387" s="11">
        <f t="shared" si="2310"/>
        <v>0</v>
      </c>
      <c r="S1387" s="11">
        <f t="shared" si="2310"/>
        <v>122</v>
      </c>
      <c r="T1387" s="11">
        <f t="shared" si="2310"/>
        <v>0</v>
      </c>
      <c r="U1387" s="11">
        <f t="shared" si="2310"/>
        <v>0</v>
      </c>
      <c r="V1387" s="11">
        <f t="shared" si="2310"/>
        <v>0</v>
      </c>
      <c r="W1387" s="11">
        <f t="shared" ref="U1387:AJ1388" si="2311">W1388</f>
        <v>0</v>
      </c>
      <c r="X1387" s="11">
        <f t="shared" si="2311"/>
        <v>0</v>
      </c>
      <c r="Y1387" s="11">
        <f t="shared" si="2311"/>
        <v>122</v>
      </c>
      <c r="Z1387" s="11">
        <f t="shared" si="2311"/>
        <v>0</v>
      </c>
      <c r="AA1387" s="11">
        <f t="shared" si="2311"/>
        <v>0</v>
      </c>
      <c r="AB1387" s="11">
        <f t="shared" si="2311"/>
        <v>0</v>
      </c>
      <c r="AC1387" s="11">
        <f t="shared" si="2311"/>
        <v>0</v>
      </c>
      <c r="AD1387" s="11">
        <f t="shared" si="2311"/>
        <v>0</v>
      </c>
      <c r="AE1387" s="11">
        <f t="shared" si="2311"/>
        <v>122</v>
      </c>
      <c r="AF1387" s="11">
        <f t="shared" si="2311"/>
        <v>0</v>
      </c>
      <c r="AG1387" s="11">
        <f t="shared" si="2311"/>
        <v>0</v>
      </c>
      <c r="AH1387" s="11">
        <f t="shared" si="2311"/>
        <v>0</v>
      </c>
      <c r="AI1387" s="11">
        <f t="shared" si="2311"/>
        <v>0</v>
      </c>
      <c r="AJ1387" s="11">
        <f t="shared" si="2311"/>
        <v>0</v>
      </c>
      <c r="AK1387" s="11">
        <f t="shared" ref="AG1387:AV1388" si="2312">AK1388</f>
        <v>122</v>
      </c>
      <c r="AL1387" s="11">
        <f t="shared" si="2312"/>
        <v>0</v>
      </c>
      <c r="AM1387" s="11">
        <f t="shared" si="2312"/>
        <v>0</v>
      </c>
      <c r="AN1387" s="11">
        <f t="shared" si="2312"/>
        <v>0</v>
      </c>
      <c r="AO1387" s="11">
        <f t="shared" si="2312"/>
        <v>0</v>
      </c>
      <c r="AP1387" s="11">
        <f t="shared" si="2312"/>
        <v>0</v>
      </c>
      <c r="AQ1387" s="11">
        <f t="shared" si="2312"/>
        <v>122</v>
      </c>
      <c r="AR1387" s="11">
        <f t="shared" si="2312"/>
        <v>0</v>
      </c>
      <c r="AS1387" s="11">
        <f t="shared" si="2312"/>
        <v>0</v>
      </c>
      <c r="AT1387" s="11">
        <f t="shared" si="2312"/>
        <v>0</v>
      </c>
      <c r="AU1387" s="11">
        <f t="shared" si="2312"/>
        <v>0</v>
      </c>
      <c r="AV1387" s="11">
        <f t="shared" si="2312"/>
        <v>0</v>
      </c>
      <c r="AW1387" s="11">
        <f t="shared" ref="AS1387:AX1388" si="2313">AW1388</f>
        <v>122</v>
      </c>
      <c r="AX1387" s="11">
        <f t="shared" si="2313"/>
        <v>0</v>
      </c>
    </row>
    <row r="1388" spans="1:50" hidden="1">
      <c r="A1388" s="47" t="s">
        <v>100</v>
      </c>
      <c r="B1388" s="30" t="s">
        <v>254</v>
      </c>
      <c r="C1388" s="30" t="s">
        <v>32</v>
      </c>
      <c r="D1388" s="30" t="s">
        <v>79</v>
      </c>
      <c r="E1388" s="30" t="s">
        <v>281</v>
      </c>
      <c r="F1388" s="30" t="s">
        <v>101</v>
      </c>
      <c r="G1388" s="11">
        <f t="shared" si="2310"/>
        <v>122</v>
      </c>
      <c r="H1388" s="11">
        <f t="shared" si="2310"/>
        <v>0</v>
      </c>
      <c r="I1388" s="11">
        <f t="shared" si="2310"/>
        <v>0</v>
      </c>
      <c r="J1388" s="11">
        <f t="shared" si="2310"/>
        <v>0</v>
      </c>
      <c r="K1388" s="11">
        <f t="shared" si="2310"/>
        <v>0</v>
      </c>
      <c r="L1388" s="11">
        <f t="shared" si="2310"/>
        <v>0</v>
      </c>
      <c r="M1388" s="11">
        <f t="shared" si="2310"/>
        <v>122</v>
      </c>
      <c r="N1388" s="11">
        <f t="shared" si="2310"/>
        <v>0</v>
      </c>
      <c r="O1388" s="11">
        <f t="shared" si="2310"/>
        <v>0</v>
      </c>
      <c r="P1388" s="11">
        <f t="shared" si="2310"/>
        <v>0</v>
      </c>
      <c r="Q1388" s="11">
        <f t="shared" si="2310"/>
        <v>0</v>
      </c>
      <c r="R1388" s="11">
        <f t="shared" si="2310"/>
        <v>0</v>
      </c>
      <c r="S1388" s="11">
        <f t="shared" si="2310"/>
        <v>122</v>
      </c>
      <c r="T1388" s="11">
        <f t="shared" si="2310"/>
        <v>0</v>
      </c>
      <c r="U1388" s="11">
        <f t="shared" si="2311"/>
        <v>0</v>
      </c>
      <c r="V1388" s="11">
        <f t="shared" si="2311"/>
        <v>0</v>
      </c>
      <c r="W1388" s="11">
        <f t="shared" si="2311"/>
        <v>0</v>
      </c>
      <c r="X1388" s="11">
        <f t="shared" si="2311"/>
        <v>0</v>
      </c>
      <c r="Y1388" s="11">
        <f t="shared" si="2311"/>
        <v>122</v>
      </c>
      <c r="Z1388" s="11">
        <f t="shared" si="2311"/>
        <v>0</v>
      </c>
      <c r="AA1388" s="11">
        <f t="shared" si="2311"/>
        <v>0</v>
      </c>
      <c r="AB1388" s="11">
        <f t="shared" si="2311"/>
        <v>0</v>
      </c>
      <c r="AC1388" s="11">
        <f t="shared" si="2311"/>
        <v>0</v>
      </c>
      <c r="AD1388" s="11">
        <f t="shared" si="2311"/>
        <v>0</v>
      </c>
      <c r="AE1388" s="11">
        <f t="shared" si="2311"/>
        <v>122</v>
      </c>
      <c r="AF1388" s="11">
        <f t="shared" si="2311"/>
        <v>0</v>
      </c>
      <c r="AG1388" s="11">
        <f t="shared" si="2312"/>
        <v>0</v>
      </c>
      <c r="AH1388" s="11">
        <f t="shared" si="2312"/>
        <v>0</v>
      </c>
      <c r="AI1388" s="11">
        <f t="shared" si="2312"/>
        <v>0</v>
      </c>
      <c r="AJ1388" s="11">
        <f t="shared" si="2312"/>
        <v>0</v>
      </c>
      <c r="AK1388" s="11">
        <f t="shared" si="2312"/>
        <v>122</v>
      </c>
      <c r="AL1388" s="11">
        <f t="shared" si="2312"/>
        <v>0</v>
      </c>
      <c r="AM1388" s="11">
        <f t="shared" si="2312"/>
        <v>0</v>
      </c>
      <c r="AN1388" s="11">
        <f t="shared" si="2312"/>
        <v>0</v>
      </c>
      <c r="AO1388" s="11">
        <f t="shared" si="2312"/>
        <v>0</v>
      </c>
      <c r="AP1388" s="11">
        <f t="shared" si="2312"/>
        <v>0</v>
      </c>
      <c r="AQ1388" s="11">
        <f t="shared" si="2312"/>
        <v>122</v>
      </c>
      <c r="AR1388" s="11">
        <f t="shared" si="2312"/>
        <v>0</v>
      </c>
      <c r="AS1388" s="11">
        <f t="shared" si="2313"/>
        <v>0</v>
      </c>
      <c r="AT1388" s="11">
        <f t="shared" si="2313"/>
        <v>0</v>
      </c>
      <c r="AU1388" s="11">
        <f t="shared" si="2313"/>
        <v>0</v>
      </c>
      <c r="AV1388" s="11">
        <f t="shared" si="2313"/>
        <v>0</v>
      </c>
      <c r="AW1388" s="11">
        <f t="shared" si="2313"/>
        <v>122</v>
      </c>
      <c r="AX1388" s="11">
        <f t="shared" si="2313"/>
        <v>0</v>
      </c>
    </row>
    <row r="1389" spans="1:50" hidden="1">
      <c r="A1389" s="47" t="s">
        <v>269</v>
      </c>
      <c r="B1389" s="30" t="s">
        <v>254</v>
      </c>
      <c r="C1389" s="30" t="s">
        <v>32</v>
      </c>
      <c r="D1389" s="30" t="s">
        <v>79</v>
      </c>
      <c r="E1389" s="30" t="s">
        <v>281</v>
      </c>
      <c r="F1389" s="59" t="s">
        <v>270</v>
      </c>
      <c r="G1389" s="9">
        <v>122</v>
      </c>
      <c r="H1389" s="9"/>
      <c r="I1389" s="84"/>
      <c r="J1389" s="84"/>
      <c r="K1389" s="84"/>
      <c r="L1389" s="84"/>
      <c r="M1389" s="9">
        <f>G1389+I1389+J1389+K1389+L1389</f>
        <v>122</v>
      </c>
      <c r="N1389" s="9">
        <f>H1389+L1389</f>
        <v>0</v>
      </c>
      <c r="O1389" s="85"/>
      <c r="P1389" s="85"/>
      <c r="Q1389" s="85"/>
      <c r="R1389" s="85"/>
      <c r="S1389" s="9">
        <f>M1389+O1389+P1389+Q1389+R1389</f>
        <v>122</v>
      </c>
      <c r="T1389" s="9">
        <f>N1389+R1389</f>
        <v>0</v>
      </c>
      <c r="U1389" s="85"/>
      <c r="V1389" s="85"/>
      <c r="W1389" s="85"/>
      <c r="X1389" s="85"/>
      <c r="Y1389" s="9">
        <f>S1389+U1389+V1389+W1389+X1389</f>
        <v>122</v>
      </c>
      <c r="Z1389" s="9">
        <f>T1389+X1389</f>
        <v>0</v>
      </c>
      <c r="AA1389" s="85"/>
      <c r="AB1389" s="85"/>
      <c r="AC1389" s="85"/>
      <c r="AD1389" s="85"/>
      <c r="AE1389" s="9">
        <f>Y1389+AA1389+AB1389+AC1389+AD1389</f>
        <v>122</v>
      </c>
      <c r="AF1389" s="9">
        <f>Z1389+AD1389</f>
        <v>0</v>
      </c>
      <c r="AG1389" s="85"/>
      <c r="AH1389" s="85"/>
      <c r="AI1389" s="85"/>
      <c r="AJ1389" s="85"/>
      <c r="AK1389" s="9">
        <f>AE1389+AG1389+AH1389+AI1389+AJ1389</f>
        <v>122</v>
      </c>
      <c r="AL1389" s="9">
        <f>AF1389+AJ1389</f>
        <v>0</v>
      </c>
      <c r="AM1389" s="85"/>
      <c r="AN1389" s="85"/>
      <c r="AO1389" s="85"/>
      <c r="AP1389" s="85"/>
      <c r="AQ1389" s="9">
        <f>AK1389+AM1389+AN1389+AO1389+AP1389</f>
        <v>122</v>
      </c>
      <c r="AR1389" s="9">
        <f>AL1389+AP1389</f>
        <v>0</v>
      </c>
      <c r="AS1389" s="85"/>
      <c r="AT1389" s="85"/>
      <c r="AU1389" s="85"/>
      <c r="AV1389" s="85"/>
      <c r="AW1389" s="9">
        <f>AQ1389+AS1389+AT1389+AU1389+AV1389</f>
        <v>122</v>
      </c>
      <c r="AX1389" s="9">
        <f>AR1389+AV1389</f>
        <v>0</v>
      </c>
    </row>
    <row r="1390" spans="1:50" ht="49.5" hidden="1">
      <c r="A1390" s="28" t="s">
        <v>282</v>
      </c>
      <c r="B1390" s="30" t="s">
        <v>254</v>
      </c>
      <c r="C1390" s="30" t="s">
        <v>32</v>
      </c>
      <c r="D1390" s="30" t="s">
        <v>79</v>
      </c>
      <c r="E1390" s="30" t="s">
        <v>283</v>
      </c>
      <c r="F1390" s="30"/>
      <c r="G1390" s="11">
        <f t="shared" ref="G1390:V1391" si="2314">G1391</f>
        <v>459</v>
      </c>
      <c r="H1390" s="11">
        <f t="shared" si="2314"/>
        <v>0</v>
      </c>
      <c r="I1390" s="11">
        <f t="shared" si="2314"/>
        <v>0</v>
      </c>
      <c r="J1390" s="11">
        <f t="shared" si="2314"/>
        <v>0</v>
      </c>
      <c r="K1390" s="11">
        <f t="shared" si="2314"/>
        <v>0</v>
      </c>
      <c r="L1390" s="11">
        <f t="shared" si="2314"/>
        <v>0</v>
      </c>
      <c r="M1390" s="11">
        <f t="shared" si="2314"/>
        <v>459</v>
      </c>
      <c r="N1390" s="11">
        <f t="shared" si="2314"/>
        <v>0</v>
      </c>
      <c r="O1390" s="11">
        <f t="shared" si="2314"/>
        <v>0</v>
      </c>
      <c r="P1390" s="11">
        <f t="shared" si="2314"/>
        <v>0</v>
      </c>
      <c r="Q1390" s="11">
        <f t="shared" si="2314"/>
        <v>0</v>
      </c>
      <c r="R1390" s="11">
        <f t="shared" si="2314"/>
        <v>0</v>
      </c>
      <c r="S1390" s="11">
        <f t="shared" si="2314"/>
        <v>459</v>
      </c>
      <c r="T1390" s="11">
        <f t="shared" si="2314"/>
        <v>0</v>
      </c>
      <c r="U1390" s="11">
        <f t="shared" si="2314"/>
        <v>0</v>
      </c>
      <c r="V1390" s="11">
        <f t="shared" si="2314"/>
        <v>0</v>
      </c>
      <c r="W1390" s="11">
        <f t="shared" ref="U1390:AJ1391" si="2315">W1391</f>
        <v>0</v>
      </c>
      <c r="X1390" s="11">
        <f t="shared" si="2315"/>
        <v>0</v>
      </c>
      <c r="Y1390" s="11">
        <f t="shared" si="2315"/>
        <v>459</v>
      </c>
      <c r="Z1390" s="11">
        <f t="shared" si="2315"/>
        <v>0</v>
      </c>
      <c r="AA1390" s="11">
        <f t="shared" si="2315"/>
        <v>0</v>
      </c>
      <c r="AB1390" s="11">
        <f t="shared" si="2315"/>
        <v>0</v>
      </c>
      <c r="AC1390" s="11">
        <f t="shared" si="2315"/>
        <v>0</v>
      </c>
      <c r="AD1390" s="11">
        <f t="shared" si="2315"/>
        <v>0</v>
      </c>
      <c r="AE1390" s="11">
        <f t="shared" si="2315"/>
        <v>459</v>
      </c>
      <c r="AF1390" s="11">
        <f t="shared" si="2315"/>
        <v>0</v>
      </c>
      <c r="AG1390" s="11">
        <f t="shared" si="2315"/>
        <v>0</v>
      </c>
      <c r="AH1390" s="11">
        <f t="shared" si="2315"/>
        <v>0</v>
      </c>
      <c r="AI1390" s="11">
        <f t="shared" si="2315"/>
        <v>0</v>
      </c>
      <c r="AJ1390" s="11">
        <f t="shared" si="2315"/>
        <v>0</v>
      </c>
      <c r="AK1390" s="11">
        <f t="shared" ref="AG1390:AV1391" si="2316">AK1391</f>
        <v>459</v>
      </c>
      <c r="AL1390" s="11">
        <f t="shared" si="2316"/>
        <v>0</v>
      </c>
      <c r="AM1390" s="11">
        <f t="shared" si="2316"/>
        <v>0</v>
      </c>
      <c r="AN1390" s="11">
        <f t="shared" si="2316"/>
        <v>0</v>
      </c>
      <c r="AO1390" s="11">
        <f t="shared" si="2316"/>
        <v>0</v>
      </c>
      <c r="AP1390" s="11">
        <f t="shared" si="2316"/>
        <v>0</v>
      </c>
      <c r="AQ1390" s="11">
        <f t="shared" si="2316"/>
        <v>459</v>
      </c>
      <c r="AR1390" s="11">
        <f t="shared" si="2316"/>
        <v>0</v>
      </c>
      <c r="AS1390" s="11">
        <f t="shared" si="2316"/>
        <v>0</v>
      </c>
      <c r="AT1390" s="11">
        <f t="shared" si="2316"/>
        <v>0</v>
      </c>
      <c r="AU1390" s="11">
        <f t="shared" si="2316"/>
        <v>0</v>
      </c>
      <c r="AV1390" s="11">
        <f t="shared" si="2316"/>
        <v>0</v>
      </c>
      <c r="AW1390" s="11">
        <f t="shared" ref="AS1390:AX1391" si="2317">AW1391</f>
        <v>459</v>
      </c>
      <c r="AX1390" s="11">
        <f t="shared" si="2317"/>
        <v>0</v>
      </c>
    </row>
    <row r="1391" spans="1:50" hidden="1">
      <c r="A1391" s="47" t="s">
        <v>100</v>
      </c>
      <c r="B1391" s="30" t="s">
        <v>254</v>
      </c>
      <c r="C1391" s="30" t="s">
        <v>32</v>
      </c>
      <c r="D1391" s="30" t="s">
        <v>79</v>
      </c>
      <c r="E1391" s="30" t="s">
        <v>283</v>
      </c>
      <c r="F1391" s="30" t="s">
        <v>101</v>
      </c>
      <c r="G1391" s="11">
        <f t="shared" si="2314"/>
        <v>459</v>
      </c>
      <c r="H1391" s="11">
        <f t="shared" si="2314"/>
        <v>0</v>
      </c>
      <c r="I1391" s="11">
        <f t="shared" si="2314"/>
        <v>0</v>
      </c>
      <c r="J1391" s="11">
        <f t="shared" si="2314"/>
        <v>0</v>
      </c>
      <c r="K1391" s="11">
        <f t="shared" si="2314"/>
        <v>0</v>
      </c>
      <c r="L1391" s="11">
        <f t="shared" si="2314"/>
        <v>0</v>
      </c>
      <c r="M1391" s="11">
        <f t="shared" si="2314"/>
        <v>459</v>
      </c>
      <c r="N1391" s="11">
        <f t="shared" si="2314"/>
        <v>0</v>
      </c>
      <c r="O1391" s="11">
        <f t="shared" si="2314"/>
        <v>0</v>
      </c>
      <c r="P1391" s="11">
        <f t="shared" si="2314"/>
        <v>0</v>
      </c>
      <c r="Q1391" s="11">
        <f t="shared" si="2314"/>
        <v>0</v>
      </c>
      <c r="R1391" s="11">
        <f t="shared" si="2314"/>
        <v>0</v>
      </c>
      <c r="S1391" s="11">
        <f t="shared" si="2314"/>
        <v>459</v>
      </c>
      <c r="T1391" s="11">
        <f t="shared" si="2314"/>
        <v>0</v>
      </c>
      <c r="U1391" s="11">
        <f t="shared" si="2315"/>
        <v>0</v>
      </c>
      <c r="V1391" s="11">
        <f t="shared" si="2315"/>
        <v>0</v>
      </c>
      <c r="W1391" s="11">
        <f t="shared" si="2315"/>
        <v>0</v>
      </c>
      <c r="X1391" s="11">
        <f t="shared" si="2315"/>
        <v>0</v>
      </c>
      <c r="Y1391" s="11">
        <f t="shared" si="2315"/>
        <v>459</v>
      </c>
      <c r="Z1391" s="11">
        <f t="shared" si="2315"/>
        <v>0</v>
      </c>
      <c r="AA1391" s="11">
        <f t="shared" si="2315"/>
        <v>0</v>
      </c>
      <c r="AB1391" s="11">
        <f t="shared" si="2315"/>
        <v>0</v>
      </c>
      <c r="AC1391" s="11">
        <f t="shared" si="2315"/>
        <v>0</v>
      </c>
      <c r="AD1391" s="11">
        <f t="shared" si="2315"/>
        <v>0</v>
      </c>
      <c r="AE1391" s="11">
        <f t="shared" si="2315"/>
        <v>459</v>
      </c>
      <c r="AF1391" s="11">
        <f t="shared" si="2315"/>
        <v>0</v>
      </c>
      <c r="AG1391" s="11">
        <f t="shared" si="2316"/>
        <v>0</v>
      </c>
      <c r="AH1391" s="11">
        <f t="shared" si="2316"/>
        <v>0</v>
      </c>
      <c r="AI1391" s="11">
        <f t="shared" si="2316"/>
        <v>0</v>
      </c>
      <c r="AJ1391" s="11">
        <f t="shared" si="2316"/>
        <v>0</v>
      </c>
      <c r="AK1391" s="11">
        <f t="shared" si="2316"/>
        <v>459</v>
      </c>
      <c r="AL1391" s="11">
        <f t="shared" si="2316"/>
        <v>0</v>
      </c>
      <c r="AM1391" s="11">
        <f t="shared" si="2316"/>
        <v>0</v>
      </c>
      <c r="AN1391" s="11">
        <f t="shared" si="2316"/>
        <v>0</v>
      </c>
      <c r="AO1391" s="11">
        <f t="shared" si="2316"/>
        <v>0</v>
      </c>
      <c r="AP1391" s="11">
        <f t="shared" si="2316"/>
        <v>0</v>
      </c>
      <c r="AQ1391" s="11">
        <f t="shared" si="2316"/>
        <v>459</v>
      </c>
      <c r="AR1391" s="11">
        <f t="shared" si="2316"/>
        <v>0</v>
      </c>
      <c r="AS1391" s="11">
        <f t="shared" si="2317"/>
        <v>0</v>
      </c>
      <c r="AT1391" s="11">
        <f t="shared" si="2317"/>
        <v>0</v>
      </c>
      <c r="AU1391" s="11">
        <f t="shared" si="2317"/>
        <v>0</v>
      </c>
      <c r="AV1391" s="11">
        <f t="shared" si="2317"/>
        <v>0</v>
      </c>
      <c r="AW1391" s="11">
        <f t="shared" si="2317"/>
        <v>459</v>
      </c>
      <c r="AX1391" s="11">
        <f t="shared" si="2317"/>
        <v>0</v>
      </c>
    </row>
    <row r="1392" spans="1:50" hidden="1">
      <c r="A1392" s="47" t="s">
        <v>269</v>
      </c>
      <c r="B1392" s="30" t="s">
        <v>254</v>
      </c>
      <c r="C1392" s="30" t="s">
        <v>32</v>
      </c>
      <c r="D1392" s="30" t="s">
        <v>79</v>
      </c>
      <c r="E1392" s="30" t="s">
        <v>283</v>
      </c>
      <c r="F1392" s="59" t="s">
        <v>270</v>
      </c>
      <c r="G1392" s="9">
        <v>459</v>
      </c>
      <c r="H1392" s="9"/>
      <c r="I1392" s="84"/>
      <c r="J1392" s="84"/>
      <c r="K1392" s="84"/>
      <c r="L1392" s="84"/>
      <c r="M1392" s="9">
        <f>G1392+I1392+J1392+K1392+L1392</f>
        <v>459</v>
      </c>
      <c r="N1392" s="9">
        <f>H1392+L1392</f>
        <v>0</v>
      </c>
      <c r="O1392" s="85"/>
      <c r="P1392" s="85"/>
      <c r="Q1392" s="85"/>
      <c r="R1392" s="85"/>
      <c r="S1392" s="9">
        <f>M1392+O1392+P1392+Q1392+R1392</f>
        <v>459</v>
      </c>
      <c r="T1392" s="9">
        <f>N1392+R1392</f>
        <v>0</v>
      </c>
      <c r="U1392" s="85"/>
      <c r="V1392" s="85"/>
      <c r="W1392" s="85"/>
      <c r="X1392" s="85"/>
      <c r="Y1392" s="9">
        <f>S1392+U1392+V1392+W1392+X1392</f>
        <v>459</v>
      </c>
      <c r="Z1392" s="9">
        <f>T1392+X1392</f>
        <v>0</v>
      </c>
      <c r="AA1392" s="85"/>
      <c r="AB1392" s="85"/>
      <c r="AC1392" s="85"/>
      <c r="AD1392" s="85"/>
      <c r="AE1392" s="9">
        <f>Y1392+AA1392+AB1392+AC1392+AD1392</f>
        <v>459</v>
      </c>
      <c r="AF1392" s="9">
        <f>Z1392+AD1392</f>
        <v>0</v>
      </c>
      <c r="AG1392" s="85"/>
      <c r="AH1392" s="85"/>
      <c r="AI1392" s="85"/>
      <c r="AJ1392" s="85"/>
      <c r="AK1392" s="9">
        <f>AE1392+AG1392+AH1392+AI1392+AJ1392</f>
        <v>459</v>
      </c>
      <c r="AL1392" s="9">
        <f>AF1392+AJ1392</f>
        <v>0</v>
      </c>
      <c r="AM1392" s="85"/>
      <c r="AN1392" s="85"/>
      <c r="AO1392" s="85"/>
      <c r="AP1392" s="85"/>
      <c r="AQ1392" s="9">
        <f>AK1392+AM1392+AN1392+AO1392+AP1392</f>
        <v>459</v>
      </c>
      <c r="AR1392" s="9">
        <f>AL1392+AP1392</f>
        <v>0</v>
      </c>
      <c r="AS1392" s="85"/>
      <c r="AT1392" s="85"/>
      <c r="AU1392" s="85"/>
      <c r="AV1392" s="85"/>
      <c r="AW1392" s="9">
        <f>AQ1392+AS1392+AT1392+AU1392+AV1392</f>
        <v>459</v>
      </c>
      <c r="AX1392" s="9">
        <f>AR1392+AV1392</f>
        <v>0</v>
      </c>
    </row>
    <row r="1393" spans="1:50" ht="33" hidden="1">
      <c r="A1393" s="28" t="s">
        <v>284</v>
      </c>
      <c r="B1393" s="30" t="s">
        <v>254</v>
      </c>
      <c r="C1393" s="30" t="s">
        <v>32</v>
      </c>
      <c r="D1393" s="30" t="s">
        <v>79</v>
      </c>
      <c r="E1393" s="30" t="s">
        <v>285</v>
      </c>
      <c r="F1393" s="30"/>
      <c r="G1393" s="11">
        <f t="shared" ref="G1393:V1394" si="2318">G1394</f>
        <v>3304</v>
      </c>
      <c r="H1393" s="11">
        <f t="shared" si="2318"/>
        <v>0</v>
      </c>
      <c r="I1393" s="11">
        <f t="shared" si="2318"/>
        <v>0</v>
      </c>
      <c r="J1393" s="11">
        <f t="shared" si="2318"/>
        <v>0</v>
      </c>
      <c r="K1393" s="11">
        <f t="shared" si="2318"/>
        <v>0</v>
      </c>
      <c r="L1393" s="11">
        <f t="shared" si="2318"/>
        <v>0</v>
      </c>
      <c r="M1393" s="11">
        <f t="shared" si="2318"/>
        <v>3304</v>
      </c>
      <c r="N1393" s="11">
        <f t="shared" si="2318"/>
        <v>0</v>
      </c>
      <c r="O1393" s="11">
        <f t="shared" si="2318"/>
        <v>0</v>
      </c>
      <c r="P1393" s="11">
        <f t="shared" si="2318"/>
        <v>0</v>
      </c>
      <c r="Q1393" s="11">
        <f t="shared" si="2318"/>
        <v>0</v>
      </c>
      <c r="R1393" s="11">
        <f t="shared" si="2318"/>
        <v>0</v>
      </c>
      <c r="S1393" s="11">
        <f t="shared" si="2318"/>
        <v>3304</v>
      </c>
      <c r="T1393" s="11">
        <f t="shared" si="2318"/>
        <v>0</v>
      </c>
      <c r="U1393" s="11">
        <f t="shared" si="2318"/>
        <v>0</v>
      </c>
      <c r="V1393" s="11">
        <f t="shared" si="2318"/>
        <v>0</v>
      </c>
      <c r="W1393" s="11">
        <f t="shared" ref="U1393:AJ1394" si="2319">W1394</f>
        <v>0</v>
      </c>
      <c r="X1393" s="11">
        <f t="shared" si="2319"/>
        <v>0</v>
      </c>
      <c r="Y1393" s="11">
        <f t="shared" si="2319"/>
        <v>3304</v>
      </c>
      <c r="Z1393" s="11">
        <f t="shared" si="2319"/>
        <v>0</v>
      </c>
      <c r="AA1393" s="11">
        <f t="shared" si="2319"/>
        <v>0</v>
      </c>
      <c r="AB1393" s="11">
        <f t="shared" si="2319"/>
        <v>0</v>
      </c>
      <c r="AC1393" s="11">
        <f t="shared" si="2319"/>
        <v>0</v>
      </c>
      <c r="AD1393" s="11">
        <f t="shared" si="2319"/>
        <v>0</v>
      </c>
      <c r="AE1393" s="11">
        <f t="shared" si="2319"/>
        <v>3304</v>
      </c>
      <c r="AF1393" s="11">
        <f t="shared" si="2319"/>
        <v>0</v>
      </c>
      <c r="AG1393" s="11">
        <f t="shared" si="2319"/>
        <v>0</v>
      </c>
      <c r="AH1393" s="11">
        <f t="shared" si="2319"/>
        <v>0</v>
      </c>
      <c r="AI1393" s="11">
        <f t="shared" si="2319"/>
        <v>0</v>
      </c>
      <c r="AJ1393" s="11">
        <f t="shared" si="2319"/>
        <v>0</v>
      </c>
      <c r="AK1393" s="11">
        <f t="shared" ref="AG1393:AV1394" si="2320">AK1394</f>
        <v>3304</v>
      </c>
      <c r="AL1393" s="11">
        <f t="shared" si="2320"/>
        <v>0</v>
      </c>
      <c r="AM1393" s="11">
        <f t="shared" si="2320"/>
        <v>0</v>
      </c>
      <c r="AN1393" s="11">
        <f t="shared" si="2320"/>
        <v>0</v>
      </c>
      <c r="AO1393" s="11">
        <f t="shared" si="2320"/>
        <v>0</v>
      </c>
      <c r="AP1393" s="11">
        <f t="shared" si="2320"/>
        <v>0</v>
      </c>
      <c r="AQ1393" s="11">
        <f t="shared" si="2320"/>
        <v>3304</v>
      </c>
      <c r="AR1393" s="11">
        <f t="shared" si="2320"/>
        <v>0</v>
      </c>
      <c r="AS1393" s="11">
        <f t="shared" si="2320"/>
        <v>0</v>
      </c>
      <c r="AT1393" s="11">
        <f t="shared" si="2320"/>
        <v>0</v>
      </c>
      <c r="AU1393" s="11">
        <f t="shared" si="2320"/>
        <v>0</v>
      </c>
      <c r="AV1393" s="11">
        <f t="shared" si="2320"/>
        <v>0</v>
      </c>
      <c r="AW1393" s="11">
        <f t="shared" ref="AS1393:AX1394" si="2321">AW1394</f>
        <v>3304</v>
      </c>
      <c r="AX1393" s="11">
        <f t="shared" si="2321"/>
        <v>0</v>
      </c>
    </row>
    <row r="1394" spans="1:50" hidden="1">
      <c r="A1394" s="47" t="s">
        <v>100</v>
      </c>
      <c r="B1394" s="30" t="s">
        <v>254</v>
      </c>
      <c r="C1394" s="30" t="s">
        <v>32</v>
      </c>
      <c r="D1394" s="30" t="s">
        <v>79</v>
      </c>
      <c r="E1394" s="30" t="s">
        <v>285</v>
      </c>
      <c r="F1394" s="30" t="s">
        <v>101</v>
      </c>
      <c r="G1394" s="11">
        <f t="shared" si="2318"/>
        <v>3304</v>
      </c>
      <c r="H1394" s="11">
        <f t="shared" si="2318"/>
        <v>0</v>
      </c>
      <c r="I1394" s="11">
        <f t="shared" si="2318"/>
        <v>0</v>
      </c>
      <c r="J1394" s="11">
        <f t="shared" si="2318"/>
        <v>0</v>
      </c>
      <c r="K1394" s="11">
        <f t="shared" si="2318"/>
        <v>0</v>
      </c>
      <c r="L1394" s="11">
        <f t="shared" si="2318"/>
        <v>0</v>
      </c>
      <c r="M1394" s="11">
        <f t="shared" si="2318"/>
        <v>3304</v>
      </c>
      <c r="N1394" s="11">
        <f t="shared" si="2318"/>
        <v>0</v>
      </c>
      <c r="O1394" s="11">
        <f t="shared" si="2318"/>
        <v>0</v>
      </c>
      <c r="P1394" s="11">
        <f t="shared" si="2318"/>
        <v>0</v>
      </c>
      <c r="Q1394" s="11">
        <f t="shared" si="2318"/>
        <v>0</v>
      </c>
      <c r="R1394" s="11">
        <f t="shared" si="2318"/>
        <v>0</v>
      </c>
      <c r="S1394" s="11">
        <f t="shared" si="2318"/>
        <v>3304</v>
      </c>
      <c r="T1394" s="11">
        <f t="shared" si="2318"/>
        <v>0</v>
      </c>
      <c r="U1394" s="11">
        <f t="shared" si="2319"/>
        <v>0</v>
      </c>
      <c r="V1394" s="11">
        <f t="shared" si="2319"/>
        <v>0</v>
      </c>
      <c r="W1394" s="11">
        <f t="shared" si="2319"/>
        <v>0</v>
      </c>
      <c r="X1394" s="11">
        <f t="shared" si="2319"/>
        <v>0</v>
      </c>
      <c r="Y1394" s="11">
        <f t="shared" si="2319"/>
        <v>3304</v>
      </c>
      <c r="Z1394" s="11">
        <f t="shared" si="2319"/>
        <v>0</v>
      </c>
      <c r="AA1394" s="11">
        <f t="shared" si="2319"/>
        <v>0</v>
      </c>
      <c r="AB1394" s="11">
        <f t="shared" si="2319"/>
        <v>0</v>
      </c>
      <c r="AC1394" s="11">
        <f t="shared" si="2319"/>
        <v>0</v>
      </c>
      <c r="AD1394" s="11">
        <f t="shared" si="2319"/>
        <v>0</v>
      </c>
      <c r="AE1394" s="11">
        <f t="shared" si="2319"/>
        <v>3304</v>
      </c>
      <c r="AF1394" s="11">
        <f t="shared" si="2319"/>
        <v>0</v>
      </c>
      <c r="AG1394" s="11">
        <f t="shared" si="2320"/>
        <v>0</v>
      </c>
      <c r="AH1394" s="11">
        <f t="shared" si="2320"/>
        <v>0</v>
      </c>
      <c r="AI1394" s="11">
        <f t="shared" si="2320"/>
        <v>0</v>
      </c>
      <c r="AJ1394" s="11">
        <f t="shared" si="2320"/>
        <v>0</v>
      </c>
      <c r="AK1394" s="11">
        <f t="shared" si="2320"/>
        <v>3304</v>
      </c>
      <c r="AL1394" s="11">
        <f t="shared" si="2320"/>
        <v>0</v>
      </c>
      <c r="AM1394" s="11">
        <f t="shared" si="2320"/>
        <v>0</v>
      </c>
      <c r="AN1394" s="11">
        <f t="shared" si="2320"/>
        <v>0</v>
      </c>
      <c r="AO1394" s="11">
        <f t="shared" si="2320"/>
        <v>0</v>
      </c>
      <c r="AP1394" s="11">
        <f t="shared" si="2320"/>
        <v>0</v>
      </c>
      <c r="AQ1394" s="11">
        <f t="shared" si="2320"/>
        <v>3304</v>
      </c>
      <c r="AR1394" s="11">
        <f t="shared" si="2320"/>
        <v>0</v>
      </c>
      <c r="AS1394" s="11">
        <f t="shared" si="2321"/>
        <v>0</v>
      </c>
      <c r="AT1394" s="11">
        <f t="shared" si="2321"/>
        <v>0</v>
      </c>
      <c r="AU1394" s="11">
        <f t="shared" si="2321"/>
        <v>0</v>
      </c>
      <c r="AV1394" s="11">
        <f t="shared" si="2321"/>
        <v>0</v>
      </c>
      <c r="AW1394" s="11">
        <f t="shared" si="2321"/>
        <v>3304</v>
      </c>
      <c r="AX1394" s="11">
        <f t="shared" si="2321"/>
        <v>0</v>
      </c>
    </row>
    <row r="1395" spans="1:50" hidden="1">
      <c r="A1395" s="47" t="s">
        <v>269</v>
      </c>
      <c r="B1395" s="30" t="s">
        <v>254</v>
      </c>
      <c r="C1395" s="30" t="s">
        <v>32</v>
      </c>
      <c r="D1395" s="30" t="s">
        <v>79</v>
      </c>
      <c r="E1395" s="30" t="s">
        <v>285</v>
      </c>
      <c r="F1395" s="59" t="s">
        <v>270</v>
      </c>
      <c r="G1395" s="9">
        <v>3304</v>
      </c>
      <c r="H1395" s="9"/>
      <c r="I1395" s="84"/>
      <c r="J1395" s="84"/>
      <c r="K1395" s="84"/>
      <c r="L1395" s="84"/>
      <c r="M1395" s="9">
        <f>G1395+I1395+J1395+K1395+L1395</f>
        <v>3304</v>
      </c>
      <c r="N1395" s="9">
        <f>H1395+L1395</f>
        <v>0</v>
      </c>
      <c r="O1395" s="85"/>
      <c r="P1395" s="85"/>
      <c r="Q1395" s="85"/>
      <c r="R1395" s="85"/>
      <c r="S1395" s="9">
        <f>M1395+O1395+P1395+Q1395+R1395</f>
        <v>3304</v>
      </c>
      <c r="T1395" s="9">
        <f>N1395+R1395</f>
        <v>0</v>
      </c>
      <c r="U1395" s="85"/>
      <c r="V1395" s="85"/>
      <c r="W1395" s="85"/>
      <c r="X1395" s="85"/>
      <c r="Y1395" s="9">
        <f>S1395+U1395+V1395+W1395+X1395</f>
        <v>3304</v>
      </c>
      <c r="Z1395" s="9">
        <f>T1395+X1395</f>
        <v>0</v>
      </c>
      <c r="AA1395" s="85"/>
      <c r="AB1395" s="85"/>
      <c r="AC1395" s="85"/>
      <c r="AD1395" s="85"/>
      <c r="AE1395" s="9">
        <f>Y1395+AA1395+AB1395+AC1395+AD1395</f>
        <v>3304</v>
      </c>
      <c r="AF1395" s="9">
        <f>Z1395+AD1395</f>
        <v>0</v>
      </c>
      <c r="AG1395" s="85"/>
      <c r="AH1395" s="85"/>
      <c r="AI1395" s="85"/>
      <c r="AJ1395" s="85"/>
      <c r="AK1395" s="9">
        <f>AE1395+AG1395+AH1395+AI1395+AJ1395</f>
        <v>3304</v>
      </c>
      <c r="AL1395" s="9">
        <f>AF1395+AJ1395</f>
        <v>0</v>
      </c>
      <c r="AM1395" s="85"/>
      <c r="AN1395" s="85"/>
      <c r="AO1395" s="85"/>
      <c r="AP1395" s="85"/>
      <c r="AQ1395" s="9">
        <f>AK1395+AM1395+AN1395+AO1395+AP1395</f>
        <v>3304</v>
      </c>
      <c r="AR1395" s="9">
        <f>AL1395+AP1395</f>
        <v>0</v>
      </c>
      <c r="AS1395" s="85"/>
      <c r="AT1395" s="85"/>
      <c r="AU1395" s="85"/>
      <c r="AV1395" s="85"/>
      <c r="AW1395" s="9">
        <f>AQ1395+AS1395+AT1395+AU1395+AV1395</f>
        <v>3304</v>
      </c>
      <c r="AX1395" s="9">
        <f>AR1395+AV1395</f>
        <v>0</v>
      </c>
    </row>
    <row r="1396" spans="1:50" ht="82.5" hidden="1">
      <c r="A1396" s="28" t="s">
        <v>286</v>
      </c>
      <c r="B1396" s="30" t="s">
        <v>254</v>
      </c>
      <c r="C1396" s="30" t="s">
        <v>32</v>
      </c>
      <c r="D1396" s="30" t="s">
        <v>79</v>
      </c>
      <c r="E1396" s="30" t="s">
        <v>287</v>
      </c>
      <c r="F1396" s="30"/>
      <c r="G1396" s="11">
        <f t="shared" ref="G1396:V1397" si="2322">G1397</f>
        <v>378</v>
      </c>
      <c r="H1396" s="11">
        <f t="shared" si="2322"/>
        <v>0</v>
      </c>
      <c r="I1396" s="11">
        <f t="shared" si="2322"/>
        <v>0</v>
      </c>
      <c r="J1396" s="11">
        <f t="shared" si="2322"/>
        <v>0</v>
      </c>
      <c r="K1396" s="11">
        <f t="shared" si="2322"/>
        <v>0</v>
      </c>
      <c r="L1396" s="11">
        <f t="shared" si="2322"/>
        <v>0</v>
      </c>
      <c r="M1396" s="11">
        <f t="shared" si="2322"/>
        <v>378</v>
      </c>
      <c r="N1396" s="11">
        <f t="shared" si="2322"/>
        <v>0</v>
      </c>
      <c r="O1396" s="11">
        <f t="shared" si="2322"/>
        <v>0</v>
      </c>
      <c r="P1396" s="11">
        <f t="shared" si="2322"/>
        <v>0</v>
      </c>
      <c r="Q1396" s="11">
        <f t="shared" si="2322"/>
        <v>0</v>
      </c>
      <c r="R1396" s="11">
        <f t="shared" si="2322"/>
        <v>0</v>
      </c>
      <c r="S1396" s="11">
        <f t="shared" si="2322"/>
        <v>378</v>
      </c>
      <c r="T1396" s="11">
        <f t="shared" si="2322"/>
        <v>0</v>
      </c>
      <c r="U1396" s="11">
        <f t="shared" si="2322"/>
        <v>0</v>
      </c>
      <c r="V1396" s="11">
        <f t="shared" si="2322"/>
        <v>0</v>
      </c>
      <c r="W1396" s="11">
        <f t="shared" ref="U1396:AJ1397" si="2323">W1397</f>
        <v>0</v>
      </c>
      <c r="X1396" s="11">
        <f t="shared" si="2323"/>
        <v>0</v>
      </c>
      <c r="Y1396" s="11">
        <f t="shared" si="2323"/>
        <v>378</v>
      </c>
      <c r="Z1396" s="11">
        <f t="shared" si="2323"/>
        <v>0</v>
      </c>
      <c r="AA1396" s="11">
        <f t="shared" si="2323"/>
        <v>0</v>
      </c>
      <c r="AB1396" s="11">
        <f t="shared" si="2323"/>
        <v>0</v>
      </c>
      <c r="AC1396" s="11">
        <f t="shared" si="2323"/>
        <v>0</v>
      </c>
      <c r="AD1396" s="11">
        <f t="shared" si="2323"/>
        <v>0</v>
      </c>
      <c r="AE1396" s="11">
        <f t="shared" si="2323"/>
        <v>378</v>
      </c>
      <c r="AF1396" s="11">
        <f t="shared" si="2323"/>
        <v>0</v>
      </c>
      <c r="AG1396" s="11">
        <f t="shared" si="2323"/>
        <v>0</v>
      </c>
      <c r="AH1396" s="11">
        <f t="shared" si="2323"/>
        <v>0</v>
      </c>
      <c r="AI1396" s="11">
        <f t="shared" si="2323"/>
        <v>0</v>
      </c>
      <c r="AJ1396" s="11">
        <f t="shared" si="2323"/>
        <v>0</v>
      </c>
      <c r="AK1396" s="11">
        <f t="shared" ref="AG1396:AV1397" si="2324">AK1397</f>
        <v>378</v>
      </c>
      <c r="AL1396" s="11">
        <f t="shared" si="2324"/>
        <v>0</v>
      </c>
      <c r="AM1396" s="11">
        <f t="shared" si="2324"/>
        <v>0</v>
      </c>
      <c r="AN1396" s="11">
        <f t="shared" si="2324"/>
        <v>0</v>
      </c>
      <c r="AO1396" s="11">
        <f t="shared" si="2324"/>
        <v>0</v>
      </c>
      <c r="AP1396" s="11">
        <f t="shared" si="2324"/>
        <v>0</v>
      </c>
      <c r="AQ1396" s="11">
        <f t="shared" si="2324"/>
        <v>378</v>
      </c>
      <c r="AR1396" s="11">
        <f t="shared" si="2324"/>
        <v>0</v>
      </c>
      <c r="AS1396" s="11">
        <f t="shared" si="2324"/>
        <v>0</v>
      </c>
      <c r="AT1396" s="11">
        <f t="shared" si="2324"/>
        <v>0</v>
      </c>
      <c r="AU1396" s="11">
        <f t="shared" si="2324"/>
        <v>0</v>
      </c>
      <c r="AV1396" s="11">
        <f t="shared" si="2324"/>
        <v>0</v>
      </c>
      <c r="AW1396" s="11">
        <f t="shared" ref="AS1396:AX1397" si="2325">AW1397</f>
        <v>378</v>
      </c>
      <c r="AX1396" s="11">
        <f t="shared" si="2325"/>
        <v>0</v>
      </c>
    </row>
    <row r="1397" spans="1:50" hidden="1">
      <c r="A1397" s="47" t="s">
        <v>100</v>
      </c>
      <c r="B1397" s="30" t="s">
        <v>254</v>
      </c>
      <c r="C1397" s="30" t="s">
        <v>32</v>
      </c>
      <c r="D1397" s="30" t="s">
        <v>79</v>
      </c>
      <c r="E1397" s="30" t="s">
        <v>287</v>
      </c>
      <c r="F1397" s="30" t="s">
        <v>101</v>
      </c>
      <c r="G1397" s="11">
        <f t="shared" si="2322"/>
        <v>378</v>
      </c>
      <c r="H1397" s="11">
        <f t="shared" si="2322"/>
        <v>0</v>
      </c>
      <c r="I1397" s="11">
        <f t="shared" si="2322"/>
        <v>0</v>
      </c>
      <c r="J1397" s="11">
        <f t="shared" si="2322"/>
        <v>0</v>
      </c>
      <c r="K1397" s="11">
        <f t="shared" si="2322"/>
        <v>0</v>
      </c>
      <c r="L1397" s="11">
        <f t="shared" si="2322"/>
        <v>0</v>
      </c>
      <c r="M1397" s="11">
        <f t="shared" si="2322"/>
        <v>378</v>
      </c>
      <c r="N1397" s="11">
        <f t="shared" si="2322"/>
        <v>0</v>
      </c>
      <c r="O1397" s="11">
        <f t="shared" si="2322"/>
        <v>0</v>
      </c>
      <c r="P1397" s="11">
        <f t="shared" si="2322"/>
        <v>0</v>
      </c>
      <c r="Q1397" s="11">
        <f t="shared" si="2322"/>
        <v>0</v>
      </c>
      <c r="R1397" s="11">
        <f t="shared" si="2322"/>
        <v>0</v>
      </c>
      <c r="S1397" s="11">
        <f t="shared" si="2322"/>
        <v>378</v>
      </c>
      <c r="T1397" s="11">
        <f t="shared" si="2322"/>
        <v>0</v>
      </c>
      <c r="U1397" s="11">
        <f t="shared" si="2323"/>
        <v>0</v>
      </c>
      <c r="V1397" s="11">
        <f t="shared" si="2323"/>
        <v>0</v>
      </c>
      <c r="W1397" s="11">
        <f t="shared" si="2323"/>
        <v>0</v>
      </c>
      <c r="X1397" s="11">
        <f t="shared" si="2323"/>
        <v>0</v>
      </c>
      <c r="Y1397" s="11">
        <f t="shared" si="2323"/>
        <v>378</v>
      </c>
      <c r="Z1397" s="11">
        <f t="shared" si="2323"/>
        <v>0</v>
      </c>
      <c r="AA1397" s="11">
        <f t="shared" si="2323"/>
        <v>0</v>
      </c>
      <c r="AB1397" s="11">
        <f t="shared" si="2323"/>
        <v>0</v>
      </c>
      <c r="AC1397" s="11">
        <f t="shared" si="2323"/>
        <v>0</v>
      </c>
      <c r="AD1397" s="11">
        <f t="shared" si="2323"/>
        <v>0</v>
      </c>
      <c r="AE1397" s="11">
        <f t="shared" si="2323"/>
        <v>378</v>
      </c>
      <c r="AF1397" s="11">
        <f t="shared" si="2323"/>
        <v>0</v>
      </c>
      <c r="AG1397" s="11">
        <f t="shared" si="2324"/>
        <v>0</v>
      </c>
      <c r="AH1397" s="11">
        <f t="shared" si="2324"/>
        <v>0</v>
      </c>
      <c r="AI1397" s="11">
        <f t="shared" si="2324"/>
        <v>0</v>
      </c>
      <c r="AJ1397" s="11">
        <f t="shared" si="2324"/>
        <v>0</v>
      </c>
      <c r="AK1397" s="11">
        <f t="shared" si="2324"/>
        <v>378</v>
      </c>
      <c r="AL1397" s="11">
        <f t="shared" si="2324"/>
        <v>0</v>
      </c>
      <c r="AM1397" s="11">
        <f t="shared" si="2324"/>
        <v>0</v>
      </c>
      <c r="AN1397" s="11">
        <f t="shared" si="2324"/>
        <v>0</v>
      </c>
      <c r="AO1397" s="11">
        <f t="shared" si="2324"/>
        <v>0</v>
      </c>
      <c r="AP1397" s="11">
        <f t="shared" si="2324"/>
        <v>0</v>
      </c>
      <c r="AQ1397" s="11">
        <f t="shared" si="2324"/>
        <v>378</v>
      </c>
      <c r="AR1397" s="11">
        <f t="shared" si="2324"/>
        <v>0</v>
      </c>
      <c r="AS1397" s="11">
        <f t="shared" si="2325"/>
        <v>0</v>
      </c>
      <c r="AT1397" s="11">
        <f t="shared" si="2325"/>
        <v>0</v>
      </c>
      <c r="AU1397" s="11">
        <f t="shared" si="2325"/>
        <v>0</v>
      </c>
      <c r="AV1397" s="11">
        <f t="shared" si="2325"/>
        <v>0</v>
      </c>
      <c r="AW1397" s="11">
        <f t="shared" si="2325"/>
        <v>378</v>
      </c>
      <c r="AX1397" s="11">
        <f t="shared" si="2325"/>
        <v>0</v>
      </c>
    </row>
    <row r="1398" spans="1:50" hidden="1">
      <c r="A1398" s="47" t="s">
        <v>269</v>
      </c>
      <c r="B1398" s="30" t="s">
        <v>254</v>
      </c>
      <c r="C1398" s="30" t="s">
        <v>32</v>
      </c>
      <c r="D1398" s="30" t="s">
        <v>79</v>
      </c>
      <c r="E1398" s="30" t="s">
        <v>287</v>
      </c>
      <c r="F1398" s="59" t="s">
        <v>270</v>
      </c>
      <c r="G1398" s="9">
        <v>378</v>
      </c>
      <c r="H1398" s="9"/>
      <c r="I1398" s="84"/>
      <c r="J1398" s="84"/>
      <c r="K1398" s="84"/>
      <c r="L1398" s="84"/>
      <c r="M1398" s="9">
        <f>G1398+I1398+J1398+K1398+L1398</f>
        <v>378</v>
      </c>
      <c r="N1398" s="9">
        <f>H1398+L1398</f>
        <v>0</v>
      </c>
      <c r="O1398" s="85"/>
      <c r="P1398" s="85"/>
      <c r="Q1398" s="85"/>
      <c r="R1398" s="85"/>
      <c r="S1398" s="9">
        <f>M1398+O1398+P1398+Q1398+R1398</f>
        <v>378</v>
      </c>
      <c r="T1398" s="9">
        <f>N1398+R1398</f>
        <v>0</v>
      </c>
      <c r="U1398" s="85"/>
      <c r="V1398" s="85"/>
      <c r="W1398" s="85"/>
      <c r="X1398" s="85"/>
      <c r="Y1398" s="9">
        <f>S1398+U1398+V1398+W1398+X1398</f>
        <v>378</v>
      </c>
      <c r="Z1398" s="9">
        <f>T1398+X1398</f>
        <v>0</v>
      </c>
      <c r="AA1398" s="85"/>
      <c r="AB1398" s="85"/>
      <c r="AC1398" s="85"/>
      <c r="AD1398" s="85"/>
      <c r="AE1398" s="9">
        <f>Y1398+AA1398+AB1398+AC1398+AD1398</f>
        <v>378</v>
      </c>
      <c r="AF1398" s="9">
        <f>Z1398+AD1398</f>
        <v>0</v>
      </c>
      <c r="AG1398" s="85"/>
      <c r="AH1398" s="85"/>
      <c r="AI1398" s="85"/>
      <c r="AJ1398" s="85"/>
      <c r="AK1398" s="9">
        <f>AE1398+AG1398+AH1398+AI1398+AJ1398</f>
        <v>378</v>
      </c>
      <c r="AL1398" s="9">
        <f>AF1398+AJ1398</f>
        <v>0</v>
      </c>
      <c r="AM1398" s="85"/>
      <c r="AN1398" s="85"/>
      <c r="AO1398" s="85"/>
      <c r="AP1398" s="85"/>
      <c r="AQ1398" s="9">
        <f>AK1398+AM1398+AN1398+AO1398+AP1398</f>
        <v>378</v>
      </c>
      <c r="AR1398" s="9">
        <f>AL1398+AP1398</f>
        <v>0</v>
      </c>
      <c r="AS1398" s="85"/>
      <c r="AT1398" s="85"/>
      <c r="AU1398" s="85"/>
      <c r="AV1398" s="85"/>
      <c r="AW1398" s="9">
        <f>AQ1398+AS1398+AT1398+AU1398+AV1398</f>
        <v>378</v>
      </c>
      <c r="AX1398" s="9">
        <f>AR1398+AV1398</f>
        <v>0</v>
      </c>
    </row>
    <row r="1399" spans="1:50" ht="49.5" hidden="1">
      <c r="A1399" s="28" t="s">
        <v>288</v>
      </c>
      <c r="B1399" s="30" t="s">
        <v>254</v>
      </c>
      <c r="C1399" s="30" t="s">
        <v>32</v>
      </c>
      <c r="D1399" s="30" t="s">
        <v>79</v>
      </c>
      <c r="E1399" s="30" t="s">
        <v>289</v>
      </c>
      <c r="F1399" s="30"/>
      <c r="G1399" s="11">
        <f t="shared" ref="G1399:V1400" si="2326">G1400</f>
        <v>100</v>
      </c>
      <c r="H1399" s="11">
        <f t="shared" si="2326"/>
        <v>0</v>
      </c>
      <c r="I1399" s="11">
        <f t="shared" si="2326"/>
        <v>0</v>
      </c>
      <c r="J1399" s="11">
        <f t="shared" si="2326"/>
        <v>0</v>
      </c>
      <c r="K1399" s="11">
        <f t="shared" si="2326"/>
        <v>0</v>
      </c>
      <c r="L1399" s="11">
        <f t="shared" si="2326"/>
        <v>0</v>
      </c>
      <c r="M1399" s="11">
        <f t="shared" si="2326"/>
        <v>100</v>
      </c>
      <c r="N1399" s="11">
        <f t="shared" si="2326"/>
        <v>0</v>
      </c>
      <c r="O1399" s="11">
        <f t="shared" si="2326"/>
        <v>0</v>
      </c>
      <c r="P1399" s="11">
        <f t="shared" si="2326"/>
        <v>0</v>
      </c>
      <c r="Q1399" s="11">
        <f t="shared" si="2326"/>
        <v>0</v>
      </c>
      <c r="R1399" s="11">
        <f t="shared" si="2326"/>
        <v>0</v>
      </c>
      <c r="S1399" s="11">
        <f t="shared" si="2326"/>
        <v>100</v>
      </c>
      <c r="T1399" s="11">
        <f t="shared" si="2326"/>
        <v>0</v>
      </c>
      <c r="U1399" s="11">
        <f t="shared" si="2326"/>
        <v>0</v>
      </c>
      <c r="V1399" s="11">
        <f t="shared" si="2326"/>
        <v>0</v>
      </c>
      <c r="W1399" s="11">
        <f t="shared" ref="U1399:AJ1400" si="2327">W1400</f>
        <v>0</v>
      </c>
      <c r="X1399" s="11">
        <f t="shared" si="2327"/>
        <v>0</v>
      </c>
      <c r="Y1399" s="11">
        <f t="shared" si="2327"/>
        <v>100</v>
      </c>
      <c r="Z1399" s="11">
        <f t="shared" si="2327"/>
        <v>0</v>
      </c>
      <c r="AA1399" s="11">
        <f t="shared" si="2327"/>
        <v>0</v>
      </c>
      <c r="AB1399" s="11">
        <f t="shared" si="2327"/>
        <v>0</v>
      </c>
      <c r="AC1399" s="11">
        <f t="shared" si="2327"/>
        <v>0</v>
      </c>
      <c r="AD1399" s="11">
        <f t="shared" si="2327"/>
        <v>0</v>
      </c>
      <c r="AE1399" s="11">
        <f t="shared" si="2327"/>
        <v>100</v>
      </c>
      <c r="AF1399" s="11">
        <f t="shared" si="2327"/>
        <v>0</v>
      </c>
      <c r="AG1399" s="11">
        <f t="shared" si="2327"/>
        <v>0</v>
      </c>
      <c r="AH1399" s="11">
        <f t="shared" si="2327"/>
        <v>0</v>
      </c>
      <c r="AI1399" s="11">
        <f t="shared" si="2327"/>
        <v>0</v>
      </c>
      <c r="AJ1399" s="11">
        <f t="shared" si="2327"/>
        <v>0</v>
      </c>
      <c r="AK1399" s="11">
        <f t="shared" ref="AG1399:AV1400" si="2328">AK1400</f>
        <v>100</v>
      </c>
      <c r="AL1399" s="11">
        <f t="shared" si="2328"/>
        <v>0</v>
      </c>
      <c r="AM1399" s="11">
        <f t="shared" si="2328"/>
        <v>0</v>
      </c>
      <c r="AN1399" s="11">
        <f t="shared" si="2328"/>
        <v>0</v>
      </c>
      <c r="AO1399" s="11">
        <f t="shared" si="2328"/>
        <v>0</v>
      </c>
      <c r="AP1399" s="11">
        <f t="shared" si="2328"/>
        <v>0</v>
      </c>
      <c r="AQ1399" s="11">
        <f t="shared" si="2328"/>
        <v>100</v>
      </c>
      <c r="AR1399" s="11">
        <f t="shared" si="2328"/>
        <v>0</v>
      </c>
      <c r="AS1399" s="11">
        <f t="shared" si="2328"/>
        <v>0</v>
      </c>
      <c r="AT1399" s="11">
        <f t="shared" si="2328"/>
        <v>0</v>
      </c>
      <c r="AU1399" s="11">
        <f t="shared" si="2328"/>
        <v>0</v>
      </c>
      <c r="AV1399" s="11">
        <f t="shared" si="2328"/>
        <v>0</v>
      </c>
      <c r="AW1399" s="11">
        <f t="shared" ref="AS1399:AX1400" si="2329">AW1400</f>
        <v>100</v>
      </c>
      <c r="AX1399" s="11">
        <f t="shared" si="2329"/>
        <v>0</v>
      </c>
    </row>
    <row r="1400" spans="1:50" hidden="1">
      <c r="A1400" s="47" t="s">
        <v>100</v>
      </c>
      <c r="B1400" s="30" t="s">
        <v>254</v>
      </c>
      <c r="C1400" s="30" t="s">
        <v>32</v>
      </c>
      <c r="D1400" s="30" t="s">
        <v>79</v>
      </c>
      <c r="E1400" s="30" t="s">
        <v>289</v>
      </c>
      <c r="F1400" s="30" t="s">
        <v>101</v>
      </c>
      <c r="G1400" s="11">
        <f t="shared" si="2326"/>
        <v>100</v>
      </c>
      <c r="H1400" s="11">
        <f t="shared" si="2326"/>
        <v>0</v>
      </c>
      <c r="I1400" s="11">
        <f t="shared" si="2326"/>
        <v>0</v>
      </c>
      <c r="J1400" s="11">
        <f t="shared" si="2326"/>
        <v>0</v>
      </c>
      <c r="K1400" s="11">
        <f t="shared" si="2326"/>
        <v>0</v>
      </c>
      <c r="L1400" s="11">
        <f t="shared" si="2326"/>
        <v>0</v>
      </c>
      <c r="M1400" s="11">
        <f t="shared" si="2326"/>
        <v>100</v>
      </c>
      <c r="N1400" s="11">
        <f t="shared" si="2326"/>
        <v>0</v>
      </c>
      <c r="O1400" s="11">
        <f t="shared" si="2326"/>
        <v>0</v>
      </c>
      <c r="P1400" s="11">
        <f t="shared" si="2326"/>
        <v>0</v>
      </c>
      <c r="Q1400" s="11">
        <f t="shared" si="2326"/>
        <v>0</v>
      </c>
      <c r="R1400" s="11">
        <f t="shared" si="2326"/>
        <v>0</v>
      </c>
      <c r="S1400" s="11">
        <f t="shared" si="2326"/>
        <v>100</v>
      </c>
      <c r="T1400" s="11">
        <f t="shared" si="2326"/>
        <v>0</v>
      </c>
      <c r="U1400" s="11">
        <f t="shared" si="2327"/>
        <v>0</v>
      </c>
      <c r="V1400" s="11">
        <f t="shared" si="2327"/>
        <v>0</v>
      </c>
      <c r="W1400" s="11">
        <f t="shared" si="2327"/>
        <v>0</v>
      </c>
      <c r="X1400" s="11">
        <f t="shared" si="2327"/>
        <v>0</v>
      </c>
      <c r="Y1400" s="11">
        <f t="shared" si="2327"/>
        <v>100</v>
      </c>
      <c r="Z1400" s="11">
        <f t="shared" si="2327"/>
        <v>0</v>
      </c>
      <c r="AA1400" s="11">
        <f t="shared" si="2327"/>
        <v>0</v>
      </c>
      <c r="AB1400" s="11">
        <f t="shared" si="2327"/>
        <v>0</v>
      </c>
      <c r="AC1400" s="11">
        <f t="shared" si="2327"/>
        <v>0</v>
      </c>
      <c r="AD1400" s="11">
        <f t="shared" si="2327"/>
        <v>0</v>
      </c>
      <c r="AE1400" s="11">
        <f t="shared" si="2327"/>
        <v>100</v>
      </c>
      <c r="AF1400" s="11">
        <f t="shared" si="2327"/>
        <v>0</v>
      </c>
      <c r="AG1400" s="11">
        <f t="shared" si="2328"/>
        <v>0</v>
      </c>
      <c r="AH1400" s="11">
        <f t="shared" si="2328"/>
        <v>0</v>
      </c>
      <c r="AI1400" s="11">
        <f t="shared" si="2328"/>
        <v>0</v>
      </c>
      <c r="AJ1400" s="11">
        <f t="shared" si="2328"/>
        <v>0</v>
      </c>
      <c r="AK1400" s="11">
        <f t="shared" si="2328"/>
        <v>100</v>
      </c>
      <c r="AL1400" s="11">
        <f t="shared" si="2328"/>
        <v>0</v>
      </c>
      <c r="AM1400" s="11">
        <f t="shared" si="2328"/>
        <v>0</v>
      </c>
      <c r="AN1400" s="11">
        <f t="shared" si="2328"/>
        <v>0</v>
      </c>
      <c r="AO1400" s="11">
        <f t="shared" si="2328"/>
        <v>0</v>
      </c>
      <c r="AP1400" s="11">
        <f t="shared" si="2328"/>
        <v>0</v>
      </c>
      <c r="AQ1400" s="11">
        <f t="shared" si="2328"/>
        <v>100</v>
      </c>
      <c r="AR1400" s="11">
        <f t="shared" si="2328"/>
        <v>0</v>
      </c>
      <c r="AS1400" s="11">
        <f t="shared" si="2329"/>
        <v>0</v>
      </c>
      <c r="AT1400" s="11">
        <f t="shared" si="2329"/>
        <v>0</v>
      </c>
      <c r="AU1400" s="11">
        <f t="shared" si="2329"/>
        <v>0</v>
      </c>
      <c r="AV1400" s="11">
        <f t="shared" si="2329"/>
        <v>0</v>
      </c>
      <c r="AW1400" s="11">
        <f t="shared" si="2329"/>
        <v>100</v>
      </c>
      <c r="AX1400" s="11">
        <f t="shared" si="2329"/>
        <v>0</v>
      </c>
    </row>
    <row r="1401" spans="1:50" hidden="1">
      <c r="A1401" s="47" t="s">
        <v>269</v>
      </c>
      <c r="B1401" s="30" t="s">
        <v>254</v>
      </c>
      <c r="C1401" s="30" t="s">
        <v>32</v>
      </c>
      <c r="D1401" s="30" t="s">
        <v>79</v>
      </c>
      <c r="E1401" s="30" t="s">
        <v>289</v>
      </c>
      <c r="F1401" s="59" t="s">
        <v>270</v>
      </c>
      <c r="G1401" s="9">
        <v>100</v>
      </c>
      <c r="H1401" s="9"/>
      <c r="I1401" s="84"/>
      <c r="J1401" s="84"/>
      <c r="K1401" s="84"/>
      <c r="L1401" s="84"/>
      <c r="M1401" s="9">
        <f>G1401+I1401+J1401+K1401+L1401</f>
        <v>100</v>
      </c>
      <c r="N1401" s="9">
        <f>H1401+L1401</f>
        <v>0</v>
      </c>
      <c r="O1401" s="85"/>
      <c r="P1401" s="85"/>
      <c r="Q1401" s="85"/>
      <c r="R1401" s="85"/>
      <c r="S1401" s="9">
        <f>M1401+O1401+P1401+Q1401+R1401</f>
        <v>100</v>
      </c>
      <c r="T1401" s="9">
        <f>N1401+R1401</f>
        <v>0</v>
      </c>
      <c r="U1401" s="85"/>
      <c r="V1401" s="85"/>
      <c r="W1401" s="85"/>
      <c r="X1401" s="85"/>
      <c r="Y1401" s="9">
        <f>S1401+U1401+V1401+W1401+X1401</f>
        <v>100</v>
      </c>
      <c r="Z1401" s="9">
        <f>T1401+X1401</f>
        <v>0</v>
      </c>
      <c r="AA1401" s="85"/>
      <c r="AB1401" s="85"/>
      <c r="AC1401" s="85"/>
      <c r="AD1401" s="85"/>
      <c r="AE1401" s="9">
        <f>Y1401+AA1401+AB1401+AC1401+AD1401</f>
        <v>100</v>
      </c>
      <c r="AF1401" s="9">
        <f>Z1401+AD1401</f>
        <v>0</v>
      </c>
      <c r="AG1401" s="85"/>
      <c r="AH1401" s="85"/>
      <c r="AI1401" s="85"/>
      <c r="AJ1401" s="85"/>
      <c r="AK1401" s="9">
        <f>AE1401+AG1401+AH1401+AI1401+AJ1401</f>
        <v>100</v>
      </c>
      <c r="AL1401" s="9">
        <f>AF1401+AJ1401</f>
        <v>0</v>
      </c>
      <c r="AM1401" s="85"/>
      <c r="AN1401" s="85"/>
      <c r="AO1401" s="85"/>
      <c r="AP1401" s="85"/>
      <c r="AQ1401" s="9">
        <f>AK1401+AM1401+AN1401+AO1401+AP1401</f>
        <v>100</v>
      </c>
      <c r="AR1401" s="9">
        <f>AL1401+AP1401</f>
        <v>0</v>
      </c>
      <c r="AS1401" s="85"/>
      <c r="AT1401" s="85"/>
      <c r="AU1401" s="85"/>
      <c r="AV1401" s="85"/>
      <c r="AW1401" s="9">
        <f>AQ1401+AS1401+AT1401+AU1401+AV1401</f>
        <v>100</v>
      </c>
      <c r="AX1401" s="9">
        <f>AR1401+AV1401</f>
        <v>0</v>
      </c>
    </row>
    <row r="1402" spans="1:50" ht="148.5" hidden="1">
      <c r="A1402" s="28" t="s">
        <v>290</v>
      </c>
      <c r="B1402" s="30" t="s">
        <v>254</v>
      </c>
      <c r="C1402" s="30" t="s">
        <v>32</v>
      </c>
      <c r="D1402" s="30" t="s">
        <v>79</v>
      </c>
      <c r="E1402" s="30" t="s">
        <v>291</v>
      </c>
      <c r="F1402" s="30"/>
      <c r="G1402" s="11">
        <f t="shared" ref="G1402:V1403" si="2330">G1403</f>
        <v>30</v>
      </c>
      <c r="H1402" s="11">
        <f t="shared" si="2330"/>
        <v>0</v>
      </c>
      <c r="I1402" s="11">
        <f t="shared" si="2330"/>
        <v>0</v>
      </c>
      <c r="J1402" s="11">
        <f t="shared" si="2330"/>
        <v>0</v>
      </c>
      <c r="K1402" s="11">
        <f t="shared" si="2330"/>
        <v>0</v>
      </c>
      <c r="L1402" s="11">
        <f t="shared" si="2330"/>
        <v>0</v>
      </c>
      <c r="M1402" s="11">
        <f t="shared" si="2330"/>
        <v>30</v>
      </c>
      <c r="N1402" s="11">
        <f t="shared" si="2330"/>
        <v>0</v>
      </c>
      <c r="O1402" s="11">
        <f t="shared" si="2330"/>
        <v>0</v>
      </c>
      <c r="P1402" s="11">
        <f t="shared" si="2330"/>
        <v>0</v>
      </c>
      <c r="Q1402" s="11">
        <f t="shared" si="2330"/>
        <v>0</v>
      </c>
      <c r="R1402" s="11">
        <f t="shared" si="2330"/>
        <v>0</v>
      </c>
      <c r="S1402" s="11">
        <f t="shared" si="2330"/>
        <v>30</v>
      </c>
      <c r="T1402" s="11">
        <f t="shared" si="2330"/>
        <v>0</v>
      </c>
      <c r="U1402" s="11">
        <f t="shared" si="2330"/>
        <v>0</v>
      </c>
      <c r="V1402" s="11">
        <f t="shared" si="2330"/>
        <v>0</v>
      </c>
      <c r="W1402" s="11">
        <f t="shared" ref="U1402:AJ1403" si="2331">W1403</f>
        <v>0</v>
      </c>
      <c r="X1402" s="11">
        <f t="shared" si="2331"/>
        <v>0</v>
      </c>
      <c r="Y1402" s="11">
        <f t="shared" si="2331"/>
        <v>30</v>
      </c>
      <c r="Z1402" s="11">
        <f t="shared" si="2331"/>
        <v>0</v>
      </c>
      <c r="AA1402" s="11">
        <f t="shared" si="2331"/>
        <v>0</v>
      </c>
      <c r="AB1402" s="11">
        <f t="shared" si="2331"/>
        <v>0</v>
      </c>
      <c r="AC1402" s="11">
        <f t="shared" si="2331"/>
        <v>0</v>
      </c>
      <c r="AD1402" s="11">
        <f t="shared" si="2331"/>
        <v>0</v>
      </c>
      <c r="AE1402" s="11">
        <f t="shared" si="2331"/>
        <v>30</v>
      </c>
      <c r="AF1402" s="11">
        <f t="shared" si="2331"/>
        <v>0</v>
      </c>
      <c r="AG1402" s="11">
        <f t="shared" si="2331"/>
        <v>0</v>
      </c>
      <c r="AH1402" s="11">
        <f t="shared" si="2331"/>
        <v>0</v>
      </c>
      <c r="AI1402" s="11">
        <f t="shared" si="2331"/>
        <v>0</v>
      </c>
      <c r="AJ1402" s="11">
        <f t="shared" si="2331"/>
        <v>0</v>
      </c>
      <c r="AK1402" s="11">
        <f t="shared" ref="AG1402:AV1403" si="2332">AK1403</f>
        <v>30</v>
      </c>
      <c r="AL1402" s="11">
        <f t="shared" si="2332"/>
        <v>0</v>
      </c>
      <c r="AM1402" s="11">
        <f t="shared" si="2332"/>
        <v>0</v>
      </c>
      <c r="AN1402" s="11">
        <f t="shared" si="2332"/>
        <v>0</v>
      </c>
      <c r="AO1402" s="11">
        <f t="shared" si="2332"/>
        <v>0</v>
      </c>
      <c r="AP1402" s="11">
        <f t="shared" si="2332"/>
        <v>0</v>
      </c>
      <c r="AQ1402" s="11">
        <f t="shared" si="2332"/>
        <v>30</v>
      </c>
      <c r="AR1402" s="11">
        <f t="shared" si="2332"/>
        <v>0</v>
      </c>
      <c r="AS1402" s="11">
        <f t="shared" si="2332"/>
        <v>0</v>
      </c>
      <c r="AT1402" s="11">
        <f t="shared" si="2332"/>
        <v>0</v>
      </c>
      <c r="AU1402" s="11">
        <f t="shared" si="2332"/>
        <v>0</v>
      </c>
      <c r="AV1402" s="11">
        <f t="shared" si="2332"/>
        <v>0</v>
      </c>
      <c r="AW1402" s="11">
        <f t="shared" ref="AS1402:AX1403" si="2333">AW1403</f>
        <v>30</v>
      </c>
      <c r="AX1402" s="11">
        <f t="shared" si="2333"/>
        <v>0</v>
      </c>
    </row>
    <row r="1403" spans="1:50" hidden="1">
      <c r="A1403" s="47" t="s">
        <v>100</v>
      </c>
      <c r="B1403" s="30" t="s">
        <v>254</v>
      </c>
      <c r="C1403" s="30" t="s">
        <v>32</v>
      </c>
      <c r="D1403" s="30" t="s">
        <v>79</v>
      </c>
      <c r="E1403" s="30" t="s">
        <v>291</v>
      </c>
      <c r="F1403" s="30" t="s">
        <v>101</v>
      </c>
      <c r="G1403" s="11">
        <f t="shared" si="2330"/>
        <v>30</v>
      </c>
      <c r="H1403" s="11">
        <f t="shared" si="2330"/>
        <v>0</v>
      </c>
      <c r="I1403" s="11">
        <f t="shared" si="2330"/>
        <v>0</v>
      </c>
      <c r="J1403" s="11">
        <f t="shared" si="2330"/>
        <v>0</v>
      </c>
      <c r="K1403" s="11">
        <f t="shared" si="2330"/>
        <v>0</v>
      </c>
      <c r="L1403" s="11">
        <f t="shared" si="2330"/>
        <v>0</v>
      </c>
      <c r="M1403" s="11">
        <f t="shared" si="2330"/>
        <v>30</v>
      </c>
      <c r="N1403" s="11">
        <f t="shared" si="2330"/>
        <v>0</v>
      </c>
      <c r="O1403" s="11">
        <f t="shared" si="2330"/>
        <v>0</v>
      </c>
      <c r="P1403" s="11">
        <f t="shared" si="2330"/>
        <v>0</v>
      </c>
      <c r="Q1403" s="11">
        <f t="shared" si="2330"/>
        <v>0</v>
      </c>
      <c r="R1403" s="11">
        <f t="shared" si="2330"/>
        <v>0</v>
      </c>
      <c r="S1403" s="11">
        <f t="shared" si="2330"/>
        <v>30</v>
      </c>
      <c r="T1403" s="11">
        <f t="shared" si="2330"/>
        <v>0</v>
      </c>
      <c r="U1403" s="11">
        <f t="shared" si="2331"/>
        <v>0</v>
      </c>
      <c r="V1403" s="11">
        <f t="shared" si="2331"/>
        <v>0</v>
      </c>
      <c r="W1403" s="11">
        <f t="shared" si="2331"/>
        <v>0</v>
      </c>
      <c r="X1403" s="11">
        <f t="shared" si="2331"/>
        <v>0</v>
      </c>
      <c r="Y1403" s="11">
        <f t="shared" si="2331"/>
        <v>30</v>
      </c>
      <c r="Z1403" s="11">
        <f t="shared" si="2331"/>
        <v>0</v>
      </c>
      <c r="AA1403" s="11">
        <f t="shared" si="2331"/>
        <v>0</v>
      </c>
      <c r="AB1403" s="11">
        <f t="shared" si="2331"/>
        <v>0</v>
      </c>
      <c r="AC1403" s="11">
        <f t="shared" si="2331"/>
        <v>0</v>
      </c>
      <c r="AD1403" s="11">
        <f t="shared" si="2331"/>
        <v>0</v>
      </c>
      <c r="AE1403" s="11">
        <f t="shared" si="2331"/>
        <v>30</v>
      </c>
      <c r="AF1403" s="11">
        <f t="shared" si="2331"/>
        <v>0</v>
      </c>
      <c r="AG1403" s="11">
        <f t="shared" si="2332"/>
        <v>0</v>
      </c>
      <c r="AH1403" s="11">
        <f t="shared" si="2332"/>
        <v>0</v>
      </c>
      <c r="AI1403" s="11">
        <f t="shared" si="2332"/>
        <v>0</v>
      </c>
      <c r="AJ1403" s="11">
        <f t="shared" si="2332"/>
        <v>0</v>
      </c>
      <c r="AK1403" s="11">
        <f t="shared" si="2332"/>
        <v>30</v>
      </c>
      <c r="AL1403" s="11">
        <f t="shared" si="2332"/>
        <v>0</v>
      </c>
      <c r="AM1403" s="11">
        <f t="shared" si="2332"/>
        <v>0</v>
      </c>
      <c r="AN1403" s="11">
        <f t="shared" si="2332"/>
        <v>0</v>
      </c>
      <c r="AO1403" s="11">
        <f t="shared" si="2332"/>
        <v>0</v>
      </c>
      <c r="AP1403" s="11">
        <f t="shared" si="2332"/>
        <v>0</v>
      </c>
      <c r="AQ1403" s="11">
        <f t="shared" si="2332"/>
        <v>30</v>
      </c>
      <c r="AR1403" s="11">
        <f t="shared" si="2332"/>
        <v>0</v>
      </c>
      <c r="AS1403" s="11">
        <f t="shared" si="2333"/>
        <v>0</v>
      </c>
      <c r="AT1403" s="11">
        <f t="shared" si="2333"/>
        <v>0</v>
      </c>
      <c r="AU1403" s="11">
        <f t="shared" si="2333"/>
        <v>0</v>
      </c>
      <c r="AV1403" s="11">
        <f t="shared" si="2333"/>
        <v>0</v>
      </c>
      <c r="AW1403" s="11">
        <f t="shared" si="2333"/>
        <v>30</v>
      </c>
      <c r="AX1403" s="11">
        <f t="shared" si="2333"/>
        <v>0</v>
      </c>
    </row>
    <row r="1404" spans="1:50" hidden="1">
      <c r="A1404" s="47" t="s">
        <v>269</v>
      </c>
      <c r="B1404" s="30" t="s">
        <v>254</v>
      </c>
      <c r="C1404" s="30" t="s">
        <v>32</v>
      </c>
      <c r="D1404" s="30" t="s">
        <v>79</v>
      </c>
      <c r="E1404" s="30" t="s">
        <v>291</v>
      </c>
      <c r="F1404" s="59" t="s">
        <v>270</v>
      </c>
      <c r="G1404" s="9">
        <v>30</v>
      </c>
      <c r="H1404" s="9"/>
      <c r="I1404" s="84"/>
      <c r="J1404" s="84"/>
      <c r="K1404" s="84"/>
      <c r="L1404" s="84"/>
      <c r="M1404" s="9">
        <f>G1404+I1404+J1404+K1404+L1404</f>
        <v>30</v>
      </c>
      <c r="N1404" s="9">
        <f>H1404+L1404</f>
        <v>0</v>
      </c>
      <c r="O1404" s="85"/>
      <c r="P1404" s="85"/>
      <c r="Q1404" s="85"/>
      <c r="R1404" s="85"/>
      <c r="S1404" s="9">
        <f>M1404+O1404+P1404+Q1404+R1404</f>
        <v>30</v>
      </c>
      <c r="T1404" s="9">
        <f>N1404+R1404</f>
        <v>0</v>
      </c>
      <c r="U1404" s="85"/>
      <c r="V1404" s="85"/>
      <c r="W1404" s="85"/>
      <c r="X1404" s="85"/>
      <c r="Y1404" s="9">
        <f>S1404+U1404+V1404+W1404+X1404</f>
        <v>30</v>
      </c>
      <c r="Z1404" s="9">
        <f>T1404+X1404</f>
        <v>0</v>
      </c>
      <c r="AA1404" s="85"/>
      <c r="AB1404" s="85"/>
      <c r="AC1404" s="85"/>
      <c r="AD1404" s="85"/>
      <c r="AE1404" s="9">
        <f>Y1404+AA1404+AB1404+AC1404+AD1404</f>
        <v>30</v>
      </c>
      <c r="AF1404" s="9">
        <f>Z1404+AD1404</f>
        <v>0</v>
      </c>
      <c r="AG1404" s="85"/>
      <c r="AH1404" s="85"/>
      <c r="AI1404" s="85"/>
      <c r="AJ1404" s="85"/>
      <c r="AK1404" s="9">
        <f>AE1404+AG1404+AH1404+AI1404+AJ1404</f>
        <v>30</v>
      </c>
      <c r="AL1404" s="9">
        <f>AF1404+AJ1404</f>
        <v>0</v>
      </c>
      <c r="AM1404" s="85"/>
      <c r="AN1404" s="85"/>
      <c r="AO1404" s="85"/>
      <c r="AP1404" s="85"/>
      <c r="AQ1404" s="9">
        <f>AK1404+AM1404+AN1404+AO1404+AP1404</f>
        <v>30</v>
      </c>
      <c r="AR1404" s="9">
        <f>AL1404+AP1404</f>
        <v>0</v>
      </c>
      <c r="AS1404" s="85"/>
      <c r="AT1404" s="85"/>
      <c r="AU1404" s="85"/>
      <c r="AV1404" s="85"/>
      <c r="AW1404" s="9">
        <f>AQ1404+AS1404+AT1404+AU1404+AV1404</f>
        <v>30</v>
      </c>
      <c r="AX1404" s="9">
        <f>AR1404+AV1404</f>
        <v>0</v>
      </c>
    </row>
    <row r="1405" spans="1:50" ht="99" hidden="1">
      <c r="A1405" s="28" t="s">
        <v>292</v>
      </c>
      <c r="B1405" s="30" t="s">
        <v>254</v>
      </c>
      <c r="C1405" s="30" t="s">
        <v>32</v>
      </c>
      <c r="D1405" s="30" t="s">
        <v>79</v>
      </c>
      <c r="E1405" s="30" t="s">
        <v>293</v>
      </c>
      <c r="F1405" s="30"/>
      <c r="G1405" s="11">
        <f t="shared" ref="G1405:V1406" si="2334">G1406</f>
        <v>50</v>
      </c>
      <c r="H1405" s="11">
        <f t="shared" si="2334"/>
        <v>0</v>
      </c>
      <c r="I1405" s="11">
        <f t="shared" si="2334"/>
        <v>0</v>
      </c>
      <c r="J1405" s="11">
        <f t="shared" si="2334"/>
        <v>0</v>
      </c>
      <c r="K1405" s="11">
        <f t="shared" si="2334"/>
        <v>0</v>
      </c>
      <c r="L1405" s="11">
        <f t="shared" si="2334"/>
        <v>0</v>
      </c>
      <c r="M1405" s="11">
        <f t="shared" si="2334"/>
        <v>50</v>
      </c>
      <c r="N1405" s="11">
        <f t="shared" si="2334"/>
        <v>0</v>
      </c>
      <c r="O1405" s="11">
        <f t="shared" si="2334"/>
        <v>0</v>
      </c>
      <c r="P1405" s="11">
        <f t="shared" si="2334"/>
        <v>0</v>
      </c>
      <c r="Q1405" s="11">
        <f t="shared" si="2334"/>
        <v>0</v>
      </c>
      <c r="R1405" s="11">
        <f t="shared" si="2334"/>
        <v>0</v>
      </c>
      <c r="S1405" s="11">
        <f t="shared" si="2334"/>
        <v>50</v>
      </c>
      <c r="T1405" s="11">
        <f t="shared" si="2334"/>
        <v>0</v>
      </c>
      <c r="U1405" s="11">
        <f t="shared" si="2334"/>
        <v>0</v>
      </c>
      <c r="V1405" s="11">
        <f t="shared" si="2334"/>
        <v>0</v>
      </c>
      <c r="W1405" s="11">
        <f t="shared" ref="U1405:AJ1406" si="2335">W1406</f>
        <v>0</v>
      </c>
      <c r="X1405" s="11">
        <f t="shared" si="2335"/>
        <v>0</v>
      </c>
      <c r="Y1405" s="11">
        <f t="shared" si="2335"/>
        <v>50</v>
      </c>
      <c r="Z1405" s="11">
        <f t="shared" si="2335"/>
        <v>0</v>
      </c>
      <c r="AA1405" s="11">
        <f t="shared" si="2335"/>
        <v>0</v>
      </c>
      <c r="AB1405" s="11">
        <f t="shared" si="2335"/>
        <v>0</v>
      </c>
      <c r="AC1405" s="11">
        <f t="shared" si="2335"/>
        <v>0</v>
      </c>
      <c r="AD1405" s="11">
        <f t="shared" si="2335"/>
        <v>0</v>
      </c>
      <c r="AE1405" s="11">
        <f t="shared" si="2335"/>
        <v>50</v>
      </c>
      <c r="AF1405" s="11">
        <f t="shared" si="2335"/>
        <v>0</v>
      </c>
      <c r="AG1405" s="11">
        <f t="shared" si="2335"/>
        <v>0</v>
      </c>
      <c r="AH1405" s="11">
        <f t="shared" si="2335"/>
        <v>0</v>
      </c>
      <c r="AI1405" s="11">
        <f t="shared" si="2335"/>
        <v>0</v>
      </c>
      <c r="AJ1405" s="11">
        <f t="shared" si="2335"/>
        <v>0</v>
      </c>
      <c r="AK1405" s="11">
        <f t="shared" ref="AG1405:AV1406" si="2336">AK1406</f>
        <v>50</v>
      </c>
      <c r="AL1405" s="11">
        <f t="shared" si="2336"/>
        <v>0</v>
      </c>
      <c r="AM1405" s="11">
        <f t="shared" si="2336"/>
        <v>0</v>
      </c>
      <c r="AN1405" s="11">
        <f t="shared" si="2336"/>
        <v>0</v>
      </c>
      <c r="AO1405" s="11">
        <f t="shared" si="2336"/>
        <v>0</v>
      </c>
      <c r="AP1405" s="11">
        <f t="shared" si="2336"/>
        <v>0</v>
      </c>
      <c r="AQ1405" s="11">
        <f t="shared" si="2336"/>
        <v>50</v>
      </c>
      <c r="AR1405" s="11">
        <f t="shared" si="2336"/>
        <v>0</v>
      </c>
      <c r="AS1405" s="11">
        <f t="shared" si="2336"/>
        <v>0</v>
      </c>
      <c r="AT1405" s="11">
        <f t="shared" si="2336"/>
        <v>0</v>
      </c>
      <c r="AU1405" s="11">
        <f t="shared" si="2336"/>
        <v>0</v>
      </c>
      <c r="AV1405" s="11">
        <f t="shared" si="2336"/>
        <v>0</v>
      </c>
      <c r="AW1405" s="11">
        <f t="shared" ref="AS1405:AX1406" si="2337">AW1406</f>
        <v>50</v>
      </c>
      <c r="AX1405" s="11">
        <f t="shared" si="2337"/>
        <v>0</v>
      </c>
    </row>
    <row r="1406" spans="1:50" hidden="1">
      <c r="A1406" s="47" t="s">
        <v>100</v>
      </c>
      <c r="B1406" s="30" t="s">
        <v>254</v>
      </c>
      <c r="C1406" s="30" t="s">
        <v>32</v>
      </c>
      <c r="D1406" s="30" t="s">
        <v>79</v>
      </c>
      <c r="E1406" s="30" t="s">
        <v>293</v>
      </c>
      <c r="F1406" s="30" t="s">
        <v>101</v>
      </c>
      <c r="G1406" s="11">
        <f t="shared" si="2334"/>
        <v>50</v>
      </c>
      <c r="H1406" s="11">
        <f t="shared" si="2334"/>
        <v>0</v>
      </c>
      <c r="I1406" s="11">
        <f t="shared" si="2334"/>
        <v>0</v>
      </c>
      <c r="J1406" s="11">
        <f t="shared" si="2334"/>
        <v>0</v>
      </c>
      <c r="K1406" s="11">
        <f t="shared" si="2334"/>
        <v>0</v>
      </c>
      <c r="L1406" s="11">
        <f t="shared" si="2334"/>
        <v>0</v>
      </c>
      <c r="M1406" s="11">
        <f t="shared" si="2334"/>
        <v>50</v>
      </c>
      <c r="N1406" s="11">
        <f t="shared" si="2334"/>
        <v>0</v>
      </c>
      <c r="O1406" s="11">
        <f t="shared" si="2334"/>
        <v>0</v>
      </c>
      <c r="P1406" s="11">
        <f t="shared" si="2334"/>
        <v>0</v>
      </c>
      <c r="Q1406" s="11">
        <f t="shared" si="2334"/>
        <v>0</v>
      </c>
      <c r="R1406" s="11">
        <f t="shared" si="2334"/>
        <v>0</v>
      </c>
      <c r="S1406" s="11">
        <f t="shared" si="2334"/>
        <v>50</v>
      </c>
      <c r="T1406" s="11">
        <f t="shared" si="2334"/>
        <v>0</v>
      </c>
      <c r="U1406" s="11">
        <f t="shared" si="2335"/>
        <v>0</v>
      </c>
      <c r="V1406" s="11">
        <f t="shared" si="2335"/>
        <v>0</v>
      </c>
      <c r="W1406" s="11">
        <f t="shared" si="2335"/>
        <v>0</v>
      </c>
      <c r="X1406" s="11">
        <f t="shared" si="2335"/>
        <v>0</v>
      </c>
      <c r="Y1406" s="11">
        <f t="shared" si="2335"/>
        <v>50</v>
      </c>
      <c r="Z1406" s="11">
        <f t="shared" si="2335"/>
        <v>0</v>
      </c>
      <c r="AA1406" s="11">
        <f t="shared" si="2335"/>
        <v>0</v>
      </c>
      <c r="AB1406" s="11">
        <f t="shared" si="2335"/>
        <v>0</v>
      </c>
      <c r="AC1406" s="11">
        <f t="shared" si="2335"/>
        <v>0</v>
      </c>
      <c r="AD1406" s="11">
        <f t="shared" si="2335"/>
        <v>0</v>
      </c>
      <c r="AE1406" s="11">
        <f t="shared" si="2335"/>
        <v>50</v>
      </c>
      <c r="AF1406" s="11">
        <f t="shared" si="2335"/>
        <v>0</v>
      </c>
      <c r="AG1406" s="11">
        <f t="shared" si="2336"/>
        <v>0</v>
      </c>
      <c r="AH1406" s="11">
        <f t="shared" si="2336"/>
        <v>0</v>
      </c>
      <c r="AI1406" s="11">
        <f t="shared" si="2336"/>
        <v>0</v>
      </c>
      <c r="AJ1406" s="11">
        <f t="shared" si="2336"/>
        <v>0</v>
      </c>
      <c r="AK1406" s="11">
        <f t="shared" si="2336"/>
        <v>50</v>
      </c>
      <c r="AL1406" s="11">
        <f t="shared" si="2336"/>
        <v>0</v>
      </c>
      <c r="AM1406" s="11">
        <f t="shared" si="2336"/>
        <v>0</v>
      </c>
      <c r="AN1406" s="11">
        <f t="shared" si="2336"/>
        <v>0</v>
      </c>
      <c r="AO1406" s="11">
        <f t="shared" si="2336"/>
        <v>0</v>
      </c>
      <c r="AP1406" s="11">
        <f t="shared" si="2336"/>
        <v>0</v>
      </c>
      <c r="AQ1406" s="11">
        <f t="shared" si="2336"/>
        <v>50</v>
      </c>
      <c r="AR1406" s="11">
        <f t="shared" si="2336"/>
        <v>0</v>
      </c>
      <c r="AS1406" s="11">
        <f t="shared" si="2337"/>
        <v>0</v>
      </c>
      <c r="AT1406" s="11">
        <f t="shared" si="2337"/>
        <v>0</v>
      </c>
      <c r="AU1406" s="11">
        <f t="shared" si="2337"/>
        <v>0</v>
      </c>
      <c r="AV1406" s="11">
        <f t="shared" si="2337"/>
        <v>0</v>
      </c>
      <c r="AW1406" s="11">
        <f t="shared" si="2337"/>
        <v>50</v>
      </c>
      <c r="AX1406" s="11">
        <f t="shared" si="2337"/>
        <v>0</v>
      </c>
    </row>
    <row r="1407" spans="1:50" hidden="1">
      <c r="A1407" s="47" t="s">
        <v>269</v>
      </c>
      <c r="B1407" s="30" t="s">
        <v>254</v>
      </c>
      <c r="C1407" s="30" t="s">
        <v>32</v>
      </c>
      <c r="D1407" s="30" t="s">
        <v>79</v>
      </c>
      <c r="E1407" s="30" t="s">
        <v>293</v>
      </c>
      <c r="F1407" s="59" t="s">
        <v>270</v>
      </c>
      <c r="G1407" s="9">
        <v>50</v>
      </c>
      <c r="H1407" s="9"/>
      <c r="I1407" s="84"/>
      <c r="J1407" s="84"/>
      <c r="K1407" s="84"/>
      <c r="L1407" s="84"/>
      <c r="M1407" s="9">
        <f>G1407+I1407+J1407+K1407+L1407</f>
        <v>50</v>
      </c>
      <c r="N1407" s="9">
        <f>H1407+L1407</f>
        <v>0</v>
      </c>
      <c r="O1407" s="85"/>
      <c r="P1407" s="85"/>
      <c r="Q1407" s="85"/>
      <c r="R1407" s="85"/>
      <c r="S1407" s="9">
        <f>M1407+O1407+P1407+Q1407+R1407</f>
        <v>50</v>
      </c>
      <c r="T1407" s="9">
        <f>N1407+R1407</f>
        <v>0</v>
      </c>
      <c r="U1407" s="85"/>
      <c r="V1407" s="85"/>
      <c r="W1407" s="85"/>
      <c r="X1407" s="85"/>
      <c r="Y1407" s="9">
        <f>S1407+U1407+V1407+W1407+X1407</f>
        <v>50</v>
      </c>
      <c r="Z1407" s="9">
        <f>T1407+X1407</f>
        <v>0</v>
      </c>
      <c r="AA1407" s="85"/>
      <c r="AB1407" s="85"/>
      <c r="AC1407" s="85"/>
      <c r="AD1407" s="85"/>
      <c r="AE1407" s="9">
        <f>Y1407+AA1407+AB1407+AC1407+AD1407</f>
        <v>50</v>
      </c>
      <c r="AF1407" s="9">
        <f>Z1407+AD1407</f>
        <v>0</v>
      </c>
      <c r="AG1407" s="85"/>
      <c r="AH1407" s="85"/>
      <c r="AI1407" s="85"/>
      <c r="AJ1407" s="85"/>
      <c r="AK1407" s="9">
        <f>AE1407+AG1407+AH1407+AI1407+AJ1407</f>
        <v>50</v>
      </c>
      <c r="AL1407" s="9">
        <f>AF1407+AJ1407</f>
        <v>0</v>
      </c>
      <c r="AM1407" s="85"/>
      <c r="AN1407" s="85"/>
      <c r="AO1407" s="85"/>
      <c r="AP1407" s="85"/>
      <c r="AQ1407" s="9">
        <f>AK1407+AM1407+AN1407+AO1407+AP1407</f>
        <v>50</v>
      </c>
      <c r="AR1407" s="9">
        <f>AL1407+AP1407</f>
        <v>0</v>
      </c>
      <c r="AS1407" s="85"/>
      <c r="AT1407" s="85"/>
      <c r="AU1407" s="85"/>
      <c r="AV1407" s="85"/>
      <c r="AW1407" s="9">
        <f>AQ1407+AS1407+AT1407+AU1407+AV1407</f>
        <v>50</v>
      </c>
      <c r="AX1407" s="9">
        <f>AR1407+AV1407</f>
        <v>0</v>
      </c>
    </row>
    <row r="1408" spans="1:50" ht="82.5" hidden="1">
      <c r="A1408" s="49" t="s">
        <v>294</v>
      </c>
      <c r="B1408" s="30" t="s">
        <v>254</v>
      </c>
      <c r="C1408" s="30" t="s">
        <v>32</v>
      </c>
      <c r="D1408" s="30" t="s">
        <v>79</v>
      </c>
      <c r="E1408" s="30" t="s">
        <v>295</v>
      </c>
      <c r="F1408" s="30"/>
      <c r="G1408" s="11">
        <f t="shared" ref="G1408:V1409" si="2338">G1409</f>
        <v>360</v>
      </c>
      <c r="H1408" s="11">
        <f t="shared" si="2338"/>
        <v>0</v>
      </c>
      <c r="I1408" s="11">
        <f t="shared" si="2338"/>
        <v>0</v>
      </c>
      <c r="J1408" s="11">
        <f t="shared" si="2338"/>
        <v>0</v>
      </c>
      <c r="K1408" s="11">
        <f t="shared" si="2338"/>
        <v>0</v>
      </c>
      <c r="L1408" s="11">
        <f t="shared" si="2338"/>
        <v>0</v>
      </c>
      <c r="M1408" s="11">
        <f t="shared" si="2338"/>
        <v>360</v>
      </c>
      <c r="N1408" s="11">
        <f t="shared" si="2338"/>
        <v>0</v>
      </c>
      <c r="O1408" s="11">
        <f t="shared" si="2338"/>
        <v>0</v>
      </c>
      <c r="P1408" s="11">
        <f t="shared" si="2338"/>
        <v>0</v>
      </c>
      <c r="Q1408" s="11">
        <f t="shared" si="2338"/>
        <v>0</v>
      </c>
      <c r="R1408" s="11">
        <f t="shared" si="2338"/>
        <v>0</v>
      </c>
      <c r="S1408" s="11">
        <f t="shared" si="2338"/>
        <v>360</v>
      </c>
      <c r="T1408" s="11">
        <f t="shared" si="2338"/>
        <v>0</v>
      </c>
      <c r="U1408" s="11">
        <f t="shared" si="2338"/>
        <v>0</v>
      </c>
      <c r="V1408" s="11">
        <f t="shared" si="2338"/>
        <v>0</v>
      </c>
      <c r="W1408" s="11">
        <f t="shared" ref="U1408:AJ1409" si="2339">W1409</f>
        <v>0</v>
      </c>
      <c r="X1408" s="11">
        <f t="shared" si="2339"/>
        <v>0</v>
      </c>
      <c r="Y1408" s="11">
        <f t="shared" si="2339"/>
        <v>360</v>
      </c>
      <c r="Z1408" s="11">
        <f t="shared" si="2339"/>
        <v>0</v>
      </c>
      <c r="AA1408" s="11">
        <f t="shared" si="2339"/>
        <v>0</v>
      </c>
      <c r="AB1408" s="11">
        <f t="shared" si="2339"/>
        <v>0</v>
      </c>
      <c r="AC1408" s="11">
        <f t="shared" si="2339"/>
        <v>0</v>
      </c>
      <c r="AD1408" s="11">
        <f t="shared" si="2339"/>
        <v>0</v>
      </c>
      <c r="AE1408" s="11">
        <f t="shared" si="2339"/>
        <v>360</v>
      </c>
      <c r="AF1408" s="11">
        <f t="shared" si="2339"/>
        <v>0</v>
      </c>
      <c r="AG1408" s="11">
        <f t="shared" si="2339"/>
        <v>0</v>
      </c>
      <c r="AH1408" s="11">
        <f t="shared" si="2339"/>
        <v>0</v>
      </c>
      <c r="AI1408" s="11">
        <f t="shared" si="2339"/>
        <v>0</v>
      </c>
      <c r="AJ1408" s="11">
        <f t="shared" si="2339"/>
        <v>0</v>
      </c>
      <c r="AK1408" s="11">
        <f t="shared" ref="AG1408:AV1409" si="2340">AK1409</f>
        <v>360</v>
      </c>
      <c r="AL1408" s="11">
        <f t="shared" si="2340"/>
        <v>0</v>
      </c>
      <c r="AM1408" s="11">
        <f t="shared" si="2340"/>
        <v>0</v>
      </c>
      <c r="AN1408" s="11">
        <f t="shared" si="2340"/>
        <v>0</v>
      </c>
      <c r="AO1408" s="11">
        <f t="shared" si="2340"/>
        <v>0</v>
      </c>
      <c r="AP1408" s="11">
        <f t="shared" si="2340"/>
        <v>0</v>
      </c>
      <c r="AQ1408" s="11">
        <f t="shared" si="2340"/>
        <v>360</v>
      </c>
      <c r="AR1408" s="11">
        <f t="shared" si="2340"/>
        <v>0</v>
      </c>
      <c r="AS1408" s="11">
        <f t="shared" si="2340"/>
        <v>0</v>
      </c>
      <c r="AT1408" s="11">
        <f t="shared" si="2340"/>
        <v>0</v>
      </c>
      <c r="AU1408" s="11">
        <f t="shared" si="2340"/>
        <v>0</v>
      </c>
      <c r="AV1408" s="11">
        <f t="shared" si="2340"/>
        <v>0</v>
      </c>
      <c r="AW1408" s="11">
        <f t="shared" ref="AS1408:AX1409" si="2341">AW1409</f>
        <v>360</v>
      </c>
      <c r="AX1408" s="11">
        <f t="shared" si="2341"/>
        <v>0</v>
      </c>
    </row>
    <row r="1409" spans="1:50" hidden="1">
      <c r="A1409" s="47" t="s">
        <v>100</v>
      </c>
      <c r="B1409" s="30" t="s">
        <v>254</v>
      </c>
      <c r="C1409" s="30" t="s">
        <v>32</v>
      </c>
      <c r="D1409" s="30" t="s">
        <v>79</v>
      </c>
      <c r="E1409" s="30" t="s">
        <v>295</v>
      </c>
      <c r="F1409" s="30" t="s">
        <v>101</v>
      </c>
      <c r="G1409" s="11">
        <f t="shared" si="2338"/>
        <v>360</v>
      </c>
      <c r="H1409" s="11">
        <f t="shared" si="2338"/>
        <v>0</v>
      </c>
      <c r="I1409" s="11">
        <f t="shared" si="2338"/>
        <v>0</v>
      </c>
      <c r="J1409" s="11">
        <f t="shared" si="2338"/>
        <v>0</v>
      </c>
      <c r="K1409" s="11">
        <f t="shared" si="2338"/>
        <v>0</v>
      </c>
      <c r="L1409" s="11">
        <f t="shared" si="2338"/>
        <v>0</v>
      </c>
      <c r="M1409" s="11">
        <f t="shared" si="2338"/>
        <v>360</v>
      </c>
      <c r="N1409" s="11">
        <f t="shared" si="2338"/>
        <v>0</v>
      </c>
      <c r="O1409" s="11">
        <f t="shared" si="2338"/>
        <v>0</v>
      </c>
      <c r="P1409" s="11">
        <f t="shared" si="2338"/>
        <v>0</v>
      </c>
      <c r="Q1409" s="11">
        <f t="shared" si="2338"/>
        <v>0</v>
      </c>
      <c r="R1409" s="11">
        <f t="shared" si="2338"/>
        <v>0</v>
      </c>
      <c r="S1409" s="11">
        <f t="shared" si="2338"/>
        <v>360</v>
      </c>
      <c r="T1409" s="11">
        <f t="shared" si="2338"/>
        <v>0</v>
      </c>
      <c r="U1409" s="11">
        <f t="shared" si="2339"/>
        <v>0</v>
      </c>
      <c r="V1409" s="11">
        <f t="shared" si="2339"/>
        <v>0</v>
      </c>
      <c r="W1409" s="11">
        <f t="shared" si="2339"/>
        <v>0</v>
      </c>
      <c r="X1409" s="11">
        <f t="shared" si="2339"/>
        <v>0</v>
      </c>
      <c r="Y1409" s="11">
        <f t="shared" si="2339"/>
        <v>360</v>
      </c>
      <c r="Z1409" s="11">
        <f t="shared" si="2339"/>
        <v>0</v>
      </c>
      <c r="AA1409" s="11">
        <f t="shared" si="2339"/>
        <v>0</v>
      </c>
      <c r="AB1409" s="11">
        <f t="shared" si="2339"/>
        <v>0</v>
      </c>
      <c r="AC1409" s="11">
        <f t="shared" si="2339"/>
        <v>0</v>
      </c>
      <c r="AD1409" s="11">
        <f t="shared" si="2339"/>
        <v>0</v>
      </c>
      <c r="AE1409" s="11">
        <f t="shared" si="2339"/>
        <v>360</v>
      </c>
      <c r="AF1409" s="11">
        <f t="shared" si="2339"/>
        <v>0</v>
      </c>
      <c r="AG1409" s="11">
        <f t="shared" si="2340"/>
        <v>0</v>
      </c>
      <c r="AH1409" s="11">
        <f t="shared" si="2340"/>
        <v>0</v>
      </c>
      <c r="AI1409" s="11">
        <f t="shared" si="2340"/>
        <v>0</v>
      </c>
      <c r="AJ1409" s="11">
        <f t="shared" si="2340"/>
        <v>0</v>
      </c>
      <c r="AK1409" s="11">
        <f t="shared" si="2340"/>
        <v>360</v>
      </c>
      <c r="AL1409" s="11">
        <f t="shared" si="2340"/>
        <v>0</v>
      </c>
      <c r="AM1409" s="11">
        <f t="shared" si="2340"/>
        <v>0</v>
      </c>
      <c r="AN1409" s="11">
        <f t="shared" si="2340"/>
        <v>0</v>
      </c>
      <c r="AO1409" s="11">
        <f t="shared" si="2340"/>
        <v>0</v>
      </c>
      <c r="AP1409" s="11">
        <f t="shared" si="2340"/>
        <v>0</v>
      </c>
      <c r="AQ1409" s="11">
        <f t="shared" si="2340"/>
        <v>360</v>
      </c>
      <c r="AR1409" s="11">
        <f t="shared" si="2340"/>
        <v>0</v>
      </c>
      <c r="AS1409" s="11">
        <f t="shared" si="2341"/>
        <v>0</v>
      </c>
      <c r="AT1409" s="11">
        <f t="shared" si="2341"/>
        <v>0</v>
      </c>
      <c r="AU1409" s="11">
        <f t="shared" si="2341"/>
        <v>0</v>
      </c>
      <c r="AV1409" s="11">
        <f t="shared" si="2341"/>
        <v>0</v>
      </c>
      <c r="AW1409" s="11">
        <f t="shared" si="2341"/>
        <v>360</v>
      </c>
      <c r="AX1409" s="11">
        <f t="shared" si="2341"/>
        <v>0</v>
      </c>
    </row>
    <row r="1410" spans="1:50" hidden="1">
      <c r="A1410" s="47" t="s">
        <v>269</v>
      </c>
      <c r="B1410" s="30" t="s">
        <v>254</v>
      </c>
      <c r="C1410" s="30" t="s">
        <v>32</v>
      </c>
      <c r="D1410" s="30" t="s">
        <v>79</v>
      </c>
      <c r="E1410" s="30" t="s">
        <v>295</v>
      </c>
      <c r="F1410" s="59" t="s">
        <v>270</v>
      </c>
      <c r="G1410" s="9">
        <v>360</v>
      </c>
      <c r="H1410" s="9"/>
      <c r="I1410" s="84"/>
      <c r="J1410" s="84"/>
      <c r="K1410" s="84"/>
      <c r="L1410" s="84"/>
      <c r="M1410" s="9">
        <f>G1410+I1410+J1410+K1410+L1410</f>
        <v>360</v>
      </c>
      <c r="N1410" s="9">
        <f>H1410+L1410</f>
        <v>0</v>
      </c>
      <c r="O1410" s="85"/>
      <c r="P1410" s="85"/>
      <c r="Q1410" s="85"/>
      <c r="R1410" s="85"/>
      <c r="S1410" s="9">
        <f>M1410+O1410+P1410+Q1410+R1410</f>
        <v>360</v>
      </c>
      <c r="T1410" s="9">
        <f>N1410+R1410</f>
        <v>0</v>
      </c>
      <c r="U1410" s="85"/>
      <c r="V1410" s="85"/>
      <c r="W1410" s="85"/>
      <c r="X1410" s="85"/>
      <c r="Y1410" s="9">
        <f>S1410+U1410+V1410+W1410+X1410</f>
        <v>360</v>
      </c>
      <c r="Z1410" s="9">
        <f>T1410+X1410</f>
        <v>0</v>
      </c>
      <c r="AA1410" s="85"/>
      <c r="AB1410" s="85"/>
      <c r="AC1410" s="85"/>
      <c r="AD1410" s="85"/>
      <c r="AE1410" s="9">
        <f>Y1410+AA1410+AB1410+AC1410+AD1410</f>
        <v>360</v>
      </c>
      <c r="AF1410" s="9">
        <f>Z1410+AD1410</f>
        <v>0</v>
      </c>
      <c r="AG1410" s="85"/>
      <c r="AH1410" s="85"/>
      <c r="AI1410" s="85"/>
      <c r="AJ1410" s="85"/>
      <c r="AK1410" s="9">
        <f>AE1410+AG1410+AH1410+AI1410+AJ1410</f>
        <v>360</v>
      </c>
      <c r="AL1410" s="9">
        <f>AF1410+AJ1410</f>
        <v>0</v>
      </c>
      <c r="AM1410" s="85"/>
      <c r="AN1410" s="85"/>
      <c r="AO1410" s="85"/>
      <c r="AP1410" s="85"/>
      <c r="AQ1410" s="9">
        <f>AK1410+AM1410+AN1410+AO1410+AP1410</f>
        <v>360</v>
      </c>
      <c r="AR1410" s="9">
        <f>AL1410+AP1410</f>
        <v>0</v>
      </c>
      <c r="AS1410" s="85"/>
      <c r="AT1410" s="85"/>
      <c r="AU1410" s="85"/>
      <c r="AV1410" s="85"/>
      <c r="AW1410" s="9">
        <f>AQ1410+AS1410+AT1410+AU1410+AV1410</f>
        <v>360</v>
      </c>
      <c r="AX1410" s="9">
        <f>AR1410+AV1410</f>
        <v>0</v>
      </c>
    </row>
    <row r="1411" spans="1:50" ht="66" hidden="1">
      <c r="A1411" s="47" t="s">
        <v>315</v>
      </c>
      <c r="B1411" s="30" t="s">
        <v>254</v>
      </c>
      <c r="C1411" s="30" t="s">
        <v>32</v>
      </c>
      <c r="D1411" s="30" t="s">
        <v>79</v>
      </c>
      <c r="E1411" s="30" t="s">
        <v>389</v>
      </c>
      <c r="F1411" s="59"/>
      <c r="G1411" s="9">
        <f t="shared" ref="G1411:V1412" si="2342">G1412</f>
        <v>75</v>
      </c>
      <c r="H1411" s="9">
        <f t="shared" si="2342"/>
        <v>0</v>
      </c>
      <c r="I1411" s="9">
        <f t="shared" si="2342"/>
        <v>0</v>
      </c>
      <c r="J1411" s="9">
        <f t="shared" si="2342"/>
        <v>0</v>
      </c>
      <c r="K1411" s="9">
        <f t="shared" si="2342"/>
        <v>0</v>
      </c>
      <c r="L1411" s="9">
        <f t="shared" si="2342"/>
        <v>0</v>
      </c>
      <c r="M1411" s="9">
        <f t="shared" si="2342"/>
        <v>75</v>
      </c>
      <c r="N1411" s="9">
        <f t="shared" si="2342"/>
        <v>0</v>
      </c>
      <c r="O1411" s="9">
        <f t="shared" si="2342"/>
        <v>0</v>
      </c>
      <c r="P1411" s="9">
        <f t="shared" si="2342"/>
        <v>0</v>
      </c>
      <c r="Q1411" s="9">
        <f t="shared" si="2342"/>
        <v>0</v>
      </c>
      <c r="R1411" s="9">
        <f t="shared" si="2342"/>
        <v>0</v>
      </c>
      <c r="S1411" s="9">
        <f t="shared" si="2342"/>
        <v>75</v>
      </c>
      <c r="T1411" s="9">
        <f t="shared" si="2342"/>
        <v>0</v>
      </c>
      <c r="U1411" s="9">
        <f t="shared" si="2342"/>
        <v>0</v>
      </c>
      <c r="V1411" s="9">
        <f t="shared" si="2342"/>
        <v>0</v>
      </c>
      <c r="W1411" s="9">
        <f t="shared" ref="U1411:AJ1412" si="2343">W1412</f>
        <v>0</v>
      </c>
      <c r="X1411" s="9">
        <f t="shared" si="2343"/>
        <v>0</v>
      </c>
      <c r="Y1411" s="9">
        <f t="shared" si="2343"/>
        <v>75</v>
      </c>
      <c r="Z1411" s="9">
        <f t="shared" si="2343"/>
        <v>0</v>
      </c>
      <c r="AA1411" s="9">
        <f t="shared" si="2343"/>
        <v>0</v>
      </c>
      <c r="AB1411" s="9">
        <f t="shared" si="2343"/>
        <v>0</v>
      </c>
      <c r="AC1411" s="9">
        <f t="shared" si="2343"/>
        <v>0</v>
      </c>
      <c r="AD1411" s="9">
        <f t="shared" si="2343"/>
        <v>0</v>
      </c>
      <c r="AE1411" s="9">
        <f t="shared" si="2343"/>
        <v>75</v>
      </c>
      <c r="AF1411" s="9">
        <f t="shared" si="2343"/>
        <v>0</v>
      </c>
      <c r="AG1411" s="9">
        <f t="shared" si="2343"/>
        <v>0</v>
      </c>
      <c r="AH1411" s="9">
        <f t="shared" si="2343"/>
        <v>0</v>
      </c>
      <c r="AI1411" s="9">
        <f t="shared" si="2343"/>
        <v>0</v>
      </c>
      <c r="AJ1411" s="9">
        <f t="shared" si="2343"/>
        <v>0</v>
      </c>
      <c r="AK1411" s="9">
        <f t="shared" ref="AG1411:AV1412" si="2344">AK1412</f>
        <v>75</v>
      </c>
      <c r="AL1411" s="9">
        <f t="shared" si="2344"/>
        <v>0</v>
      </c>
      <c r="AM1411" s="9">
        <f t="shared" si="2344"/>
        <v>0</v>
      </c>
      <c r="AN1411" s="9">
        <f t="shared" si="2344"/>
        <v>0</v>
      </c>
      <c r="AO1411" s="9">
        <f t="shared" si="2344"/>
        <v>0</v>
      </c>
      <c r="AP1411" s="9">
        <f t="shared" si="2344"/>
        <v>0</v>
      </c>
      <c r="AQ1411" s="9">
        <f t="shared" si="2344"/>
        <v>75</v>
      </c>
      <c r="AR1411" s="9">
        <f t="shared" si="2344"/>
        <v>0</v>
      </c>
      <c r="AS1411" s="9">
        <f t="shared" si="2344"/>
        <v>0</v>
      </c>
      <c r="AT1411" s="9">
        <f t="shared" si="2344"/>
        <v>0</v>
      </c>
      <c r="AU1411" s="9">
        <f t="shared" si="2344"/>
        <v>0</v>
      </c>
      <c r="AV1411" s="9">
        <f t="shared" si="2344"/>
        <v>0</v>
      </c>
      <c r="AW1411" s="9">
        <f t="shared" ref="AS1411:AX1412" si="2345">AW1412</f>
        <v>75</v>
      </c>
      <c r="AX1411" s="9">
        <f t="shared" si="2345"/>
        <v>0</v>
      </c>
    </row>
    <row r="1412" spans="1:50" hidden="1">
      <c r="A1412" s="47" t="s">
        <v>100</v>
      </c>
      <c r="B1412" s="30" t="s">
        <v>254</v>
      </c>
      <c r="C1412" s="30" t="s">
        <v>32</v>
      </c>
      <c r="D1412" s="30" t="s">
        <v>79</v>
      </c>
      <c r="E1412" s="30" t="s">
        <v>389</v>
      </c>
      <c r="F1412" s="59" t="s">
        <v>316</v>
      </c>
      <c r="G1412" s="9">
        <f t="shared" si="2342"/>
        <v>75</v>
      </c>
      <c r="H1412" s="9">
        <f t="shared" si="2342"/>
        <v>0</v>
      </c>
      <c r="I1412" s="9">
        <f t="shared" si="2342"/>
        <v>0</v>
      </c>
      <c r="J1412" s="9">
        <f t="shared" si="2342"/>
        <v>0</v>
      </c>
      <c r="K1412" s="9">
        <f t="shared" si="2342"/>
        <v>0</v>
      </c>
      <c r="L1412" s="9">
        <f t="shared" si="2342"/>
        <v>0</v>
      </c>
      <c r="M1412" s="9">
        <f t="shared" si="2342"/>
        <v>75</v>
      </c>
      <c r="N1412" s="9">
        <f t="shared" si="2342"/>
        <v>0</v>
      </c>
      <c r="O1412" s="9">
        <f t="shared" si="2342"/>
        <v>0</v>
      </c>
      <c r="P1412" s="9">
        <f t="shared" si="2342"/>
        <v>0</v>
      </c>
      <c r="Q1412" s="9">
        <f t="shared" si="2342"/>
        <v>0</v>
      </c>
      <c r="R1412" s="9">
        <f t="shared" si="2342"/>
        <v>0</v>
      </c>
      <c r="S1412" s="9">
        <f t="shared" si="2342"/>
        <v>75</v>
      </c>
      <c r="T1412" s="9">
        <f t="shared" si="2342"/>
        <v>0</v>
      </c>
      <c r="U1412" s="9">
        <f t="shared" si="2343"/>
        <v>0</v>
      </c>
      <c r="V1412" s="9">
        <f t="shared" si="2343"/>
        <v>0</v>
      </c>
      <c r="W1412" s="9">
        <f t="shared" si="2343"/>
        <v>0</v>
      </c>
      <c r="X1412" s="9">
        <f t="shared" si="2343"/>
        <v>0</v>
      </c>
      <c r="Y1412" s="9">
        <f t="shared" si="2343"/>
        <v>75</v>
      </c>
      <c r="Z1412" s="9">
        <f t="shared" si="2343"/>
        <v>0</v>
      </c>
      <c r="AA1412" s="9">
        <f t="shared" si="2343"/>
        <v>0</v>
      </c>
      <c r="AB1412" s="9">
        <f t="shared" si="2343"/>
        <v>0</v>
      </c>
      <c r="AC1412" s="9">
        <f t="shared" si="2343"/>
        <v>0</v>
      </c>
      <c r="AD1412" s="9">
        <f t="shared" si="2343"/>
        <v>0</v>
      </c>
      <c r="AE1412" s="9">
        <f t="shared" si="2343"/>
        <v>75</v>
      </c>
      <c r="AF1412" s="9">
        <f t="shared" si="2343"/>
        <v>0</v>
      </c>
      <c r="AG1412" s="9">
        <f t="shared" si="2344"/>
        <v>0</v>
      </c>
      <c r="AH1412" s="9">
        <f t="shared" si="2344"/>
        <v>0</v>
      </c>
      <c r="AI1412" s="9">
        <f t="shared" si="2344"/>
        <v>0</v>
      </c>
      <c r="AJ1412" s="9">
        <f t="shared" si="2344"/>
        <v>0</v>
      </c>
      <c r="AK1412" s="9">
        <f t="shared" si="2344"/>
        <v>75</v>
      </c>
      <c r="AL1412" s="9">
        <f t="shared" si="2344"/>
        <v>0</v>
      </c>
      <c r="AM1412" s="9">
        <f t="shared" si="2344"/>
        <v>0</v>
      </c>
      <c r="AN1412" s="9">
        <f t="shared" si="2344"/>
        <v>0</v>
      </c>
      <c r="AO1412" s="9">
        <f t="shared" si="2344"/>
        <v>0</v>
      </c>
      <c r="AP1412" s="9">
        <f t="shared" si="2344"/>
        <v>0</v>
      </c>
      <c r="AQ1412" s="9">
        <f t="shared" si="2344"/>
        <v>75</v>
      </c>
      <c r="AR1412" s="9">
        <f t="shared" si="2344"/>
        <v>0</v>
      </c>
      <c r="AS1412" s="9">
        <f t="shared" si="2345"/>
        <v>0</v>
      </c>
      <c r="AT1412" s="9">
        <f t="shared" si="2345"/>
        <v>0</v>
      </c>
      <c r="AU1412" s="9">
        <f t="shared" si="2345"/>
        <v>0</v>
      </c>
      <c r="AV1412" s="9">
        <f t="shared" si="2345"/>
        <v>0</v>
      </c>
      <c r="AW1412" s="9">
        <f t="shared" si="2345"/>
        <v>75</v>
      </c>
      <c r="AX1412" s="9">
        <f t="shared" si="2345"/>
        <v>0</v>
      </c>
    </row>
    <row r="1413" spans="1:50" hidden="1">
      <c r="A1413" s="47" t="s">
        <v>269</v>
      </c>
      <c r="B1413" s="30" t="s">
        <v>254</v>
      </c>
      <c r="C1413" s="30" t="s">
        <v>32</v>
      </c>
      <c r="D1413" s="30" t="s">
        <v>79</v>
      </c>
      <c r="E1413" s="30" t="s">
        <v>389</v>
      </c>
      <c r="F1413" s="59" t="s">
        <v>270</v>
      </c>
      <c r="G1413" s="9">
        <v>75</v>
      </c>
      <c r="H1413" s="9"/>
      <c r="I1413" s="84"/>
      <c r="J1413" s="84"/>
      <c r="K1413" s="84"/>
      <c r="L1413" s="84"/>
      <c r="M1413" s="9">
        <f>G1413+I1413+J1413+K1413+L1413</f>
        <v>75</v>
      </c>
      <c r="N1413" s="9">
        <f>H1413+L1413</f>
        <v>0</v>
      </c>
      <c r="O1413" s="85"/>
      <c r="P1413" s="85"/>
      <c r="Q1413" s="85"/>
      <c r="R1413" s="85"/>
      <c r="S1413" s="9">
        <f>M1413+O1413+P1413+Q1413+R1413</f>
        <v>75</v>
      </c>
      <c r="T1413" s="9">
        <f>N1413+R1413</f>
        <v>0</v>
      </c>
      <c r="U1413" s="85"/>
      <c r="V1413" s="85"/>
      <c r="W1413" s="85"/>
      <c r="X1413" s="85"/>
      <c r="Y1413" s="9">
        <f>S1413+U1413+V1413+W1413+X1413</f>
        <v>75</v>
      </c>
      <c r="Z1413" s="9">
        <f>T1413+X1413</f>
        <v>0</v>
      </c>
      <c r="AA1413" s="85"/>
      <c r="AB1413" s="85"/>
      <c r="AC1413" s="85"/>
      <c r="AD1413" s="85"/>
      <c r="AE1413" s="9">
        <f>Y1413+AA1413+AB1413+AC1413+AD1413</f>
        <v>75</v>
      </c>
      <c r="AF1413" s="9">
        <f>Z1413+AD1413</f>
        <v>0</v>
      </c>
      <c r="AG1413" s="85"/>
      <c r="AH1413" s="85"/>
      <c r="AI1413" s="85"/>
      <c r="AJ1413" s="85"/>
      <c r="AK1413" s="9">
        <f>AE1413+AG1413+AH1413+AI1413+AJ1413</f>
        <v>75</v>
      </c>
      <c r="AL1413" s="9">
        <f>AF1413+AJ1413</f>
        <v>0</v>
      </c>
      <c r="AM1413" s="85"/>
      <c r="AN1413" s="85"/>
      <c r="AO1413" s="85"/>
      <c r="AP1413" s="85"/>
      <c r="AQ1413" s="9">
        <f>AK1413+AM1413+AN1413+AO1413+AP1413</f>
        <v>75</v>
      </c>
      <c r="AR1413" s="9">
        <f>AL1413+AP1413</f>
        <v>0</v>
      </c>
      <c r="AS1413" s="85"/>
      <c r="AT1413" s="85"/>
      <c r="AU1413" s="85"/>
      <c r="AV1413" s="85"/>
      <c r="AW1413" s="9">
        <f>AQ1413+AS1413+AT1413+AU1413+AV1413</f>
        <v>75</v>
      </c>
      <c r="AX1413" s="9">
        <f>AR1413+AV1413</f>
        <v>0</v>
      </c>
    </row>
    <row r="1414" spans="1:50" hidden="1">
      <c r="A1414" s="28" t="s">
        <v>296</v>
      </c>
      <c r="B1414" s="30" t="s">
        <v>254</v>
      </c>
      <c r="C1414" s="30" t="s">
        <v>32</v>
      </c>
      <c r="D1414" s="30" t="s">
        <v>79</v>
      </c>
      <c r="E1414" s="30" t="s">
        <v>297</v>
      </c>
      <c r="F1414" s="30"/>
      <c r="G1414" s="11">
        <f t="shared" ref="G1414:V1415" si="2346">G1415</f>
        <v>1817</v>
      </c>
      <c r="H1414" s="11">
        <f t="shared" si="2346"/>
        <v>0</v>
      </c>
      <c r="I1414" s="11">
        <f t="shared" si="2346"/>
        <v>0</v>
      </c>
      <c r="J1414" s="11">
        <f t="shared" si="2346"/>
        <v>0</v>
      </c>
      <c r="K1414" s="11">
        <f t="shared" si="2346"/>
        <v>0</v>
      </c>
      <c r="L1414" s="11">
        <f t="shared" si="2346"/>
        <v>0</v>
      </c>
      <c r="M1414" s="11">
        <f t="shared" si="2346"/>
        <v>1817</v>
      </c>
      <c r="N1414" s="11">
        <f t="shared" si="2346"/>
        <v>0</v>
      </c>
      <c r="O1414" s="11">
        <f t="shared" si="2346"/>
        <v>0</v>
      </c>
      <c r="P1414" s="11">
        <f t="shared" si="2346"/>
        <v>0</v>
      </c>
      <c r="Q1414" s="11">
        <f t="shared" si="2346"/>
        <v>0</v>
      </c>
      <c r="R1414" s="11">
        <f t="shared" si="2346"/>
        <v>0</v>
      </c>
      <c r="S1414" s="11">
        <f t="shared" si="2346"/>
        <v>1817</v>
      </c>
      <c r="T1414" s="11">
        <f t="shared" si="2346"/>
        <v>0</v>
      </c>
      <c r="U1414" s="11">
        <f t="shared" si="2346"/>
        <v>0</v>
      </c>
      <c r="V1414" s="11">
        <f t="shared" si="2346"/>
        <v>0</v>
      </c>
      <c r="W1414" s="11">
        <f t="shared" ref="U1414:AJ1415" si="2347">W1415</f>
        <v>0</v>
      </c>
      <c r="X1414" s="11">
        <f t="shared" si="2347"/>
        <v>0</v>
      </c>
      <c r="Y1414" s="11">
        <f t="shared" si="2347"/>
        <v>1817</v>
      </c>
      <c r="Z1414" s="11">
        <f t="shared" si="2347"/>
        <v>0</v>
      </c>
      <c r="AA1414" s="11">
        <f t="shared" si="2347"/>
        <v>-112</v>
      </c>
      <c r="AB1414" s="11">
        <f t="shared" si="2347"/>
        <v>0</v>
      </c>
      <c r="AC1414" s="11">
        <f t="shared" si="2347"/>
        <v>0</v>
      </c>
      <c r="AD1414" s="11">
        <f t="shared" si="2347"/>
        <v>0</v>
      </c>
      <c r="AE1414" s="11">
        <f t="shared" si="2347"/>
        <v>1705</v>
      </c>
      <c r="AF1414" s="11">
        <f t="shared" si="2347"/>
        <v>0</v>
      </c>
      <c r="AG1414" s="11">
        <f t="shared" si="2347"/>
        <v>-69</v>
      </c>
      <c r="AH1414" s="11">
        <f t="shared" si="2347"/>
        <v>0</v>
      </c>
      <c r="AI1414" s="11">
        <f t="shared" si="2347"/>
        <v>0</v>
      </c>
      <c r="AJ1414" s="11">
        <f t="shared" si="2347"/>
        <v>0</v>
      </c>
      <c r="AK1414" s="11">
        <f t="shared" ref="AG1414:AV1415" si="2348">AK1415</f>
        <v>1636</v>
      </c>
      <c r="AL1414" s="11">
        <f t="shared" si="2348"/>
        <v>0</v>
      </c>
      <c r="AM1414" s="11">
        <f t="shared" si="2348"/>
        <v>0</v>
      </c>
      <c r="AN1414" s="11">
        <f t="shared" si="2348"/>
        <v>0</v>
      </c>
      <c r="AO1414" s="11">
        <f t="shared" si="2348"/>
        <v>0</v>
      </c>
      <c r="AP1414" s="11">
        <f t="shared" si="2348"/>
        <v>0</v>
      </c>
      <c r="AQ1414" s="11">
        <f t="shared" si="2348"/>
        <v>1636</v>
      </c>
      <c r="AR1414" s="11">
        <f t="shared" si="2348"/>
        <v>0</v>
      </c>
      <c r="AS1414" s="11">
        <f t="shared" si="2348"/>
        <v>0</v>
      </c>
      <c r="AT1414" s="11">
        <f t="shared" si="2348"/>
        <v>0</v>
      </c>
      <c r="AU1414" s="11">
        <f t="shared" si="2348"/>
        <v>0</v>
      </c>
      <c r="AV1414" s="11">
        <f t="shared" si="2348"/>
        <v>0</v>
      </c>
      <c r="AW1414" s="11">
        <f t="shared" ref="AS1414:AX1415" si="2349">AW1415</f>
        <v>1636</v>
      </c>
      <c r="AX1414" s="11">
        <f t="shared" si="2349"/>
        <v>0</v>
      </c>
    </row>
    <row r="1415" spans="1:50" hidden="1">
      <c r="A1415" s="47" t="s">
        <v>100</v>
      </c>
      <c r="B1415" s="30" t="s">
        <v>254</v>
      </c>
      <c r="C1415" s="30" t="s">
        <v>32</v>
      </c>
      <c r="D1415" s="30" t="s">
        <v>79</v>
      </c>
      <c r="E1415" s="30" t="s">
        <v>297</v>
      </c>
      <c r="F1415" s="30" t="s">
        <v>101</v>
      </c>
      <c r="G1415" s="11">
        <f t="shared" si="2346"/>
        <v>1817</v>
      </c>
      <c r="H1415" s="11">
        <f t="shared" si="2346"/>
        <v>0</v>
      </c>
      <c r="I1415" s="11">
        <f t="shared" si="2346"/>
        <v>0</v>
      </c>
      <c r="J1415" s="11">
        <f t="shared" si="2346"/>
        <v>0</v>
      </c>
      <c r="K1415" s="11">
        <f t="shared" si="2346"/>
        <v>0</v>
      </c>
      <c r="L1415" s="11">
        <f t="shared" si="2346"/>
        <v>0</v>
      </c>
      <c r="M1415" s="11">
        <f t="shared" si="2346"/>
        <v>1817</v>
      </c>
      <c r="N1415" s="11">
        <f t="shared" si="2346"/>
        <v>0</v>
      </c>
      <c r="O1415" s="11">
        <f t="shared" si="2346"/>
        <v>0</v>
      </c>
      <c r="P1415" s="11">
        <f t="shared" si="2346"/>
        <v>0</v>
      </c>
      <c r="Q1415" s="11">
        <f t="shared" si="2346"/>
        <v>0</v>
      </c>
      <c r="R1415" s="11">
        <f t="shared" si="2346"/>
        <v>0</v>
      </c>
      <c r="S1415" s="11">
        <f t="shared" si="2346"/>
        <v>1817</v>
      </c>
      <c r="T1415" s="11">
        <f t="shared" si="2346"/>
        <v>0</v>
      </c>
      <c r="U1415" s="11">
        <f t="shared" si="2347"/>
        <v>0</v>
      </c>
      <c r="V1415" s="11">
        <f t="shared" si="2347"/>
        <v>0</v>
      </c>
      <c r="W1415" s="11">
        <f t="shared" si="2347"/>
        <v>0</v>
      </c>
      <c r="X1415" s="11">
        <f t="shared" si="2347"/>
        <v>0</v>
      </c>
      <c r="Y1415" s="11">
        <f t="shared" si="2347"/>
        <v>1817</v>
      </c>
      <c r="Z1415" s="11">
        <f t="shared" si="2347"/>
        <v>0</v>
      </c>
      <c r="AA1415" s="11">
        <f t="shared" si="2347"/>
        <v>-112</v>
      </c>
      <c r="AB1415" s="11">
        <f t="shared" si="2347"/>
        <v>0</v>
      </c>
      <c r="AC1415" s="11">
        <f t="shared" si="2347"/>
        <v>0</v>
      </c>
      <c r="AD1415" s="11">
        <f t="shared" si="2347"/>
        <v>0</v>
      </c>
      <c r="AE1415" s="11">
        <f t="shared" si="2347"/>
        <v>1705</v>
      </c>
      <c r="AF1415" s="11">
        <f t="shared" si="2347"/>
        <v>0</v>
      </c>
      <c r="AG1415" s="11">
        <f t="shared" si="2348"/>
        <v>-69</v>
      </c>
      <c r="AH1415" s="11">
        <f t="shared" si="2348"/>
        <v>0</v>
      </c>
      <c r="AI1415" s="11">
        <f t="shared" si="2348"/>
        <v>0</v>
      </c>
      <c r="AJ1415" s="11">
        <f t="shared" si="2348"/>
        <v>0</v>
      </c>
      <c r="AK1415" s="11">
        <f t="shared" si="2348"/>
        <v>1636</v>
      </c>
      <c r="AL1415" s="11">
        <f t="shared" si="2348"/>
        <v>0</v>
      </c>
      <c r="AM1415" s="11">
        <f t="shared" si="2348"/>
        <v>0</v>
      </c>
      <c r="AN1415" s="11">
        <f t="shared" si="2348"/>
        <v>0</v>
      </c>
      <c r="AO1415" s="11">
        <f t="shared" si="2348"/>
        <v>0</v>
      </c>
      <c r="AP1415" s="11">
        <f t="shared" si="2348"/>
        <v>0</v>
      </c>
      <c r="AQ1415" s="11">
        <f t="shared" si="2348"/>
        <v>1636</v>
      </c>
      <c r="AR1415" s="11">
        <f t="shared" si="2348"/>
        <v>0</v>
      </c>
      <c r="AS1415" s="11">
        <f t="shared" si="2349"/>
        <v>0</v>
      </c>
      <c r="AT1415" s="11">
        <f t="shared" si="2349"/>
        <v>0</v>
      </c>
      <c r="AU1415" s="11">
        <f t="shared" si="2349"/>
        <v>0</v>
      </c>
      <c r="AV1415" s="11">
        <f t="shared" si="2349"/>
        <v>0</v>
      </c>
      <c r="AW1415" s="11">
        <f t="shared" si="2349"/>
        <v>1636</v>
      </c>
      <c r="AX1415" s="11">
        <f t="shared" si="2349"/>
        <v>0</v>
      </c>
    </row>
    <row r="1416" spans="1:50" hidden="1">
      <c r="A1416" s="47" t="s">
        <v>269</v>
      </c>
      <c r="B1416" s="30" t="s">
        <v>254</v>
      </c>
      <c r="C1416" s="30" t="s">
        <v>32</v>
      </c>
      <c r="D1416" s="30" t="s">
        <v>79</v>
      </c>
      <c r="E1416" s="30" t="s">
        <v>297</v>
      </c>
      <c r="F1416" s="59" t="s">
        <v>270</v>
      </c>
      <c r="G1416" s="9">
        <v>1817</v>
      </c>
      <c r="H1416" s="9"/>
      <c r="I1416" s="84"/>
      <c r="J1416" s="84"/>
      <c r="K1416" s="84"/>
      <c r="L1416" s="84"/>
      <c r="M1416" s="9">
        <f>G1416+I1416+J1416+K1416+L1416</f>
        <v>1817</v>
      </c>
      <c r="N1416" s="9">
        <f>H1416+L1416</f>
        <v>0</v>
      </c>
      <c r="O1416" s="85"/>
      <c r="P1416" s="85"/>
      <c r="Q1416" s="85"/>
      <c r="R1416" s="85"/>
      <c r="S1416" s="9">
        <f>M1416+O1416+P1416+Q1416+R1416</f>
        <v>1817</v>
      </c>
      <c r="T1416" s="9">
        <f>N1416+R1416</f>
        <v>0</v>
      </c>
      <c r="U1416" s="85"/>
      <c r="V1416" s="85"/>
      <c r="W1416" s="85"/>
      <c r="X1416" s="85"/>
      <c r="Y1416" s="9">
        <f>S1416+U1416+V1416+W1416+X1416</f>
        <v>1817</v>
      </c>
      <c r="Z1416" s="9">
        <f>T1416+X1416</f>
        <v>0</v>
      </c>
      <c r="AA1416" s="11">
        <v>-112</v>
      </c>
      <c r="AB1416" s="85"/>
      <c r="AC1416" s="85"/>
      <c r="AD1416" s="85"/>
      <c r="AE1416" s="9">
        <f>Y1416+AA1416+AB1416+AC1416+AD1416</f>
        <v>1705</v>
      </c>
      <c r="AF1416" s="9">
        <f>Z1416+AD1416</f>
        <v>0</v>
      </c>
      <c r="AG1416" s="11">
        <v>-69</v>
      </c>
      <c r="AH1416" s="85"/>
      <c r="AI1416" s="85"/>
      <c r="AJ1416" s="85"/>
      <c r="AK1416" s="9">
        <f>AE1416+AG1416+AH1416+AI1416+AJ1416</f>
        <v>1636</v>
      </c>
      <c r="AL1416" s="9">
        <f>AF1416+AJ1416</f>
        <v>0</v>
      </c>
      <c r="AM1416" s="11"/>
      <c r="AN1416" s="85"/>
      <c r="AO1416" s="85"/>
      <c r="AP1416" s="85"/>
      <c r="AQ1416" s="9">
        <f>AK1416+AM1416+AN1416+AO1416+AP1416</f>
        <v>1636</v>
      </c>
      <c r="AR1416" s="9">
        <f>AL1416+AP1416</f>
        <v>0</v>
      </c>
      <c r="AS1416" s="11"/>
      <c r="AT1416" s="85"/>
      <c r="AU1416" s="85"/>
      <c r="AV1416" s="85"/>
      <c r="AW1416" s="9">
        <f>AQ1416+AS1416+AT1416+AU1416+AV1416</f>
        <v>1636</v>
      </c>
      <c r="AX1416" s="9">
        <f>AR1416+AV1416</f>
        <v>0</v>
      </c>
    </row>
    <row r="1417" spans="1:50" ht="49.5" hidden="1">
      <c r="A1417" s="49" t="s">
        <v>535</v>
      </c>
      <c r="B1417" s="30" t="s">
        <v>254</v>
      </c>
      <c r="C1417" s="30" t="s">
        <v>32</v>
      </c>
      <c r="D1417" s="30" t="s">
        <v>79</v>
      </c>
      <c r="E1417" s="30" t="s">
        <v>298</v>
      </c>
      <c r="F1417" s="30"/>
      <c r="G1417" s="11">
        <f t="shared" ref="G1417:V1418" si="2350">G1418</f>
        <v>360</v>
      </c>
      <c r="H1417" s="11">
        <f t="shared" si="2350"/>
        <v>0</v>
      </c>
      <c r="I1417" s="11">
        <f t="shared" si="2350"/>
        <v>0</v>
      </c>
      <c r="J1417" s="11">
        <f t="shared" si="2350"/>
        <v>0</v>
      </c>
      <c r="K1417" s="11">
        <f t="shared" si="2350"/>
        <v>0</v>
      </c>
      <c r="L1417" s="11">
        <f t="shared" si="2350"/>
        <v>0</v>
      </c>
      <c r="M1417" s="11">
        <f t="shared" si="2350"/>
        <v>360</v>
      </c>
      <c r="N1417" s="11">
        <f t="shared" si="2350"/>
        <v>0</v>
      </c>
      <c r="O1417" s="11">
        <f t="shared" si="2350"/>
        <v>0</v>
      </c>
      <c r="P1417" s="11">
        <f t="shared" si="2350"/>
        <v>0</v>
      </c>
      <c r="Q1417" s="11">
        <f t="shared" si="2350"/>
        <v>0</v>
      </c>
      <c r="R1417" s="11">
        <f t="shared" si="2350"/>
        <v>0</v>
      </c>
      <c r="S1417" s="11">
        <f t="shared" si="2350"/>
        <v>360</v>
      </c>
      <c r="T1417" s="11">
        <f t="shared" si="2350"/>
        <v>0</v>
      </c>
      <c r="U1417" s="11">
        <f t="shared" si="2350"/>
        <v>0</v>
      </c>
      <c r="V1417" s="11">
        <f t="shared" si="2350"/>
        <v>0</v>
      </c>
      <c r="W1417" s="11">
        <f t="shared" ref="U1417:AJ1418" si="2351">W1418</f>
        <v>0</v>
      </c>
      <c r="X1417" s="11">
        <f t="shared" si="2351"/>
        <v>0</v>
      </c>
      <c r="Y1417" s="11">
        <f t="shared" si="2351"/>
        <v>360</v>
      </c>
      <c r="Z1417" s="11">
        <f t="shared" si="2351"/>
        <v>0</v>
      </c>
      <c r="AA1417" s="11">
        <f t="shared" si="2351"/>
        <v>0</v>
      </c>
      <c r="AB1417" s="11">
        <f t="shared" si="2351"/>
        <v>0</v>
      </c>
      <c r="AC1417" s="11">
        <f t="shared" si="2351"/>
        <v>0</v>
      </c>
      <c r="AD1417" s="11">
        <f t="shared" si="2351"/>
        <v>0</v>
      </c>
      <c r="AE1417" s="11">
        <f t="shared" si="2351"/>
        <v>360</v>
      </c>
      <c r="AF1417" s="11">
        <f t="shared" si="2351"/>
        <v>0</v>
      </c>
      <c r="AG1417" s="11">
        <f t="shared" si="2351"/>
        <v>0</v>
      </c>
      <c r="AH1417" s="11">
        <f t="shared" si="2351"/>
        <v>0</v>
      </c>
      <c r="AI1417" s="11">
        <f t="shared" si="2351"/>
        <v>0</v>
      </c>
      <c r="AJ1417" s="11">
        <f t="shared" si="2351"/>
        <v>0</v>
      </c>
      <c r="AK1417" s="11">
        <f t="shared" ref="AG1417:AV1418" si="2352">AK1418</f>
        <v>360</v>
      </c>
      <c r="AL1417" s="11">
        <f t="shared" si="2352"/>
        <v>0</v>
      </c>
      <c r="AM1417" s="11">
        <f t="shared" si="2352"/>
        <v>0</v>
      </c>
      <c r="AN1417" s="11">
        <f t="shared" si="2352"/>
        <v>0</v>
      </c>
      <c r="AO1417" s="11">
        <f t="shared" si="2352"/>
        <v>0</v>
      </c>
      <c r="AP1417" s="11">
        <f t="shared" si="2352"/>
        <v>0</v>
      </c>
      <c r="AQ1417" s="11">
        <f t="shared" si="2352"/>
        <v>360</v>
      </c>
      <c r="AR1417" s="11">
        <f t="shared" si="2352"/>
        <v>0</v>
      </c>
      <c r="AS1417" s="11">
        <f t="shared" si="2352"/>
        <v>0</v>
      </c>
      <c r="AT1417" s="11">
        <f t="shared" si="2352"/>
        <v>0</v>
      </c>
      <c r="AU1417" s="11">
        <f t="shared" si="2352"/>
        <v>0</v>
      </c>
      <c r="AV1417" s="11">
        <f t="shared" si="2352"/>
        <v>0</v>
      </c>
      <c r="AW1417" s="11">
        <f t="shared" ref="AS1417:AX1418" si="2353">AW1418</f>
        <v>360</v>
      </c>
      <c r="AX1417" s="11">
        <f t="shared" si="2353"/>
        <v>0</v>
      </c>
    </row>
    <row r="1418" spans="1:50" hidden="1">
      <c r="A1418" s="47" t="s">
        <v>100</v>
      </c>
      <c r="B1418" s="30" t="s">
        <v>254</v>
      </c>
      <c r="C1418" s="30" t="s">
        <v>32</v>
      </c>
      <c r="D1418" s="30" t="s">
        <v>79</v>
      </c>
      <c r="E1418" s="30" t="s">
        <v>298</v>
      </c>
      <c r="F1418" s="30" t="s">
        <v>101</v>
      </c>
      <c r="G1418" s="11">
        <f t="shared" si="2350"/>
        <v>360</v>
      </c>
      <c r="H1418" s="11">
        <f t="shared" si="2350"/>
        <v>0</v>
      </c>
      <c r="I1418" s="11">
        <f t="shared" si="2350"/>
        <v>0</v>
      </c>
      <c r="J1418" s="11">
        <f t="shared" si="2350"/>
        <v>0</v>
      </c>
      <c r="K1418" s="11">
        <f t="shared" si="2350"/>
        <v>0</v>
      </c>
      <c r="L1418" s="11">
        <f t="shared" si="2350"/>
        <v>0</v>
      </c>
      <c r="M1418" s="11">
        <f t="shared" si="2350"/>
        <v>360</v>
      </c>
      <c r="N1418" s="11">
        <f t="shared" si="2350"/>
        <v>0</v>
      </c>
      <c r="O1418" s="11">
        <f t="shared" si="2350"/>
        <v>0</v>
      </c>
      <c r="P1418" s="11">
        <f t="shared" si="2350"/>
        <v>0</v>
      </c>
      <c r="Q1418" s="11">
        <f t="shared" si="2350"/>
        <v>0</v>
      </c>
      <c r="R1418" s="11">
        <f t="shared" si="2350"/>
        <v>0</v>
      </c>
      <c r="S1418" s="11">
        <f t="shared" si="2350"/>
        <v>360</v>
      </c>
      <c r="T1418" s="11">
        <f t="shared" si="2350"/>
        <v>0</v>
      </c>
      <c r="U1418" s="11">
        <f t="shared" si="2351"/>
        <v>0</v>
      </c>
      <c r="V1418" s="11">
        <f t="shared" si="2351"/>
        <v>0</v>
      </c>
      <c r="W1418" s="11">
        <f t="shared" si="2351"/>
        <v>0</v>
      </c>
      <c r="X1418" s="11">
        <f t="shared" si="2351"/>
        <v>0</v>
      </c>
      <c r="Y1418" s="11">
        <f t="shared" si="2351"/>
        <v>360</v>
      </c>
      <c r="Z1418" s="11">
        <f t="shared" si="2351"/>
        <v>0</v>
      </c>
      <c r="AA1418" s="11">
        <f t="shared" si="2351"/>
        <v>0</v>
      </c>
      <c r="AB1418" s="11">
        <f t="shared" si="2351"/>
        <v>0</v>
      </c>
      <c r="AC1418" s="11">
        <f t="shared" si="2351"/>
        <v>0</v>
      </c>
      <c r="AD1418" s="11">
        <f t="shared" si="2351"/>
        <v>0</v>
      </c>
      <c r="AE1418" s="11">
        <f t="shared" si="2351"/>
        <v>360</v>
      </c>
      <c r="AF1418" s="11">
        <f t="shared" si="2351"/>
        <v>0</v>
      </c>
      <c r="AG1418" s="11">
        <f t="shared" si="2352"/>
        <v>0</v>
      </c>
      <c r="AH1418" s="11">
        <f t="shared" si="2352"/>
        <v>0</v>
      </c>
      <c r="AI1418" s="11">
        <f t="shared" si="2352"/>
        <v>0</v>
      </c>
      <c r="AJ1418" s="11">
        <f t="shared" si="2352"/>
        <v>0</v>
      </c>
      <c r="AK1418" s="11">
        <f t="shared" si="2352"/>
        <v>360</v>
      </c>
      <c r="AL1418" s="11">
        <f t="shared" si="2352"/>
        <v>0</v>
      </c>
      <c r="AM1418" s="11">
        <f t="shared" si="2352"/>
        <v>0</v>
      </c>
      <c r="AN1418" s="11">
        <f t="shared" si="2352"/>
        <v>0</v>
      </c>
      <c r="AO1418" s="11">
        <f t="shared" si="2352"/>
        <v>0</v>
      </c>
      <c r="AP1418" s="11">
        <f t="shared" si="2352"/>
        <v>0</v>
      </c>
      <c r="AQ1418" s="11">
        <f t="shared" si="2352"/>
        <v>360</v>
      </c>
      <c r="AR1418" s="11">
        <f t="shared" si="2352"/>
        <v>0</v>
      </c>
      <c r="AS1418" s="11">
        <f t="shared" si="2353"/>
        <v>0</v>
      </c>
      <c r="AT1418" s="11">
        <f t="shared" si="2353"/>
        <v>0</v>
      </c>
      <c r="AU1418" s="11">
        <f t="shared" si="2353"/>
        <v>0</v>
      </c>
      <c r="AV1418" s="11">
        <f t="shared" si="2353"/>
        <v>0</v>
      </c>
      <c r="AW1418" s="11">
        <f t="shared" si="2353"/>
        <v>360</v>
      </c>
      <c r="AX1418" s="11">
        <f t="shared" si="2353"/>
        <v>0</v>
      </c>
    </row>
    <row r="1419" spans="1:50" hidden="1">
      <c r="A1419" s="47" t="s">
        <v>269</v>
      </c>
      <c r="B1419" s="30" t="s">
        <v>254</v>
      </c>
      <c r="C1419" s="30" t="s">
        <v>32</v>
      </c>
      <c r="D1419" s="30" t="s">
        <v>79</v>
      </c>
      <c r="E1419" s="30" t="s">
        <v>298</v>
      </c>
      <c r="F1419" s="59" t="s">
        <v>270</v>
      </c>
      <c r="G1419" s="9">
        <v>360</v>
      </c>
      <c r="H1419" s="9"/>
      <c r="I1419" s="84"/>
      <c r="J1419" s="84"/>
      <c r="K1419" s="84"/>
      <c r="L1419" s="84"/>
      <c r="M1419" s="9">
        <f>G1419+I1419+J1419+K1419+L1419</f>
        <v>360</v>
      </c>
      <c r="N1419" s="9">
        <f>H1419+L1419</f>
        <v>0</v>
      </c>
      <c r="O1419" s="85"/>
      <c r="P1419" s="85"/>
      <c r="Q1419" s="85"/>
      <c r="R1419" s="85"/>
      <c r="S1419" s="9">
        <f>M1419+O1419+P1419+Q1419+R1419</f>
        <v>360</v>
      </c>
      <c r="T1419" s="9">
        <f>N1419+R1419</f>
        <v>0</v>
      </c>
      <c r="U1419" s="85"/>
      <c r="V1419" s="85"/>
      <c r="W1419" s="85"/>
      <c r="X1419" s="85"/>
      <c r="Y1419" s="9">
        <f>S1419+U1419+V1419+W1419+X1419</f>
        <v>360</v>
      </c>
      <c r="Z1419" s="9">
        <f>T1419+X1419</f>
        <v>0</v>
      </c>
      <c r="AA1419" s="85"/>
      <c r="AB1419" s="85"/>
      <c r="AC1419" s="85"/>
      <c r="AD1419" s="85"/>
      <c r="AE1419" s="9">
        <f>Y1419+AA1419+AB1419+AC1419+AD1419</f>
        <v>360</v>
      </c>
      <c r="AF1419" s="9">
        <f>Z1419+AD1419</f>
        <v>0</v>
      </c>
      <c r="AG1419" s="85"/>
      <c r="AH1419" s="85"/>
      <c r="AI1419" s="85"/>
      <c r="AJ1419" s="85"/>
      <c r="AK1419" s="9">
        <f>AE1419+AG1419+AH1419+AI1419+AJ1419</f>
        <v>360</v>
      </c>
      <c r="AL1419" s="9">
        <f>AF1419+AJ1419</f>
        <v>0</v>
      </c>
      <c r="AM1419" s="85"/>
      <c r="AN1419" s="85"/>
      <c r="AO1419" s="85"/>
      <c r="AP1419" s="85"/>
      <c r="AQ1419" s="9">
        <f>AK1419+AM1419+AN1419+AO1419+AP1419</f>
        <v>360</v>
      </c>
      <c r="AR1419" s="9">
        <f>AL1419+AP1419</f>
        <v>0</v>
      </c>
      <c r="AS1419" s="85"/>
      <c r="AT1419" s="85"/>
      <c r="AU1419" s="85"/>
      <c r="AV1419" s="85"/>
      <c r="AW1419" s="9">
        <f>AQ1419+AS1419+AT1419+AU1419+AV1419</f>
        <v>360</v>
      </c>
      <c r="AX1419" s="9">
        <f>AR1419+AV1419</f>
        <v>0</v>
      </c>
    </row>
    <row r="1420" spans="1:50" ht="49.5" hidden="1">
      <c r="A1420" s="47" t="s">
        <v>299</v>
      </c>
      <c r="B1420" s="30" t="s">
        <v>254</v>
      </c>
      <c r="C1420" s="30" t="s">
        <v>32</v>
      </c>
      <c r="D1420" s="30" t="s">
        <v>79</v>
      </c>
      <c r="E1420" s="30" t="s">
        <v>300</v>
      </c>
      <c r="F1420" s="59"/>
      <c r="G1420" s="9">
        <f t="shared" ref="G1420:V1421" si="2354">G1421</f>
        <v>900</v>
      </c>
      <c r="H1420" s="9">
        <f t="shared" si="2354"/>
        <v>0</v>
      </c>
      <c r="I1420" s="9">
        <f t="shared" si="2354"/>
        <v>0</v>
      </c>
      <c r="J1420" s="9">
        <f t="shared" si="2354"/>
        <v>0</v>
      </c>
      <c r="K1420" s="9">
        <f t="shared" si="2354"/>
        <v>0</v>
      </c>
      <c r="L1420" s="9">
        <f t="shared" si="2354"/>
        <v>0</v>
      </c>
      <c r="M1420" s="9">
        <f t="shared" si="2354"/>
        <v>900</v>
      </c>
      <c r="N1420" s="9">
        <f t="shared" si="2354"/>
        <v>0</v>
      </c>
      <c r="O1420" s="9">
        <f t="shared" si="2354"/>
        <v>0</v>
      </c>
      <c r="P1420" s="9">
        <f t="shared" si="2354"/>
        <v>0</v>
      </c>
      <c r="Q1420" s="9">
        <f t="shared" si="2354"/>
        <v>0</v>
      </c>
      <c r="R1420" s="9">
        <f t="shared" si="2354"/>
        <v>0</v>
      </c>
      <c r="S1420" s="9">
        <f t="shared" si="2354"/>
        <v>900</v>
      </c>
      <c r="T1420" s="9">
        <f t="shared" si="2354"/>
        <v>0</v>
      </c>
      <c r="U1420" s="9">
        <f t="shared" si="2354"/>
        <v>0</v>
      </c>
      <c r="V1420" s="9">
        <f t="shared" si="2354"/>
        <v>0</v>
      </c>
      <c r="W1420" s="9">
        <f t="shared" ref="U1420:AJ1421" si="2355">W1421</f>
        <v>0</v>
      </c>
      <c r="X1420" s="9">
        <f t="shared" si="2355"/>
        <v>0</v>
      </c>
      <c r="Y1420" s="9">
        <f t="shared" si="2355"/>
        <v>900</v>
      </c>
      <c r="Z1420" s="9">
        <f t="shared" si="2355"/>
        <v>0</v>
      </c>
      <c r="AA1420" s="9">
        <f t="shared" si="2355"/>
        <v>0</v>
      </c>
      <c r="AB1420" s="9">
        <f t="shared" si="2355"/>
        <v>0</v>
      </c>
      <c r="AC1420" s="9">
        <f t="shared" si="2355"/>
        <v>0</v>
      </c>
      <c r="AD1420" s="9">
        <f t="shared" si="2355"/>
        <v>0</v>
      </c>
      <c r="AE1420" s="9">
        <f t="shared" si="2355"/>
        <v>900</v>
      </c>
      <c r="AF1420" s="9">
        <f t="shared" si="2355"/>
        <v>0</v>
      </c>
      <c r="AG1420" s="9">
        <f t="shared" si="2355"/>
        <v>0</v>
      </c>
      <c r="AH1420" s="9">
        <f t="shared" si="2355"/>
        <v>0</v>
      </c>
      <c r="AI1420" s="9">
        <f t="shared" si="2355"/>
        <v>0</v>
      </c>
      <c r="AJ1420" s="9">
        <f t="shared" si="2355"/>
        <v>0</v>
      </c>
      <c r="AK1420" s="9">
        <f t="shared" ref="AG1420:AV1421" si="2356">AK1421</f>
        <v>900</v>
      </c>
      <c r="AL1420" s="9">
        <f t="shared" si="2356"/>
        <v>0</v>
      </c>
      <c r="AM1420" s="9">
        <f t="shared" si="2356"/>
        <v>0</v>
      </c>
      <c r="AN1420" s="9">
        <f t="shared" si="2356"/>
        <v>0</v>
      </c>
      <c r="AO1420" s="9">
        <f t="shared" si="2356"/>
        <v>0</v>
      </c>
      <c r="AP1420" s="9">
        <f t="shared" si="2356"/>
        <v>0</v>
      </c>
      <c r="AQ1420" s="9">
        <f t="shared" si="2356"/>
        <v>900</v>
      </c>
      <c r="AR1420" s="9">
        <f t="shared" si="2356"/>
        <v>0</v>
      </c>
      <c r="AS1420" s="9">
        <f t="shared" si="2356"/>
        <v>0</v>
      </c>
      <c r="AT1420" s="9">
        <f t="shared" si="2356"/>
        <v>0</v>
      </c>
      <c r="AU1420" s="9">
        <f t="shared" si="2356"/>
        <v>0</v>
      </c>
      <c r="AV1420" s="9">
        <f t="shared" si="2356"/>
        <v>0</v>
      </c>
      <c r="AW1420" s="9">
        <f t="shared" ref="AS1420:AX1421" si="2357">AW1421</f>
        <v>900</v>
      </c>
      <c r="AX1420" s="9">
        <f t="shared" si="2357"/>
        <v>0</v>
      </c>
    </row>
    <row r="1421" spans="1:50" hidden="1">
      <c r="A1421" s="47" t="s">
        <v>100</v>
      </c>
      <c r="B1421" s="30" t="s">
        <v>254</v>
      </c>
      <c r="C1421" s="30" t="s">
        <v>32</v>
      </c>
      <c r="D1421" s="30" t="s">
        <v>79</v>
      </c>
      <c r="E1421" s="30" t="s">
        <v>300</v>
      </c>
      <c r="F1421" s="59" t="s">
        <v>101</v>
      </c>
      <c r="G1421" s="9">
        <f t="shared" si="2354"/>
        <v>900</v>
      </c>
      <c r="H1421" s="9">
        <f t="shared" si="2354"/>
        <v>0</v>
      </c>
      <c r="I1421" s="9">
        <f t="shared" si="2354"/>
        <v>0</v>
      </c>
      <c r="J1421" s="9">
        <f t="shared" si="2354"/>
        <v>0</v>
      </c>
      <c r="K1421" s="9">
        <f t="shared" si="2354"/>
        <v>0</v>
      </c>
      <c r="L1421" s="9">
        <f t="shared" si="2354"/>
        <v>0</v>
      </c>
      <c r="M1421" s="9">
        <f t="shared" si="2354"/>
        <v>900</v>
      </c>
      <c r="N1421" s="9">
        <f t="shared" si="2354"/>
        <v>0</v>
      </c>
      <c r="O1421" s="9">
        <f t="shared" si="2354"/>
        <v>0</v>
      </c>
      <c r="P1421" s="9">
        <f t="shared" si="2354"/>
        <v>0</v>
      </c>
      <c r="Q1421" s="9">
        <f t="shared" si="2354"/>
        <v>0</v>
      </c>
      <c r="R1421" s="9">
        <f t="shared" si="2354"/>
        <v>0</v>
      </c>
      <c r="S1421" s="9">
        <f t="shared" si="2354"/>
        <v>900</v>
      </c>
      <c r="T1421" s="9">
        <f t="shared" si="2354"/>
        <v>0</v>
      </c>
      <c r="U1421" s="9">
        <f t="shared" si="2355"/>
        <v>0</v>
      </c>
      <c r="V1421" s="9">
        <f t="shared" si="2355"/>
        <v>0</v>
      </c>
      <c r="W1421" s="9">
        <f t="shared" si="2355"/>
        <v>0</v>
      </c>
      <c r="X1421" s="9">
        <f t="shared" si="2355"/>
        <v>0</v>
      </c>
      <c r="Y1421" s="9">
        <f t="shared" si="2355"/>
        <v>900</v>
      </c>
      <c r="Z1421" s="9">
        <f t="shared" si="2355"/>
        <v>0</v>
      </c>
      <c r="AA1421" s="9">
        <f t="shared" si="2355"/>
        <v>0</v>
      </c>
      <c r="AB1421" s="9">
        <f t="shared" si="2355"/>
        <v>0</v>
      </c>
      <c r="AC1421" s="9">
        <f t="shared" si="2355"/>
        <v>0</v>
      </c>
      <c r="AD1421" s="9">
        <f t="shared" si="2355"/>
        <v>0</v>
      </c>
      <c r="AE1421" s="9">
        <f t="shared" si="2355"/>
        <v>900</v>
      </c>
      <c r="AF1421" s="9">
        <f t="shared" si="2355"/>
        <v>0</v>
      </c>
      <c r="AG1421" s="9">
        <f t="shared" si="2356"/>
        <v>0</v>
      </c>
      <c r="AH1421" s="9">
        <f t="shared" si="2356"/>
        <v>0</v>
      </c>
      <c r="AI1421" s="9">
        <f t="shared" si="2356"/>
        <v>0</v>
      </c>
      <c r="AJ1421" s="9">
        <f t="shared" si="2356"/>
        <v>0</v>
      </c>
      <c r="AK1421" s="9">
        <f t="shared" si="2356"/>
        <v>900</v>
      </c>
      <c r="AL1421" s="9">
        <f t="shared" si="2356"/>
        <v>0</v>
      </c>
      <c r="AM1421" s="9">
        <f t="shared" si="2356"/>
        <v>0</v>
      </c>
      <c r="AN1421" s="9">
        <f t="shared" si="2356"/>
        <v>0</v>
      </c>
      <c r="AO1421" s="9">
        <f t="shared" si="2356"/>
        <v>0</v>
      </c>
      <c r="AP1421" s="9">
        <f t="shared" si="2356"/>
        <v>0</v>
      </c>
      <c r="AQ1421" s="9">
        <f t="shared" si="2356"/>
        <v>900</v>
      </c>
      <c r="AR1421" s="9">
        <f t="shared" si="2356"/>
        <v>0</v>
      </c>
      <c r="AS1421" s="9">
        <f t="shared" si="2357"/>
        <v>0</v>
      </c>
      <c r="AT1421" s="9">
        <f t="shared" si="2357"/>
        <v>0</v>
      </c>
      <c r="AU1421" s="9">
        <f t="shared" si="2357"/>
        <v>0</v>
      </c>
      <c r="AV1421" s="9">
        <f t="shared" si="2357"/>
        <v>0</v>
      </c>
      <c r="AW1421" s="9">
        <f t="shared" si="2357"/>
        <v>900</v>
      </c>
      <c r="AX1421" s="9">
        <f t="shared" si="2357"/>
        <v>0</v>
      </c>
    </row>
    <row r="1422" spans="1:50" hidden="1">
      <c r="A1422" s="47" t="s">
        <v>269</v>
      </c>
      <c r="B1422" s="30" t="s">
        <v>254</v>
      </c>
      <c r="C1422" s="30" t="s">
        <v>32</v>
      </c>
      <c r="D1422" s="30" t="s">
        <v>79</v>
      </c>
      <c r="E1422" s="30" t="s">
        <v>300</v>
      </c>
      <c r="F1422" s="59" t="s">
        <v>270</v>
      </c>
      <c r="G1422" s="9">
        <v>900</v>
      </c>
      <c r="H1422" s="9"/>
      <c r="I1422" s="84"/>
      <c r="J1422" s="84"/>
      <c r="K1422" s="84"/>
      <c r="L1422" s="84"/>
      <c r="M1422" s="9">
        <f>G1422+I1422+J1422+K1422+L1422</f>
        <v>900</v>
      </c>
      <c r="N1422" s="9">
        <f>H1422+L1422</f>
        <v>0</v>
      </c>
      <c r="O1422" s="85"/>
      <c r="P1422" s="85"/>
      <c r="Q1422" s="85"/>
      <c r="R1422" s="85"/>
      <c r="S1422" s="9">
        <f>M1422+O1422+P1422+Q1422+R1422</f>
        <v>900</v>
      </c>
      <c r="T1422" s="9">
        <f>N1422+R1422</f>
        <v>0</v>
      </c>
      <c r="U1422" s="85"/>
      <c r="V1422" s="85"/>
      <c r="W1422" s="85"/>
      <c r="X1422" s="85"/>
      <c r="Y1422" s="9">
        <f>S1422+U1422+V1422+W1422+X1422</f>
        <v>900</v>
      </c>
      <c r="Z1422" s="9">
        <f>T1422+X1422</f>
        <v>0</v>
      </c>
      <c r="AA1422" s="85"/>
      <c r="AB1422" s="85"/>
      <c r="AC1422" s="85"/>
      <c r="AD1422" s="85"/>
      <c r="AE1422" s="9">
        <f>Y1422+AA1422+AB1422+AC1422+AD1422</f>
        <v>900</v>
      </c>
      <c r="AF1422" s="9">
        <f>Z1422+AD1422</f>
        <v>0</v>
      </c>
      <c r="AG1422" s="85"/>
      <c r="AH1422" s="85"/>
      <c r="AI1422" s="85"/>
      <c r="AJ1422" s="85"/>
      <c r="AK1422" s="9">
        <f>AE1422+AG1422+AH1422+AI1422+AJ1422</f>
        <v>900</v>
      </c>
      <c r="AL1422" s="9">
        <f>AF1422+AJ1422</f>
        <v>0</v>
      </c>
      <c r="AM1422" s="85"/>
      <c r="AN1422" s="85"/>
      <c r="AO1422" s="85"/>
      <c r="AP1422" s="85"/>
      <c r="AQ1422" s="9">
        <f>AK1422+AM1422+AN1422+AO1422+AP1422</f>
        <v>900</v>
      </c>
      <c r="AR1422" s="9">
        <f>AL1422+AP1422</f>
        <v>0</v>
      </c>
      <c r="AS1422" s="85"/>
      <c r="AT1422" s="85"/>
      <c r="AU1422" s="85"/>
      <c r="AV1422" s="85"/>
      <c r="AW1422" s="9">
        <f>AQ1422+AS1422+AT1422+AU1422+AV1422</f>
        <v>900</v>
      </c>
      <c r="AX1422" s="9">
        <f>AR1422+AV1422</f>
        <v>0</v>
      </c>
    </row>
    <row r="1423" spans="1:50" ht="82.5" hidden="1">
      <c r="A1423" s="28" t="s">
        <v>301</v>
      </c>
      <c r="B1423" s="30" t="s">
        <v>254</v>
      </c>
      <c r="C1423" s="30" t="s">
        <v>32</v>
      </c>
      <c r="D1423" s="30" t="s">
        <v>79</v>
      </c>
      <c r="E1423" s="30" t="s">
        <v>302</v>
      </c>
      <c r="F1423" s="30"/>
      <c r="G1423" s="11">
        <f t="shared" ref="G1423:V1424" si="2358">G1424</f>
        <v>50</v>
      </c>
      <c r="H1423" s="11">
        <f t="shared" si="2358"/>
        <v>0</v>
      </c>
      <c r="I1423" s="11">
        <f t="shared" si="2358"/>
        <v>0</v>
      </c>
      <c r="J1423" s="11">
        <f t="shared" si="2358"/>
        <v>0</v>
      </c>
      <c r="K1423" s="11">
        <f t="shared" si="2358"/>
        <v>0</v>
      </c>
      <c r="L1423" s="11">
        <f t="shared" si="2358"/>
        <v>0</v>
      </c>
      <c r="M1423" s="11">
        <f t="shared" si="2358"/>
        <v>50</v>
      </c>
      <c r="N1423" s="11">
        <f t="shared" si="2358"/>
        <v>0</v>
      </c>
      <c r="O1423" s="11">
        <f t="shared" si="2358"/>
        <v>0</v>
      </c>
      <c r="P1423" s="11">
        <f t="shared" si="2358"/>
        <v>0</v>
      </c>
      <c r="Q1423" s="11">
        <f t="shared" si="2358"/>
        <v>0</v>
      </c>
      <c r="R1423" s="11">
        <f t="shared" si="2358"/>
        <v>0</v>
      </c>
      <c r="S1423" s="11">
        <f t="shared" si="2358"/>
        <v>50</v>
      </c>
      <c r="T1423" s="11">
        <f t="shared" si="2358"/>
        <v>0</v>
      </c>
      <c r="U1423" s="11">
        <f t="shared" si="2358"/>
        <v>0</v>
      </c>
      <c r="V1423" s="11">
        <f t="shared" si="2358"/>
        <v>0</v>
      </c>
      <c r="W1423" s="11">
        <f t="shared" ref="U1423:AJ1424" si="2359">W1424</f>
        <v>0</v>
      </c>
      <c r="X1423" s="11">
        <f t="shared" si="2359"/>
        <v>0</v>
      </c>
      <c r="Y1423" s="11">
        <f t="shared" si="2359"/>
        <v>50</v>
      </c>
      <c r="Z1423" s="11">
        <f t="shared" si="2359"/>
        <v>0</v>
      </c>
      <c r="AA1423" s="11">
        <f t="shared" si="2359"/>
        <v>0</v>
      </c>
      <c r="AB1423" s="11">
        <f t="shared" si="2359"/>
        <v>0</v>
      </c>
      <c r="AC1423" s="11">
        <f t="shared" si="2359"/>
        <v>0</v>
      </c>
      <c r="AD1423" s="11">
        <f t="shared" si="2359"/>
        <v>0</v>
      </c>
      <c r="AE1423" s="11">
        <f t="shared" si="2359"/>
        <v>50</v>
      </c>
      <c r="AF1423" s="11">
        <f t="shared" si="2359"/>
        <v>0</v>
      </c>
      <c r="AG1423" s="11">
        <f t="shared" si="2359"/>
        <v>0</v>
      </c>
      <c r="AH1423" s="11">
        <f t="shared" si="2359"/>
        <v>0</v>
      </c>
      <c r="AI1423" s="11">
        <f t="shared" si="2359"/>
        <v>0</v>
      </c>
      <c r="AJ1423" s="11">
        <f t="shared" si="2359"/>
        <v>0</v>
      </c>
      <c r="AK1423" s="11">
        <f t="shared" ref="AG1423:AV1424" si="2360">AK1424</f>
        <v>50</v>
      </c>
      <c r="AL1423" s="11">
        <f t="shared" si="2360"/>
        <v>0</v>
      </c>
      <c r="AM1423" s="11">
        <f t="shared" si="2360"/>
        <v>0</v>
      </c>
      <c r="AN1423" s="11">
        <f t="shared" si="2360"/>
        <v>0</v>
      </c>
      <c r="AO1423" s="11">
        <f t="shared" si="2360"/>
        <v>0</v>
      </c>
      <c r="AP1423" s="11">
        <f t="shared" si="2360"/>
        <v>0</v>
      </c>
      <c r="AQ1423" s="11">
        <f t="shared" si="2360"/>
        <v>50</v>
      </c>
      <c r="AR1423" s="11">
        <f t="shared" si="2360"/>
        <v>0</v>
      </c>
      <c r="AS1423" s="11">
        <f t="shared" si="2360"/>
        <v>0</v>
      </c>
      <c r="AT1423" s="11">
        <f t="shared" si="2360"/>
        <v>0</v>
      </c>
      <c r="AU1423" s="11">
        <f t="shared" si="2360"/>
        <v>0</v>
      </c>
      <c r="AV1423" s="11">
        <f t="shared" si="2360"/>
        <v>0</v>
      </c>
      <c r="AW1423" s="11">
        <f t="shared" ref="AS1423:AX1424" si="2361">AW1424</f>
        <v>50</v>
      </c>
      <c r="AX1423" s="11">
        <f t="shared" si="2361"/>
        <v>0</v>
      </c>
    </row>
    <row r="1424" spans="1:50" hidden="1">
      <c r="A1424" s="47" t="s">
        <v>100</v>
      </c>
      <c r="B1424" s="30" t="s">
        <v>254</v>
      </c>
      <c r="C1424" s="30" t="s">
        <v>32</v>
      </c>
      <c r="D1424" s="30" t="s">
        <v>79</v>
      </c>
      <c r="E1424" s="30" t="s">
        <v>302</v>
      </c>
      <c r="F1424" s="30" t="s">
        <v>101</v>
      </c>
      <c r="G1424" s="11">
        <f t="shared" si="2358"/>
        <v>50</v>
      </c>
      <c r="H1424" s="11">
        <f t="shared" si="2358"/>
        <v>0</v>
      </c>
      <c r="I1424" s="11">
        <f t="shared" si="2358"/>
        <v>0</v>
      </c>
      <c r="J1424" s="11">
        <f t="shared" si="2358"/>
        <v>0</v>
      </c>
      <c r="K1424" s="11">
        <f t="shared" si="2358"/>
        <v>0</v>
      </c>
      <c r="L1424" s="11">
        <f t="shared" si="2358"/>
        <v>0</v>
      </c>
      <c r="M1424" s="11">
        <f t="shared" si="2358"/>
        <v>50</v>
      </c>
      <c r="N1424" s="11">
        <f t="shared" si="2358"/>
        <v>0</v>
      </c>
      <c r="O1424" s="11">
        <f t="shared" si="2358"/>
        <v>0</v>
      </c>
      <c r="P1424" s="11">
        <f t="shared" si="2358"/>
        <v>0</v>
      </c>
      <c r="Q1424" s="11">
        <f t="shared" si="2358"/>
        <v>0</v>
      </c>
      <c r="R1424" s="11">
        <f t="shared" si="2358"/>
        <v>0</v>
      </c>
      <c r="S1424" s="11">
        <f t="shared" si="2358"/>
        <v>50</v>
      </c>
      <c r="T1424" s="11">
        <f t="shared" si="2358"/>
        <v>0</v>
      </c>
      <c r="U1424" s="11">
        <f t="shared" si="2359"/>
        <v>0</v>
      </c>
      <c r="V1424" s="11">
        <f t="shared" si="2359"/>
        <v>0</v>
      </c>
      <c r="W1424" s="11">
        <f t="shared" si="2359"/>
        <v>0</v>
      </c>
      <c r="X1424" s="11">
        <f t="shared" si="2359"/>
        <v>0</v>
      </c>
      <c r="Y1424" s="11">
        <f t="shared" si="2359"/>
        <v>50</v>
      </c>
      <c r="Z1424" s="11">
        <f t="shared" si="2359"/>
        <v>0</v>
      </c>
      <c r="AA1424" s="11">
        <f t="shared" si="2359"/>
        <v>0</v>
      </c>
      <c r="AB1424" s="11">
        <f t="shared" si="2359"/>
        <v>0</v>
      </c>
      <c r="AC1424" s="11">
        <f t="shared" si="2359"/>
        <v>0</v>
      </c>
      <c r="AD1424" s="11">
        <f t="shared" si="2359"/>
        <v>0</v>
      </c>
      <c r="AE1424" s="11">
        <f t="shared" si="2359"/>
        <v>50</v>
      </c>
      <c r="AF1424" s="11">
        <f t="shared" si="2359"/>
        <v>0</v>
      </c>
      <c r="AG1424" s="11">
        <f t="shared" si="2360"/>
        <v>0</v>
      </c>
      <c r="AH1424" s="11">
        <f t="shared" si="2360"/>
        <v>0</v>
      </c>
      <c r="AI1424" s="11">
        <f t="shared" si="2360"/>
        <v>0</v>
      </c>
      <c r="AJ1424" s="11">
        <f t="shared" si="2360"/>
        <v>0</v>
      </c>
      <c r="AK1424" s="11">
        <f t="shared" si="2360"/>
        <v>50</v>
      </c>
      <c r="AL1424" s="11">
        <f t="shared" si="2360"/>
        <v>0</v>
      </c>
      <c r="AM1424" s="11">
        <f t="shared" si="2360"/>
        <v>0</v>
      </c>
      <c r="AN1424" s="11">
        <f t="shared" si="2360"/>
        <v>0</v>
      </c>
      <c r="AO1424" s="11">
        <f t="shared" si="2360"/>
        <v>0</v>
      </c>
      <c r="AP1424" s="11">
        <f t="shared" si="2360"/>
        <v>0</v>
      </c>
      <c r="AQ1424" s="11">
        <f t="shared" si="2360"/>
        <v>50</v>
      </c>
      <c r="AR1424" s="11">
        <f t="shared" si="2360"/>
        <v>0</v>
      </c>
      <c r="AS1424" s="11">
        <f t="shared" si="2361"/>
        <v>0</v>
      </c>
      <c r="AT1424" s="11">
        <f t="shared" si="2361"/>
        <v>0</v>
      </c>
      <c r="AU1424" s="11">
        <f t="shared" si="2361"/>
        <v>0</v>
      </c>
      <c r="AV1424" s="11">
        <f t="shared" si="2361"/>
        <v>0</v>
      </c>
      <c r="AW1424" s="11">
        <f t="shared" si="2361"/>
        <v>50</v>
      </c>
      <c r="AX1424" s="11">
        <f t="shared" si="2361"/>
        <v>0</v>
      </c>
    </row>
    <row r="1425" spans="1:50" hidden="1">
      <c r="A1425" s="47" t="s">
        <v>269</v>
      </c>
      <c r="B1425" s="30" t="s">
        <v>254</v>
      </c>
      <c r="C1425" s="30" t="s">
        <v>32</v>
      </c>
      <c r="D1425" s="30" t="s">
        <v>79</v>
      </c>
      <c r="E1425" s="30" t="s">
        <v>302</v>
      </c>
      <c r="F1425" s="59" t="s">
        <v>270</v>
      </c>
      <c r="G1425" s="9">
        <v>50</v>
      </c>
      <c r="H1425" s="9"/>
      <c r="I1425" s="84"/>
      <c r="J1425" s="84"/>
      <c r="K1425" s="84"/>
      <c r="L1425" s="84"/>
      <c r="M1425" s="9">
        <f>G1425+I1425+J1425+K1425+L1425</f>
        <v>50</v>
      </c>
      <c r="N1425" s="9">
        <f>H1425+L1425</f>
        <v>0</v>
      </c>
      <c r="O1425" s="85"/>
      <c r="P1425" s="85"/>
      <c r="Q1425" s="85"/>
      <c r="R1425" s="85"/>
      <c r="S1425" s="9">
        <f>M1425+O1425+P1425+Q1425+R1425</f>
        <v>50</v>
      </c>
      <c r="T1425" s="9">
        <f>N1425+R1425</f>
        <v>0</v>
      </c>
      <c r="U1425" s="85"/>
      <c r="V1425" s="85"/>
      <c r="W1425" s="85"/>
      <c r="X1425" s="85"/>
      <c r="Y1425" s="9">
        <f>S1425+U1425+V1425+W1425+X1425</f>
        <v>50</v>
      </c>
      <c r="Z1425" s="9">
        <f>T1425+X1425</f>
        <v>0</v>
      </c>
      <c r="AA1425" s="85"/>
      <c r="AB1425" s="85"/>
      <c r="AC1425" s="85"/>
      <c r="AD1425" s="85"/>
      <c r="AE1425" s="9">
        <f>Y1425+AA1425+AB1425+AC1425+AD1425</f>
        <v>50</v>
      </c>
      <c r="AF1425" s="9">
        <f>Z1425+AD1425</f>
        <v>0</v>
      </c>
      <c r="AG1425" s="85"/>
      <c r="AH1425" s="85"/>
      <c r="AI1425" s="85"/>
      <c r="AJ1425" s="85"/>
      <c r="AK1425" s="9">
        <f>AE1425+AG1425+AH1425+AI1425+AJ1425</f>
        <v>50</v>
      </c>
      <c r="AL1425" s="9">
        <f>AF1425+AJ1425</f>
        <v>0</v>
      </c>
      <c r="AM1425" s="85"/>
      <c r="AN1425" s="85"/>
      <c r="AO1425" s="85"/>
      <c r="AP1425" s="85"/>
      <c r="AQ1425" s="9">
        <f>AK1425+AM1425+AN1425+AO1425+AP1425</f>
        <v>50</v>
      </c>
      <c r="AR1425" s="9">
        <f>AL1425+AP1425</f>
        <v>0</v>
      </c>
      <c r="AS1425" s="85"/>
      <c r="AT1425" s="85"/>
      <c r="AU1425" s="85"/>
      <c r="AV1425" s="85"/>
      <c r="AW1425" s="9">
        <f>AQ1425+AS1425+AT1425+AU1425+AV1425</f>
        <v>50</v>
      </c>
      <c r="AX1425" s="9">
        <f>AR1425+AV1425</f>
        <v>0</v>
      </c>
    </row>
    <row r="1426" spans="1:50" ht="66" hidden="1">
      <c r="A1426" s="49" t="s">
        <v>303</v>
      </c>
      <c r="B1426" s="30" t="s">
        <v>254</v>
      </c>
      <c r="C1426" s="30" t="s">
        <v>32</v>
      </c>
      <c r="D1426" s="30" t="s">
        <v>79</v>
      </c>
      <c r="E1426" s="30" t="s">
        <v>304</v>
      </c>
      <c r="F1426" s="30"/>
      <c r="G1426" s="11">
        <f t="shared" ref="G1426:V1427" si="2362">G1427</f>
        <v>636</v>
      </c>
      <c r="H1426" s="11">
        <f t="shared" si="2362"/>
        <v>0</v>
      </c>
      <c r="I1426" s="11">
        <f t="shared" si="2362"/>
        <v>0</v>
      </c>
      <c r="J1426" s="11">
        <f t="shared" si="2362"/>
        <v>0</v>
      </c>
      <c r="K1426" s="11">
        <f t="shared" si="2362"/>
        <v>0</v>
      </c>
      <c r="L1426" s="11">
        <f t="shared" si="2362"/>
        <v>0</v>
      </c>
      <c r="M1426" s="11">
        <f t="shared" si="2362"/>
        <v>636</v>
      </c>
      <c r="N1426" s="11">
        <f t="shared" si="2362"/>
        <v>0</v>
      </c>
      <c r="O1426" s="11">
        <f t="shared" si="2362"/>
        <v>0</v>
      </c>
      <c r="P1426" s="11">
        <f t="shared" si="2362"/>
        <v>0</v>
      </c>
      <c r="Q1426" s="11">
        <f t="shared" si="2362"/>
        <v>0</v>
      </c>
      <c r="R1426" s="11">
        <f t="shared" si="2362"/>
        <v>0</v>
      </c>
      <c r="S1426" s="11">
        <f t="shared" si="2362"/>
        <v>636</v>
      </c>
      <c r="T1426" s="11">
        <f t="shared" si="2362"/>
        <v>0</v>
      </c>
      <c r="U1426" s="11">
        <f t="shared" si="2362"/>
        <v>0</v>
      </c>
      <c r="V1426" s="11">
        <f t="shared" si="2362"/>
        <v>0</v>
      </c>
      <c r="W1426" s="11">
        <f t="shared" ref="U1426:AJ1427" si="2363">W1427</f>
        <v>0</v>
      </c>
      <c r="X1426" s="11">
        <f t="shared" si="2363"/>
        <v>0</v>
      </c>
      <c r="Y1426" s="11">
        <f t="shared" si="2363"/>
        <v>636</v>
      </c>
      <c r="Z1426" s="11">
        <f t="shared" si="2363"/>
        <v>0</v>
      </c>
      <c r="AA1426" s="11">
        <f t="shared" si="2363"/>
        <v>0</v>
      </c>
      <c r="AB1426" s="11">
        <f t="shared" si="2363"/>
        <v>0</v>
      </c>
      <c r="AC1426" s="11">
        <f t="shared" si="2363"/>
        <v>0</v>
      </c>
      <c r="AD1426" s="11">
        <f t="shared" si="2363"/>
        <v>0</v>
      </c>
      <c r="AE1426" s="11">
        <f t="shared" si="2363"/>
        <v>636</v>
      </c>
      <c r="AF1426" s="11">
        <f t="shared" si="2363"/>
        <v>0</v>
      </c>
      <c r="AG1426" s="11">
        <f t="shared" si="2363"/>
        <v>0</v>
      </c>
      <c r="AH1426" s="11">
        <f t="shared" si="2363"/>
        <v>0</v>
      </c>
      <c r="AI1426" s="11">
        <f t="shared" si="2363"/>
        <v>0</v>
      </c>
      <c r="AJ1426" s="11">
        <f t="shared" si="2363"/>
        <v>0</v>
      </c>
      <c r="AK1426" s="11">
        <f t="shared" ref="AG1426:AV1427" si="2364">AK1427</f>
        <v>636</v>
      </c>
      <c r="AL1426" s="11">
        <f t="shared" si="2364"/>
        <v>0</v>
      </c>
      <c r="AM1426" s="11">
        <f t="shared" si="2364"/>
        <v>0</v>
      </c>
      <c r="AN1426" s="11">
        <f t="shared" si="2364"/>
        <v>0</v>
      </c>
      <c r="AO1426" s="11">
        <f t="shared" si="2364"/>
        <v>0</v>
      </c>
      <c r="AP1426" s="11">
        <f t="shared" si="2364"/>
        <v>0</v>
      </c>
      <c r="AQ1426" s="11">
        <f t="shared" si="2364"/>
        <v>636</v>
      </c>
      <c r="AR1426" s="11">
        <f t="shared" si="2364"/>
        <v>0</v>
      </c>
      <c r="AS1426" s="11">
        <f t="shared" si="2364"/>
        <v>0</v>
      </c>
      <c r="AT1426" s="11">
        <f t="shared" si="2364"/>
        <v>0</v>
      </c>
      <c r="AU1426" s="11">
        <f t="shared" si="2364"/>
        <v>0</v>
      </c>
      <c r="AV1426" s="11">
        <f t="shared" si="2364"/>
        <v>0</v>
      </c>
      <c r="AW1426" s="11">
        <f t="shared" ref="AS1426:AX1427" si="2365">AW1427</f>
        <v>636</v>
      </c>
      <c r="AX1426" s="11">
        <f t="shared" si="2365"/>
        <v>0</v>
      </c>
    </row>
    <row r="1427" spans="1:50" hidden="1">
      <c r="A1427" s="47" t="s">
        <v>100</v>
      </c>
      <c r="B1427" s="30" t="s">
        <v>254</v>
      </c>
      <c r="C1427" s="30" t="s">
        <v>32</v>
      </c>
      <c r="D1427" s="30" t="s">
        <v>79</v>
      </c>
      <c r="E1427" s="30" t="s">
        <v>304</v>
      </c>
      <c r="F1427" s="30" t="s">
        <v>101</v>
      </c>
      <c r="G1427" s="11">
        <f t="shared" si="2362"/>
        <v>636</v>
      </c>
      <c r="H1427" s="11">
        <f t="shared" si="2362"/>
        <v>0</v>
      </c>
      <c r="I1427" s="11">
        <f t="shared" si="2362"/>
        <v>0</v>
      </c>
      <c r="J1427" s="11">
        <f t="shared" si="2362"/>
        <v>0</v>
      </c>
      <c r="K1427" s="11">
        <f t="shared" si="2362"/>
        <v>0</v>
      </c>
      <c r="L1427" s="11">
        <f t="shared" si="2362"/>
        <v>0</v>
      </c>
      <c r="M1427" s="11">
        <f t="shared" si="2362"/>
        <v>636</v>
      </c>
      <c r="N1427" s="11">
        <f t="shared" si="2362"/>
        <v>0</v>
      </c>
      <c r="O1427" s="11">
        <f t="shared" si="2362"/>
        <v>0</v>
      </c>
      <c r="P1427" s="11">
        <f t="shared" si="2362"/>
        <v>0</v>
      </c>
      <c r="Q1427" s="11">
        <f t="shared" si="2362"/>
        <v>0</v>
      </c>
      <c r="R1427" s="11">
        <f t="shared" si="2362"/>
        <v>0</v>
      </c>
      <c r="S1427" s="11">
        <f t="shared" si="2362"/>
        <v>636</v>
      </c>
      <c r="T1427" s="11">
        <f t="shared" si="2362"/>
        <v>0</v>
      </c>
      <c r="U1427" s="11">
        <f t="shared" si="2363"/>
        <v>0</v>
      </c>
      <c r="V1427" s="11">
        <f t="shared" si="2363"/>
        <v>0</v>
      </c>
      <c r="W1427" s="11">
        <f t="shared" si="2363"/>
        <v>0</v>
      </c>
      <c r="X1427" s="11">
        <f t="shared" si="2363"/>
        <v>0</v>
      </c>
      <c r="Y1427" s="11">
        <f t="shared" si="2363"/>
        <v>636</v>
      </c>
      <c r="Z1427" s="11">
        <f t="shared" si="2363"/>
        <v>0</v>
      </c>
      <c r="AA1427" s="11">
        <f t="shared" si="2363"/>
        <v>0</v>
      </c>
      <c r="AB1427" s="11">
        <f t="shared" si="2363"/>
        <v>0</v>
      </c>
      <c r="AC1427" s="11">
        <f t="shared" si="2363"/>
        <v>0</v>
      </c>
      <c r="AD1427" s="11">
        <f t="shared" si="2363"/>
        <v>0</v>
      </c>
      <c r="AE1427" s="11">
        <f t="shared" si="2363"/>
        <v>636</v>
      </c>
      <c r="AF1427" s="11">
        <f t="shared" si="2363"/>
        <v>0</v>
      </c>
      <c r="AG1427" s="11">
        <f t="shared" si="2364"/>
        <v>0</v>
      </c>
      <c r="AH1427" s="11">
        <f t="shared" si="2364"/>
        <v>0</v>
      </c>
      <c r="AI1427" s="11">
        <f t="shared" si="2364"/>
        <v>0</v>
      </c>
      <c r="AJ1427" s="11">
        <f t="shared" si="2364"/>
        <v>0</v>
      </c>
      <c r="AK1427" s="11">
        <f t="shared" si="2364"/>
        <v>636</v>
      </c>
      <c r="AL1427" s="11">
        <f t="shared" si="2364"/>
        <v>0</v>
      </c>
      <c r="AM1427" s="11">
        <f t="shared" si="2364"/>
        <v>0</v>
      </c>
      <c r="AN1427" s="11">
        <f t="shared" si="2364"/>
        <v>0</v>
      </c>
      <c r="AO1427" s="11">
        <f t="shared" si="2364"/>
        <v>0</v>
      </c>
      <c r="AP1427" s="11">
        <f t="shared" si="2364"/>
        <v>0</v>
      </c>
      <c r="AQ1427" s="11">
        <f t="shared" si="2364"/>
        <v>636</v>
      </c>
      <c r="AR1427" s="11">
        <f t="shared" si="2364"/>
        <v>0</v>
      </c>
      <c r="AS1427" s="11">
        <f t="shared" si="2365"/>
        <v>0</v>
      </c>
      <c r="AT1427" s="11">
        <f t="shared" si="2365"/>
        <v>0</v>
      </c>
      <c r="AU1427" s="11">
        <f t="shared" si="2365"/>
        <v>0</v>
      </c>
      <c r="AV1427" s="11">
        <f t="shared" si="2365"/>
        <v>0</v>
      </c>
      <c r="AW1427" s="11">
        <f t="shared" si="2365"/>
        <v>636</v>
      </c>
      <c r="AX1427" s="11">
        <f t="shared" si="2365"/>
        <v>0</v>
      </c>
    </row>
    <row r="1428" spans="1:50" hidden="1">
      <c r="A1428" s="47" t="s">
        <v>269</v>
      </c>
      <c r="B1428" s="30" t="s">
        <v>254</v>
      </c>
      <c r="C1428" s="30" t="s">
        <v>32</v>
      </c>
      <c r="D1428" s="30" t="s">
        <v>79</v>
      </c>
      <c r="E1428" s="30" t="s">
        <v>304</v>
      </c>
      <c r="F1428" s="59" t="s">
        <v>270</v>
      </c>
      <c r="G1428" s="9">
        <v>636</v>
      </c>
      <c r="H1428" s="9"/>
      <c r="I1428" s="84"/>
      <c r="J1428" s="84"/>
      <c r="K1428" s="84"/>
      <c r="L1428" s="84"/>
      <c r="M1428" s="9">
        <f>G1428+I1428+J1428+K1428+L1428</f>
        <v>636</v>
      </c>
      <c r="N1428" s="9">
        <f>H1428+L1428</f>
        <v>0</v>
      </c>
      <c r="O1428" s="85"/>
      <c r="P1428" s="85"/>
      <c r="Q1428" s="85"/>
      <c r="R1428" s="85"/>
      <c r="S1428" s="9">
        <f>M1428+O1428+P1428+Q1428+R1428</f>
        <v>636</v>
      </c>
      <c r="T1428" s="9">
        <f>N1428+R1428</f>
        <v>0</v>
      </c>
      <c r="U1428" s="85"/>
      <c r="V1428" s="85"/>
      <c r="W1428" s="85"/>
      <c r="X1428" s="85"/>
      <c r="Y1428" s="9">
        <f>S1428+U1428+V1428+W1428+X1428</f>
        <v>636</v>
      </c>
      <c r="Z1428" s="9">
        <f>T1428+X1428</f>
        <v>0</v>
      </c>
      <c r="AA1428" s="85"/>
      <c r="AB1428" s="85"/>
      <c r="AC1428" s="85"/>
      <c r="AD1428" s="85"/>
      <c r="AE1428" s="9">
        <f>Y1428+AA1428+AB1428+AC1428+AD1428</f>
        <v>636</v>
      </c>
      <c r="AF1428" s="9">
        <f>Z1428+AD1428</f>
        <v>0</v>
      </c>
      <c r="AG1428" s="85"/>
      <c r="AH1428" s="85"/>
      <c r="AI1428" s="85"/>
      <c r="AJ1428" s="85"/>
      <c r="AK1428" s="9">
        <f>AE1428+AG1428+AH1428+AI1428+AJ1428</f>
        <v>636</v>
      </c>
      <c r="AL1428" s="9">
        <f>AF1428+AJ1428</f>
        <v>0</v>
      </c>
      <c r="AM1428" s="85"/>
      <c r="AN1428" s="85"/>
      <c r="AO1428" s="85"/>
      <c r="AP1428" s="85"/>
      <c r="AQ1428" s="9">
        <f>AK1428+AM1428+AN1428+AO1428+AP1428</f>
        <v>636</v>
      </c>
      <c r="AR1428" s="9">
        <f>AL1428+AP1428</f>
        <v>0</v>
      </c>
      <c r="AS1428" s="85"/>
      <c r="AT1428" s="85"/>
      <c r="AU1428" s="85"/>
      <c r="AV1428" s="85"/>
      <c r="AW1428" s="9">
        <f>AQ1428+AS1428+AT1428+AU1428+AV1428</f>
        <v>636</v>
      </c>
      <c r="AX1428" s="9">
        <f>AR1428+AV1428</f>
        <v>0</v>
      </c>
    </row>
    <row r="1429" spans="1:50" ht="115.5" hidden="1">
      <c r="A1429" s="49" t="s">
        <v>305</v>
      </c>
      <c r="B1429" s="30" t="s">
        <v>254</v>
      </c>
      <c r="C1429" s="30" t="s">
        <v>32</v>
      </c>
      <c r="D1429" s="30" t="s">
        <v>79</v>
      </c>
      <c r="E1429" s="30" t="s">
        <v>306</v>
      </c>
      <c r="F1429" s="30"/>
      <c r="G1429" s="11">
        <f t="shared" ref="G1429:V1430" si="2366">G1430</f>
        <v>12</v>
      </c>
      <c r="H1429" s="11">
        <f t="shared" si="2366"/>
        <v>0</v>
      </c>
      <c r="I1429" s="11">
        <f t="shared" si="2366"/>
        <v>0</v>
      </c>
      <c r="J1429" s="11">
        <f t="shared" si="2366"/>
        <v>0</v>
      </c>
      <c r="K1429" s="11">
        <f t="shared" si="2366"/>
        <v>0</v>
      </c>
      <c r="L1429" s="11">
        <f t="shared" si="2366"/>
        <v>0</v>
      </c>
      <c r="M1429" s="11">
        <f t="shared" si="2366"/>
        <v>12</v>
      </c>
      <c r="N1429" s="11">
        <f t="shared" si="2366"/>
        <v>0</v>
      </c>
      <c r="O1429" s="11">
        <f t="shared" si="2366"/>
        <v>0</v>
      </c>
      <c r="P1429" s="11">
        <f t="shared" si="2366"/>
        <v>0</v>
      </c>
      <c r="Q1429" s="11">
        <f t="shared" si="2366"/>
        <v>0</v>
      </c>
      <c r="R1429" s="11">
        <f t="shared" si="2366"/>
        <v>0</v>
      </c>
      <c r="S1429" s="11">
        <f t="shared" si="2366"/>
        <v>12</v>
      </c>
      <c r="T1429" s="11">
        <f t="shared" si="2366"/>
        <v>0</v>
      </c>
      <c r="U1429" s="11">
        <f t="shared" si="2366"/>
        <v>0</v>
      </c>
      <c r="V1429" s="11">
        <f t="shared" si="2366"/>
        <v>0</v>
      </c>
      <c r="W1429" s="11">
        <f t="shared" ref="U1429:AJ1430" si="2367">W1430</f>
        <v>0</v>
      </c>
      <c r="X1429" s="11">
        <f t="shared" si="2367"/>
        <v>0</v>
      </c>
      <c r="Y1429" s="11">
        <f t="shared" si="2367"/>
        <v>12</v>
      </c>
      <c r="Z1429" s="11">
        <f t="shared" si="2367"/>
        <v>0</v>
      </c>
      <c r="AA1429" s="11">
        <f t="shared" si="2367"/>
        <v>0</v>
      </c>
      <c r="AB1429" s="11">
        <f t="shared" si="2367"/>
        <v>0</v>
      </c>
      <c r="AC1429" s="11">
        <f t="shared" si="2367"/>
        <v>0</v>
      </c>
      <c r="AD1429" s="11">
        <f t="shared" si="2367"/>
        <v>0</v>
      </c>
      <c r="AE1429" s="11">
        <f t="shared" si="2367"/>
        <v>12</v>
      </c>
      <c r="AF1429" s="11">
        <f t="shared" si="2367"/>
        <v>0</v>
      </c>
      <c r="AG1429" s="11">
        <f t="shared" si="2367"/>
        <v>0</v>
      </c>
      <c r="AH1429" s="11">
        <f t="shared" si="2367"/>
        <v>0</v>
      </c>
      <c r="AI1429" s="11">
        <f t="shared" si="2367"/>
        <v>0</v>
      </c>
      <c r="AJ1429" s="11">
        <f t="shared" si="2367"/>
        <v>0</v>
      </c>
      <c r="AK1429" s="11">
        <f t="shared" ref="AG1429:AV1430" si="2368">AK1430</f>
        <v>12</v>
      </c>
      <c r="AL1429" s="11">
        <f t="shared" si="2368"/>
        <v>0</v>
      </c>
      <c r="AM1429" s="11">
        <f t="shared" si="2368"/>
        <v>0</v>
      </c>
      <c r="AN1429" s="11">
        <f t="shared" si="2368"/>
        <v>0</v>
      </c>
      <c r="AO1429" s="11">
        <f t="shared" si="2368"/>
        <v>0</v>
      </c>
      <c r="AP1429" s="11">
        <f t="shared" si="2368"/>
        <v>0</v>
      </c>
      <c r="AQ1429" s="11">
        <f t="shared" si="2368"/>
        <v>12</v>
      </c>
      <c r="AR1429" s="11">
        <f t="shared" si="2368"/>
        <v>0</v>
      </c>
      <c r="AS1429" s="11">
        <f t="shared" si="2368"/>
        <v>0</v>
      </c>
      <c r="AT1429" s="11">
        <f t="shared" si="2368"/>
        <v>0</v>
      </c>
      <c r="AU1429" s="11">
        <f t="shared" si="2368"/>
        <v>0</v>
      </c>
      <c r="AV1429" s="11">
        <f t="shared" si="2368"/>
        <v>0</v>
      </c>
      <c r="AW1429" s="11">
        <f t="shared" ref="AS1429:AX1430" si="2369">AW1430</f>
        <v>12</v>
      </c>
      <c r="AX1429" s="11">
        <f t="shared" si="2369"/>
        <v>0</v>
      </c>
    </row>
    <row r="1430" spans="1:50" hidden="1">
      <c r="A1430" s="47" t="s">
        <v>100</v>
      </c>
      <c r="B1430" s="30" t="s">
        <v>254</v>
      </c>
      <c r="C1430" s="30" t="s">
        <v>32</v>
      </c>
      <c r="D1430" s="30" t="s">
        <v>79</v>
      </c>
      <c r="E1430" s="30" t="s">
        <v>306</v>
      </c>
      <c r="F1430" s="30" t="s">
        <v>101</v>
      </c>
      <c r="G1430" s="11">
        <f t="shared" si="2366"/>
        <v>12</v>
      </c>
      <c r="H1430" s="11">
        <f t="shared" si="2366"/>
        <v>0</v>
      </c>
      <c r="I1430" s="11">
        <f t="shared" si="2366"/>
        <v>0</v>
      </c>
      <c r="J1430" s="11">
        <f t="shared" si="2366"/>
        <v>0</v>
      </c>
      <c r="K1430" s="11">
        <f t="shared" si="2366"/>
        <v>0</v>
      </c>
      <c r="L1430" s="11">
        <f t="shared" si="2366"/>
        <v>0</v>
      </c>
      <c r="M1430" s="11">
        <f t="shared" si="2366"/>
        <v>12</v>
      </c>
      <c r="N1430" s="11">
        <f t="shared" si="2366"/>
        <v>0</v>
      </c>
      <c r="O1430" s="11">
        <f t="shared" si="2366"/>
        <v>0</v>
      </c>
      <c r="P1430" s="11">
        <f t="shared" si="2366"/>
        <v>0</v>
      </c>
      <c r="Q1430" s="11">
        <f t="shared" si="2366"/>
        <v>0</v>
      </c>
      <c r="R1430" s="11">
        <f t="shared" si="2366"/>
        <v>0</v>
      </c>
      <c r="S1430" s="11">
        <f t="shared" si="2366"/>
        <v>12</v>
      </c>
      <c r="T1430" s="11">
        <f t="shared" si="2366"/>
        <v>0</v>
      </c>
      <c r="U1430" s="11">
        <f t="shared" si="2367"/>
        <v>0</v>
      </c>
      <c r="V1430" s="11">
        <f t="shared" si="2367"/>
        <v>0</v>
      </c>
      <c r="W1430" s="11">
        <f t="shared" si="2367"/>
        <v>0</v>
      </c>
      <c r="X1430" s="11">
        <f t="shared" si="2367"/>
        <v>0</v>
      </c>
      <c r="Y1430" s="11">
        <f t="shared" si="2367"/>
        <v>12</v>
      </c>
      <c r="Z1430" s="11">
        <f t="shared" si="2367"/>
        <v>0</v>
      </c>
      <c r="AA1430" s="11">
        <f t="shared" si="2367"/>
        <v>0</v>
      </c>
      <c r="AB1430" s="11">
        <f t="shared" si="2367"/>
        <v>0</v>
      </c>
      <c r="AC1430" s="11">
        <f t="shared" si="2367"/>
        <v>0</v>
      </c>
      <c r="AD1430" s="11">
        <f t="shared" si="2367"/>
        <v>0</v>
      </c>
      <c r="AE1430" s="11">
        <f t="shared" si="2367"/>
        <v>12</v>
      </c>
      <c r="AF1430" s="11">
        <f t="shared" si="2367"/>
        <v>0</v>
      </c>
      <c r="AG1430" s="11">
        <f t="shared" si="2368"/>
        <v>0</v>
      </c>
      <c r="AH1430" s="11">
        <f t="shared" si="2368"/>
        <v>0</v>
      </c>
      <c r="AI1430" s="11">
        <f t="shared" si="2368"/>
        <v>0</v>
      </c>
      <c r="AJ1430" s="11">
        <f t="shared" si="2368"/>
        <v>0</v>
      </c>
      <c r="AK1430" s="11">
        <f t="shared" si="2368"/>
        <v>12</v>
      </c>
      <c r="AL1430" s="11">
        <f t="shared" si="2368"/>
        <v>0</v>
      </c>
      <c r="AM1430" s="11">
        <f t="shared" si="2368"/>
        <v>0</v>
      </c>
      <c r="AN1430" s="11">
        <f t="shared" si="2368"/>
        <v>0</v>
      </c>
      <c r="AO1430" s="11">
        <f t="shared" si="2368"/>
        <v>0</v>
      </c>
      <c r="AP1430" s="11">
        <f t="shared" si="2368"/>
        <v>0</v>
      </c>
      <c r="AQ1430" s="11">
        <f t="shared" si="2368"/>
        <v>12</v>
      </c>
      <c r="AR1430" s="11">
        <f t="shared" si="2368"/>
        <v>0</v>
      </c>
      <c r="AS1430" s="11">
        <f t="shared" si="2369"/>
        <v>0</v>
      </c>
      <c r="AT1430" s="11">
        <f t="shared" si="2369"/>
        <v>0</v>
      </c>
      <c r="AU1430" s="11">
        <f t="shared" si="2369"/>
        <v>0</v>
      </c>
      <c r="AV1430" s="11">
        <f t="shared" si="2369"/>
        <v>0</v>
      </c>
      <c r="AW1430" s="11">
        <f t="shared" si="2369"/>
        <v>12</v>
      </c>
      <c r="AX1430" s="11">
        <f t="shared" si="2369"/>
        <v>0</v>
      </c>
    </row>
    <row r="1431" spans="1:50" hidden="1">
      <c r="A1431" s="47" t="s">
        <v>269</v>
      </c>
      <c r="B1431" s="30" t="s">
        <v>254</v>
      </c>
      <c r="C1431" s="30" t="s">
        <v>32</v>
      </c>
      <c r="D1431" s="30" t="s">
        <v>79</v>
      </c>
      <c r="E1431" s="30" t="s">
        <v>306</v>
      </c>
      <c r="F1431" s="59" t="s">
        <v>270</v>
      </c>
      <c r="G1431" s="9">
        <v>12</v>
      </c>
      <c r="H1431" s="9"/>
      <c r="I1431" s="84"/>
      <c r="J1431" s="84"/>
      <c r="K1431" s="84"/>
      <c r="L1431" s="84"/>
      <c r="M1431" s="9">
        <f>G1431+I1431+J1431+K1431+L1431</f>
        <v>12</v>
      </c>
      <c r="N1431" s="9">
        <f>H1431+L1431</f>
        <v>0</v>
      </c>
      <c r="O1431" s="85"/>
      <c r="P1431" s="85"/>
      <c r="Q1431" s="85"/>
      <c r="R1431" s="85"/>
      <c r="S1431" s="9">
        <f>M1431+O1431+P1431+Q1431+R1431</f>
        <v>12</v>
      </c>
      <c r="T1431" s="9">
        <f>N1431+R1431</f>
        <v>0</v>
      </c>
      <c r="U1431" s="85"/>
      <c r="V1431" s="85"/>
      <c r="W1431" s="85"/>
      <c r="X1431" s="85"/>
      <c r="Y1431" s="9">
        <f>S1431+U1431+V1431+W1431+X1431</f>
        <v>12</v>
      </c>
      <c r="Z1431" s="9">
        <f>T1431+X1431</f>
        <v>0</v>
      </c>
      <c r="AA1431" s="85"/>
      <c r="AB1431" s="85"/>
      <c r="AC1431" s="85"/>
      <c r="AD1431" s="85"/>
      <c r="AE1431" s="9">
        <f>Y1431+AA1431+AB1431+AC1431+AD1431</f>
        <v>12</v>
      </c>
      <c r="AF1431" s="9">
        <f>Z1431+AD1431</f>
        <v>0</v>
      </c>
      <c r="AG1431" s="85"/>
      <c r="AH1431" s="85"/>
      <c r="AI1431" s="85"/>
      <c r="AJ1431" s="85"/>
      <c r="AK1431" s="9">
        <f>AE1431+AG1431+AH1431+AI1431+AJ1431</f>
        <v>12</v>
      </c>
      <c r="AL1431" s="9">
        <f>AF1431+AJ1431</f>
        <v>0</v>
      </c>
      <c r="AM1431" s="85"/>
      <c r="AN1431" s="85"/>
      <c r="AO1431" s="85"/>
      <c r="AP1431" s="85"/>
      <c r="AQ1431" s="9">
        <f>AK1431+AM1431+AN1431+AO1431+AP1431</f>
        <v>12</v>
      </c>
      <c r="AR1431" s="9">
        <f>AL1431+AP1431</f>
        <v>0</v>
      </c>
      <c r="AS1431" s="85"/>
      <c r="AT1431" s="85"/>
      <c r="AU1431" s="85"/>
      <c r="AV1431" s="85"/>
      <c r="AW1431" s="9">
        <f>AQ1431+AS1431+AT1431+AU1431+AV1431</f>
        <v>12</v>
      </c>
      <c r="AX1431" s="9">
        <f>AR1431+AV1431</f>
        <v>0</v>
      </c>
    </row>
    <row r="1432" spans="1:50" ht="198" hidden="1">
      <c r="A1432" s="44" t="s">
        <v>307</v>
      </c>
      <c r="B1432" s="30" t="s">
        <v>254</v>
      </c>
      <c r="C1432" s="30" t="s">
        <v>32</v>
      </c>
      <c r="D1432" s="30" t="s">
        <v>79</v>
      </c>
      <c r="E1432" s="30" t="s">
        <v>308</v>
      </c>
      <c r="F1432" s="30"/>
      <c r="G1432" s="19">
        <f t="shared" ref="G1432:V1433" si="2370">G1433</f>
        <v>9</v>
      </c>
      <c r="H1432" s="19">
        <f t="shared" si="2370"/>
        <v>0</v>
      </c>
      <c r="I1432" s="19">
        <f t="shared" si="2370"/>
        <v>0</v>
      </c>
      <c r="J1432" s="19">
        <f t="shared" si="2370"/>
        <v>0</v>
      </c>
      <c r="K1432" s="19">
        <f t="shared" si="2370"/>
        <v>0</v>
      </c>
      <c r="L1432" s="19">
        <f t="shared" si="2370"/>
        <v>0</v>
      </c>
      <c r="M1432" s="19">
        <f t="shared" si="2370"/>
        <v>9</v>
      </c>
      <c r="N1432" s="19">
        <f t="shared" si="2370"/>
        <v>0</v>
      </c>
      <c r="O1432" s="19">
        <f t="shared" si="2370"/>
        <v>0</v>
      </c>
      <c r="P1432" s="19">
        <f t="shared" si="2370"/>
        <v>0</v>
      </c>
      <c r="Q1432" s="19">
        <f t="shared" si="2370"/>
        <v>0</v>
      </c>
      <c r="R1432" s="19">
        <f t="shared" si="2370"/>
        <v>0</v>
      </c>
      <c r="S1432" s="19">
        <f t="shared" si="2370"/>
        <v>9</v>
      </c>
      <c r="T1432" s="19">
        <f t="shared" si="2370"/>
        <v>0</v>
      </c>
      <c r="U1432" s="19">
        <f t="shared" si="2370"/>
        <v>0</v>
      </c>
      <c r="V1432" s="19">
        <f t="shared" si="2370"/>
        <v>0</v>
      </c>
      <c r="W1432" s="19">
        <f t="shared" ref="U1432:AJ1433" si="2371">W1433</f>
        <v>0</v>
      </c>
      <c r="X1432" s="19">
        <f t="shared" si="2371"/>
        <v>0</v>
      </c>
      <c r="Y1432" s="19">
        <f t="shared" si="2371"/>
        <v>9</v>
      </c>
      <c r="Z1432" s="19">
        <f t="shared" si="2371"/>
        <v>0</v>
      </c>
      <c r="AA1432" s="19">
        <f t="shared" si="2371"/>
        <v>0</v>
      </c>
      <c r="AB1432" s="19">
        <f t="shared" si="2371"/>
        <v>0</v>
      </c>
      <c r="AC1432" s="19">
        <f t="shared" si="2371"/>
        <v>0</v>
      </c>
      <c r="AD1432" s="19">
        <f t="shared" si="2371"/>
        <v>0</v>
      </c>
      <c r="AE1432" s="19">
        <f t="shared" si="2371"/>
        <v>9</v>
      </c>
      <c r="AF1432" s="19">
        <f t="shared" si="2371"/>
        <v>0</v>
      </c>
      <c r="AG1432" s="19">
        <f t="shared" si="2371"/>
        <v>0</v>
      </c>
      <c r="AH1432" s="19">
        <f t="shared" si="2371"/>
        <v>0</v>
      </c>
      <c r="AI1432" s="19">
        <f t="shared" si="2371"/>
        <v>0</v>
      </c>
      <c r="AJ1432" s="19">
        <f t="shared" si="2371"/>
        <v>0</v>
      </c>
      <c r="AK1432" s="19">
        <f t="shared" ref="AG1432:AV1433" si="2372">AK1433</f>
        <v>9</v>
      </c>
      <c r="AL1432" s="19">
        <f t="shared" si="2372"/>
        <v>0</v>
      </c>
      <c r="AM1432" s="19">
        <f t="shared" si="2372"/>
        <v>0</v>
      </c>
      <c r="AN1432" s="19">
        <f t="shared" si="2372"/>
        <v>0</v>
      </c>
      <c r="AO1432" s="19">
        <f t="shared" si="2372"/>
        <v>0</v>
      </c>
      <c r="AP1432" s="19">
        <f t="shared" si="2372"/>
        <v>0</v>
      </c>
      <c r="AQ1432" s="19">
        <f t="shared" si="2372"/>
        <v>9</v>
      </c>
      <c r="AR1432" s="19">
        <f t="shared" si="2372"/>
        <v>0</v>
      </c>
      <c r="AS1432" s="19">
        <f t="shared" si="2372"/>
        <v>0</v>
      </c>
      <c r="AT1432" s="19">
        <f t="shared" si="2372"/>
        <v>0</v>
      </c>
      <c r="AU1432" s="19">
        <f t="shared" si="2372"/>
        <v>0</v>
      </c>
      <c r="AV1432" s="19">
        <f t="shared" si="2372"/>
        <v>0</v>
      </c>
      <c r="AW1432" s="19">
        <f t="shared" ref="AS1432:AX1433" si="2373">AW1433</f>
        <v>9</v>
      </c>
      <c r="AX1432" s="19">
        <f t="shared" si="2373"/>
        <v>0</v>
      </c>
    </row>
    <row r="1433" spans="1:50" hidden="1">
      <c r="A1433" s="43" t="s">
        <v>100</v>
      </c>
      <c r="B1433" s="30" t="s">
        <v>254</v>
      </c>
      <c r="C1433" s="30" t="s">
        <v>32</v>
      </c>
      <c r="D1433" s="30" t="s">
        <v>79</v>
      </c>
      <c r="E1433" s="30" t="s">
        <v>308</v>
      </c>
      <c r="F1433" s="30" t="s">
        <v>101</v>
      </c>
      <c r="G1433" s="19">
        <f t="shared" si="2370"/>
        <v>9</v>
      </c>
      <c r="H1433" s="19">
        <f t="shared" si="2370"/>
        <v>0</v>
      </c>
      <c r="I1433" s="19">
        <f t="shared" si="2370"/>
        <v>0</v>
      </c>
      <c r="J1433" s="19">
        <f t="shared" si="2370"/>
        <v>0</v>
      </c>
      <c r="K1433" s="19">
        <f t="shared" si="2370"/>
        <v>0</v>
      </c>
      <c r="L1433" s="19">
        <f t="shared" si="2370"/>
        <v>0</v>
      </c>
      <c r="M1433" s="19">
        <f t="shared" si="2370"/>
        <v>9</v>
      </c>
      <c r="N1433" s="19">
        <f t="shared" si="2370"/>
        <v>0</v>
      </c>
      <c r="O1433" s="19">
        <f t="shared" si="2370"/>
        <v>0</v>
      </c>
      <c r="P1433" s="19">
        <f t="shared" si="2370"/>
        <v>0</v>
      </c>
      <c r="Q1433" s="19">
        <f t="shared" si="2370"/>
        <v>0</v>
      </c>
      <c r="R1433" s="19">
        <f t="shared" si="2370"/>
        <v>0</v>
      </c>
      <c r="S1433" s="19">
        <f t="shared" si="2370"/>
        <v>9</v>
      </c>
      <c r="T1433" s="19">
        <f t="shared" si="2370"/>
        <v>0</v>
      </c>
      <c r="U1433" s="19">
        <f t="shared" si="2371"/>
        <v>0</v>
      </c>
      <c r="V1433" s="19">
        <f t="shared" si="2371"/>
        <v>0</v>
      </c>
      <c r="W1433" s="19">
        <f t="shared" si="2371"/>
        <v>0</v>
      </c>
      <c r="X1433" s="19">
        <f t="shared" si="2371"/>
        <v>0</v>
      </c>
      <c r="Y1433" s="19">
        <f t="shared" si="2371"/>
        <v>9</v>
      </c>
      <c r="Z1433" s="19">
        <f t="shared" si="2371"/>
        <v>0</v>
      </c>
      <c r="AA1433" s="19">
        <f t="shared" si="2371"/>
        <v>0</v>
      </c>
      <c r="AB1433" s="19">
        <f t="shared" si="2371"/>
        <v>0</v>
      </c>
      <c r="AC1433" s="19">
        <f t="shared" si="2371"/>
        <v>0</v>
      </c>
      <c r="AD1433" s="19">
        <f t="shared" si="2371"/>
        <v>0</v>
      </c>
      <c r="AE1433" s="19">
        <f t="shared" si="2371"/>
        <v>9</v>
      </c>
      <c r="AF1433" s="19">
        <f t="shared" si="2371"/>
        <v>0</v>
      </c>
      <c r="AG1433" s="19">
        <f t="shared" si="2372"/>
        <v>0</v>
      </c>
      <c r="AH1433" s="19">
        <f t="shared" si="2372"/>
        <v>0</v>
      </c>
      <c r="AI1433" s="19">
        <f t="shared" si="2372"/>
        <v>0</v>
      </c>
      <c r="AJ1433" s="19">
        <f t="shared" si="2372"/>
        <v>0</v>
      </c>
      <c r="AK1433" s="19">
        <f t="shared" si="2372"/>
        <v>9</v>
      </c>
      <c r="AL1433" s="19">
        <f t="shared" si="2372"/>
        <v>0</v>
      </c>
      <c r="AM1433" s="19">
        <f t="shared" si="2372"/>
        <v>0</v>
      </c>
      <c r="AN1433" s="19">
        <f t="shared" si="2372"/>
        <v>0</v>
      </c>
      <c r="AO1433" s="19">
        <f t="shared" si="2372"/>
        <v>0</v>
      </c>
      <c r="AP1433" s="19">
        <f t="shared" si="2372"/>
        <v>0</v>
      </c>
      <c r="AQ1433" s="19">
        <f t="shared" si="2372"/>
        <v>9</v>
      </c>
      <c r="AR1433" s="19">
        <f t="shared" si="2372"/>
        <v>0</v>
      </c>
      <c r="AS1433" s="19">
        <f t="shared" si="2373"/>
        <v>0</v>
      </c>
      <c r="AT1433" s="19">
        <f t="shared" si="2373"/>
        <v>0</v>
      </c>
      <c r="AU1433" s="19">
        <f t="shared" si="2373"/>
        <v>0</v>
      </c>
      <c r="AV1433" s="19">
        <f t="shared" si="2373"/>
        <v>0</v>
      </c>
      <c r="AW1433" s="19">
        <f t="shared" si="2373"/>
        <v>9</v>
      </c>
      <c r="AX1433" s="19">
        <f t="shared" si="2373"/>
        <v>0</v>
      </c>
    </row>
    <row r="1434" spans="1:50" hidden="1">
      <c r="A1434" s="43" t="s">
        <v>269</v>
      </c>
      <c r="B1434" s="30" t="s">
        <v>254</v>
      </c>
      <c r="C1434" s="30" t="s">
        <v>32</v>
      </c>
      <c r="D1434" s="30" t="s">
        <v>79</v>
      </c>
      <c r="E1434" s="30" t="s">
        <v>308</v>
      </c>
      <c r="F1434" s="59" t="s">
        <v>270</v>
      </c>
      <c r="G1434" s="9">
        <v>9</v>
      </c>
      <c r="H1434" s="9"/>
      <c r="I1434" s="84"/>
      <c r="J1434" s="84"/>
      <c r="K1434" s="84"/>
      <c r="L1434" s="84"/>
      <c r="M1434" s="9">
        <f>G1434+I1434+J1434+K1434+L1434</f>
        <v>9</v>
      </c>
      <c r="N1434" s="9">
        <f>H1434+L1434</f>
        <v>0</v>
      </c>
      <c r="O1434" s="85"/>
      <c r="P1434" s="85"/>
      <c r="Q1434" s="85"/>
      <c r="R1434" s="85"/>
      <c r="S1434" s="9">
        <f>M1434+O1434+P1434+Q1434+R1434</f>
        <v>9</v>
      </c>
      <c r="T1434" s="9">
        <f>N1434+R1434</f>
        <v>0</v>
      </c>
      <c r="U1434" s="85"/>
      <c r="V1434" s="85"/>
      <c r="W1434" s="85"/>
      <c r="X1434" s="85"/>
      <c r="Y1434" s="9">
        <f>S1434+U1434+V1434+W1434+X1434</f>
        <v>9</v>
      </c>
      <c r="Z1434" s="9">
        <f>T1434+X1434</f>
        <v>0</v>
      </c>
      <c r="AA1434" s="85"/>
      <c r="AB1434" s="85"/>
      <c r="AC1434" s="85"/>
      <c r="AD1434" s="85"/>
      <c r="AE1434" s="9">
        <f>Y1434+AA1434+AB1434+AC1434+AD1434</f>
        <v>9</v>
      </c>
      <c r="AF1434" s="9">
        <f>Z1434+AD1434</f>
        <v>0</v>
      </c>
      <c r="AG1434" s="85"/>
      <c r="AH1434" s="85"/>
      <c r="AI1434" s="85"/>
      <c r="AJ1434" s="85"/>
      <c r="AK1434" s="9">
        <f>AE1434+AG1434+AH1434+AI1434+AJ1434</f>
        <v>9</v>
      </c>
      <c r="AL1434" s="9">
        <f>AF1434+AJ1434</f>
        <v>0</v>
      </c>
      <c r="AM1434" s="85"/>
      <c r="AN1434" s="85"/>
      <c r="AO1434" s="85"/>
      <c r="AP1434" s="85"/>
      <c r="AQ1434" s="9">
        <f>AK1434+AM1434+AN1434+AO1434+AP1434</f>
        <v>9</v>
      </c>
      <c r="AR1434" s="9">
        <f>AL1434+AP1434</f>
        <v>0</v>
      </c>
      <c r="AS1434" s="85"/>
      <c r="AT1434" s="85"/>
      <c r="AU1434" s="85"/>
      <c r="AV1434" s="85"/>
      <c r="AW1434" s="9">
        <f>AQ1434+AS1434+AT1434+AU1434+AV1434</f>
        <v>9</v>
      </c>
      <c r="AX1434" s="9">
        <f>AR1434+AV1434</f>
        <v>0</v>
      </c>
    </row>
    <row r="1435" spans="1:50" ht="33" hidden="1">
      <c r="A1435" s="49" t="s">
        <v>309</v>
      </c>
      <c r="B1435" s="30" t="s">
        <v>254</v>
      </c>
      <c r="C1435" s="30" t="s">
        <v>32</v>
      </c>
      <c r="D1435" s="30" t="s">
        <v>79</v>
      </c>
      <c r="E1435" s="30" t="s">
        <v>310</v>
      </c>
      <c r="F1435" s="30"/>
      <c r="G1435" s="11">
        <f t="shared" ref="G1435:V1436" si="2374">G1436</f>
        <v>30</v>
      </c>
      <c r="H1435" s="11">
        <f t="shared" si="2374"/>
        <v>0</v>
      </c>
      <c r="I1435" s="11">
        <f t="shared" si="2374"/>
        <v>0</v>
      </c>
      <c r="J1435" s="11">
        <f t="shared" si="2374"/>
        <v>0</v>
      </c>
      <c r="K1435" s="11">
        <f t="shared" si="2374"/>
        <v>0</v>
      </c>
      <c r="L1435" s="11">
        <f t="shared" si="2374"/>
        <v>0</v>
      </c>
      <c r="M1435" s="11">
        <f t="shared" si="2374"/>
        <v>30</v>
      </c>
      <c r="N1435" s="11">
        <f t="shared" si="2374"/>
        <v>0</v>
      </c>
      <c r="O1435" s="11">
        <f t="shared" si="2374"/>
        <v>0</v>
      </c>
      <c r="P1435" s="11">
        <f t="shared" si="2374"/>
        <v>0</v>
      </c>
      <c r="Q1435" s="11">
        <f t="shared" si="2374"/>
        <v>0</v>
      </c>
      <c r="R1435" s="11">
        <f t="shared" si="2374"/>
        <v>0</v>
      </c>
      <c r="S1435" s="11">
        <f t="shared" si="2374"/>
        <v>30</v>
      </c>
      <c r="T1435" s="11">
        <f t="shared" si="2374"/>
        <v>0</v>
      </c>
      <c r="U1435" s="11">
        <f t="shared" si="2374"/>
        <v>0</v>
      </c>
      <c r="V1435" s="11">
        <f t="shared" si="2374"/>
        <v>0</v>
      </c>
      <c r="W1435" s="11">
        <f t="shared" ref="U1435:AJ1436" si="2375">W1436</f>
        <v>0</v>
      </c>
      <c r="X1435" s="11">
        <f t="shared" si="2375"/>
        <v>0</v>
      </c>
      <c r="Y1435" s="11">
        <f t="shared" si="2375"/>
        <v>30</v>
      </c>
      <c r="Z1435" s="11">
        <f t="shared" si="2375"/>
        <v>0</v>
      </c>
      <c r="AA1435" s="11">
        <f t="shared" si="2375"/>
        <v>0</v>
      </c>
      <c r="AB1435" s="11">
        <f t="shared" si="2375"/>
        <v>0</v>
      </c>
      <c r="AC1435" s="11">
        <f t="shared" si="2375"/>
        <v>0</v>
      </c>
      <c r="AD1435" s="11">
        <f t="shared" si="2375"/>
        <v>0</v>
      </c>
      <c r="AE1435" s="11">
        <f t="shared" si="2375"/>
        <v>30</v>
      </c>
      <c r="AF1435" s="11">
        <f t="shared" si="2375"/>
        <v>0</v>
      </c>
      <c r="AG1435" s="11">
        <f t="shared" si="2375"/>
        <v>0</v>
      </c>
      <c r="AH1435" s="11">
        <f t="shared" si="2375"/>
        <v>0</v>
      </c>
      <c r="AI1435" s="11">
        <f t="shared" si="2375"/>
        <v>0</v>
      </c>
      <c r="AJ1435" s="11">
        <f t="shared" si="2375"/>
        <v>0</v>
      </c>
      <c r="AK1435" s="11">
        <f t="shared" ref="AG1435:AV1436" si="2376">AK1436</f>
        <v>30</v>
      </c>
      <c r="AL1435" s="11">
        <f t="shared" si="2376"/>
        <v>0</v>
      </c>
      <c r="AM1435" s="11">
        <f t="shared" si="2376"/>
        <v>0</v>
      </c>
      <c r="AN1435" s="11">
        <f t="shared" si="2376"/>
        <v>0</v>
      </c>
      <c r="AO1435" s="11">
        <f t="shared" si="2376"/>
        <v>0</v>
      </c>
      <c r="AP1435" s="11">
        <f t="shared" si="2376"/>
        <v>0</v>
      </c>
      <c r="AQ1435" s="11">
        <f t="shared" si="2376"/>
        <v>30</v>
      </c>
      <c r="AR1435" s="11">
        <f t="shared" si="2376"/>
        <v>0</v>
      </c>
      <c r="AS1435" s="11">
        <f t="shared" si="2376"/>
        <v>0</v>
      </c>
      <c r="AT1435" s="11">
        <f t="shared" si="2376"/>
        <v>0</v>
      </c>
      <c r="AU1435" s="11">
        <f t="shared" si="2376"/>
        <v>0</v>
      </c>
      <c r="AV1435" s="11">
        <f t="shared" si="2376"/>
        <v>0</v>
      </c>
      <c r="AW1435" s="11">
        <f t="shared" ref="AS1435:AX1436" si="2377">AW1436</f>
        <v>30</v>
      </c>
      <c r="AX1435" s="11">
        <f t="shared" si="2377"/>
        <v>0</v>
      </c>
    </row>
    <row r="1436" spans="1:50" hidden="1">
      <c r="A1436" s="47" t="s">
        <v>100</v>
      </c>
      <c r="B1436" s="30" t="s">
        <v>254</v>
      </c>
      <c r="C1436" s="30" t="s">
        <v>32</v>
      </c>
      <c r="D1436" s="30" t="s">
        <v>79</v>
      </c>
      <c r="E1436" s="30" t="s">
        <v>310</v>
      </c>
      <c r="F1436" s="30" t="s">
        <v>101</v>
      </c>
      <c r="G1436" s="11">
        <f t="shared" si="2374"/>
        <v>30</v>
      </c>
      <c r="H1436" s="11">
        <f t="shared" si="2374"/>
        <v>0</v>
      </c>
      <c r="I1436" s="11">
        <f t="shared" si="2374"/>
        <v>0</v>
      </c>
      <c r="J1436" s="11">
        <f t="shared" si="2374"/>
        <v>0</v>
      </c>
      <c r="K1436" s="11">
        <f t="shared" si="2374"/>
        <v>0</v>
      </c>
      <c r="L1436" s="11">
        <f t="shared" si="2374"/>
        <v>0</v>
      </c>
      <c r="M1436" s="11">
        <f t="shared" si="2374"/>
        <v>30</v>
      </c>
      <c r="N1436" s="11">
        <f t="shared" si="2374"/>
        <v>0</v>
      </c>
      <c r="O1436" s="11">
        <f t="shared" si="2374"/>
        <v>0</v>
      </c>
      <c r="P1436" s="11">
        <f t="shared" si="2374"/>
        <v>0</v>
      </c>
      <c r="Q1436" s="11">
        <f t="shared" si="2374"/>
        <v>0</v>
      </c>
      <c r="R1436" s="11">
        <f t="shared" si="2374"/>
        <v>0</v>
      </c>
      <c r="S1436" s="11">
        <f t="shared" si="2374"/>
        <v>30</v>
      </c>
      <c r="T1436" s="11">
        <f t="shared" si="2374"/>
        <v>0</v>
      </c>
      <c r="U1436" s="11">
        <f t="shared" si="2375"/>
        <v>0</v>
      </c>
      <c r="V1436" s="11">
        <f t="shared" si="2375"/>
        <v>0</v>
      </c>
      <c r="W1436" s="11">
        <f t="shared" si="2375"/>
        <v>0</v>
      </c>
      <c r="X1436" s="11">
        <f t="shared" si="2375"/>
        <v>0</v>
      </c>
      <c r="Y1436" s="11">
        <f t="shared" si="2375"/>
        <v>30</v>
      </c>
      <c r="Z1436" s="11">
        <f t="shared" si="2375"/>
        <v>0</v>
      </c>
      <c r="AA1436" s="11">
        <f t="shared" si="2375"/>
        <v>0</v>
      </c>
      <c r="AB1436" s="11">
        <f t="shared" si="2375"/>
        <v>0</v>
      </c>
      <c r="AC1436" s="11">
        <f t="shared" si="2375"/>
        <v>0</v>
      </c>
      <c r="AD1436" s="11">
        <f t="shared" si="2375"/>
        <v>0</v>
      </c>
      <c r="AE1436" s="11">
        <f t="shared" si="2375"/>
        <v>30</v>
      </c>
      <c r="AF1436" s="11">
        <f t="shared" si="2375"/>
        <v>0</v>
      </c>
      <c r="AG1436" s="11">
        <f t="shared" si="2376"/>
        <v>0</v>
      </c>
      <c r="AH1436" s="11">
        <f t="shared" si="2376"/>
        <v>0</v>
      </c>
      <c r="AI1436" s="11">
        <f t="shared" si="2376"/>
        <v>0</v>
      </c>
      <c r="AJ1436" s="11">
        <f t="shared" si="2376"/>
        <v>0</v>
      </c>
      <c r="AK1436" s="11">
        <f t="shared" si="2376"/>
        <v>30</v>
      </c>
      <c r="AL1436" s="11">
        <f t="shared" si="2376"/>
        <v>0</v>
      </c>
      <c r="AM1436" s="11">
        <f t="shared" si="2376"/>
        <v>0</v>
      </c>
      <c r="AN1436" s="11">
        <f t="shared" si="2376"/>
        <v>0</v>
      </c>
      <c r="AO1436" s="11">
        <f t="shared" si="2376"/>
        <v>0</v>
      </c>
      <c r="AP1436" s="11">
        <f t="shared" si="2376"/>
        <v>0</v>
      </c>
      <c r="AQ1436" s="11">
        <f t="shared" si="2376"/>
        <v>30</v>
      </c>
      <c r="AR1436" s="11">
        <f t="shared" si="2376"/>
        <v>0</v>
      </c>
      <c r="AS1436" s="11">
        <f t="shared" si="2377"/>
        <v>0</v>
      </c>
      <c r="AT1436" s="11">
        <f t="shared" si="2377"/>
        <v>0</v>
      </c>
      <c r="AU1436" s="11">
        <f t="shared" si="2377"/>
        <v>0</v>
      </c>
      <c r="AV1436" s="11">
        <f t="shared" si="2377"/>
        <v>0</v>
      </c>
      <c r="AW1436" s="11">
        <f t="shared" si="2377"/>
        <v>30</v>
      </c>
      <c r="AX1436" s="11">
        <f t="shared" si="2377"/>
        <v>0</v>
      </c>
    </row>
    <row r="1437" spans="1:50" hidden="1">
      <c r="A1437" s="47" t="s">
        <v>269</v>
      </c>
      <c r="B1437" s="30" t="s">
        <v>254</v>
      </c>
      <c r="C1437" s="30" t="s">
        <v>32</v>
      </c>
      <c r="D1437" s="30" t="s">
        <v>79</v>
      </c>
      <c r="E1437" s="30" t="s">
        <v>310</v>
      </c>
      <c r="F1437" s="59" t="s">
        <v>270</v>
      </c>
      <c r="G1437" s="9">
        <v>30</v>
      </c>
      <c r="H1437" s="9"/>
      <c r="I1437" s="84"/>
      <c r="J1437" s="84"/>
      <c r="K1437" s="84"/>
      <c r="L1437" s="84"/>
      <c r="M1437" s="9">
        <f>G1437+I1437+J1437+K1437+L1437</f>
        <v>30</v>
      </c>
      <c r="N1437" s="9">
        <f>H1437+L1437</f>
        <v>0</v>
      </c>
      <c r="O1437" s="85"/>
      <c r="P1437" s="85"/>
      <c r="Q1437" s="85"/>
      <c r="R1437" s="85"/>
      <c r="S1437" s="9">
        <f>M1437+O1437+P1437+Q1437+R1437</f>
        <v>30</v>
      </c>
      <c r="T1437" s="9">
        <f>N1437+R1437</f>
        <v>0</v>
      </c>
      <c r="U1437" s="85"/>
      <c r="V1437" s="85"/>
      <c r="W1437" s="85"/>
      <c r="X1437" s="85"/>
      <c r="Y1437" s="9">
        <f>S1437+U1437+V1437+W1437+X1437</f>
        <v>30</v>
      </c>
      <c r="Z1437" s="9">
        <f>T1437+X1437</f>
        <v>0</v>
      </c>
      <c r="AA1437" s="85"/>
      <c r="AB1437" s="85"/>
      <c r="AC1437" s="85"/>
      <c r="AD1437" s="85"/>
      <c r="AE1437" s="9">
        <f>Y1437+AA1437+AB1437+AC1437+AD1437</f>
        <v>30</v>
      </c>
      <c r="AF1437" s="9">
        <f>Z1437+AD1437</f>
        <v>0</v>
      </c>
      <c r="AG1437" s="85"/>
      <c r="AH1437" s="85"/>
      <c r="AI1437" s="85"/>
      <c r="AJ1437" s="85"/>
      <c r="AK1437" s="9">
        <f>AE1437+AG1437+AH1437+AI1437+AJ1437</f>
        <v>30</v>
      </c>
      <c r="AL1437" s="9">
        <f>AF1437+AJ1437</f>
        <v>0</v>
      </c>
      <c r="AM1437" s="85"/>
      <c r="AN1437" s="85"/>
      <c r="AO1437" s="85"/>
      <c r="AP1437" s="85"/>
      <c r="AQ1437" s="9">
        <f>AK1437+AM1437+AN1437+AO1437+AP1437</f>
        <v>30</v>
      </c>
      <c r="AR1437" s="9">
        <f>AL1437+AP1437</f>
        <v>0</v>
      </c>
      <c r="AS1437" s="85"/>
      <c r="AT1437" s="85"/>
      <c r="AU1437" s="85"/>
      <c r="AV1437" s="85"/>
      <c r="AW1437" s="9">
        <f>AQ1437+AS1437+AT1437+AU1437+AV1437</f>
        <v>30</v>
      </c>
      <c r="AX1437" s="9">
        <f>AR1437+AV1437</f>
        <v>0</v>
      </c>
    </row>
    <row r="1438" spans="1:50" ht="33" hidden="1">
      <c r="A1438" s="49" t="s">
        <v>311</v>
      </c>
      <c r="B1438" s="30" t="s">
        <v>254</v>
      </c>
      <c r="C1438" s="30" t="s">
        <v>32</v>
      </c>
      <c r="D1438" s="30" t="s">
        <v>79</v>
      </c>
      <c r="E1438" s="30" t="s">
        <v>312</v>
      </c>
      <c r="F1438" s="30"/>
      <c r="G1438" s="11">
        <f t="shared" ref="G1438:V1439" si="2378">G1439</f>
        <v>3267</v>
      </c>
      <c r="H1438" s="11">
        <f t="shared" si="2378"/>
        <v>0</v>
      </c>
      <c r="I1438" s="11">
        <f t="shared" si="2378"/>
        <v>0</v>
      </c>
      <c r="J1438" s="11">
        <f t="shared" si="2378"/>
        <v>0</v>
      </c>
      <c r="K1438" s="11">
        <f t="shared" si="2378"/>
        <v>0</v>
      </c>
      <c r="L1438" s="11">
        <f t="shared" si="2378"/>
        <v>0</v>
      </c>
      <c r="M1438" s="11">
        <f t="shared" si="2378"/>
        <v>3267</v>
      </c>
      <c r="N1438" s="11">
        <f t="shared" si="2378"/>
        <v>0</v>
      </c>
      <c r="O1438" s="11">
        <f t="shared" si="2378"/>
        <v>0</v>
      </c>
      <c r="P1438" s="11">
        <f t="shared" si="2378"/>
        <v>0</v>
      </c>
      <c r="Q1438" s="11">
        <f t="shared" si="2378"/>
        <v>0</v>
      </c>
      <c r="R1438" s="11">
        <f t="shared" si="2378"/>
        <v>0</v>
      </c>
      <c r="S1438" s="11">
        <f t="shared" si="2378"/>
        <v>3267</v>
      </c>
      <c r="T1438" s="11">
        <f t="shared" si="2378"/>
        <v>0</v>
      </c>
      <c r="U1438" s="11">
        <f t="shared" si="2378"/>
        <v>0</v>
      </c>
      <c r="V1438" s="11">
        <f t="shared" si="2378"/>
        <v>0</v>
      </c>
      <c r="W1438" s="11">
        <f t="shared" ref="U1438:AJ1439" si="2379">W1439</f>
        <v>0</v>
      </c>
      <c r="X1438" s="11">
        <f t="shared" si="2379"/>
        <v>0</v>
      </c>
      <c r="Y1438" s="11">
        <f t="shared" si="2379"/>
        <v>3267</v>
      </c>
      <c r="Z1438" s="11">
        <f t="shared" si="2379"/>
        <v>0</v>
      </c>
      <c r="AA1438" s="11">
        <f t="shared" si="2379"/>
        <v>0</v>
      </c>
      <c r="AB1438" s="11">
        <f t="shared" si="2379"/>
        <v>0</v>
      </c>
      <c r="AC1438" s="11">
        <f t="shared" si="2379"/>
        <v>0</v>
      </c>
      <c r="AD1438" s="11">
        <f t="shared" si="2379"/>
        <v>0</v>
      </c>
      <c r="AE1438" s="11">
        <f t="shared" si="2379"/>
        <v>3267</v>
      </c>
      <c r="AF1438" s="11">
        <f t="shared" si="2379"/>
        <v>0</v>
      </c>
      <c r="AG1438" s="11">
        <f t="shared" si="2379"/>
        <v>0</v>
      </c>
      <c r="AH1438" s="11">
        <f t="shared" si="2379"/>
        <v>0</v>
      </c>
      <c r="AI1438" s="11">
        <f t="shared" si="2379"/>
        <v>0</v>
      </c>
      <c r="AJ1438" s="11">
        <f t="shared" si="2379"/>
        <v>0</v>
      </c>
      <c r="AK1438" s="11">
        <f t="shared" ref="AG1438:AV1439" si="2380">AK1439</f>
        <v>3267</v>
      </c>
      <c r="AL1438" s="11">
        <f t="shared" si="2380"/>
        <v>0</v>
      </c>
      <c r="AM1438" s="11">
        <f t="shared" si="2380"/>
        <v>0</v>
      </c>
      <c r="AN1438" s="11">
        <f t="shared" si="2380"/>
        <v>0</v>
      </c>
      <c r="AO1438" s="11">
        <f t="shared" si="2380"/>
        <v>0</v>
      </c>
      <c r="AP1438" s="11">
        <f t="shared" si="2380"/>
        <v>0</v>
      </c>
      <c r="AQ1438" s="11">
        <f t="shared" si="2380"/>
        <v>3267</v>
      </c>
      <c r="AR1438" s="11">
        <f t="shared" si="2380"/>
        <v>0</v>
      </c>
      <c r="AS1438" s="11">
        <f t="shared" si="2380"/>
        <v>0</v>
      </c>
      <c r="AT1438" s="11">
        <f t="shared" si="2380"/>
        <v>0</v>
      </c>
      <c r="AU1438" s="11">
        <f t="shared" si="2380"/>
        <v>0</v>
      </c>
      <c r="AV1438" s="11">
        <f t="shared" si="2380"/>
        <v>0</v>
      </c>
      <c r="AW1438" s="11">
        <f t="shared" ref="AS1438:AX1439" si="2381">AW1439</f>
        <v>3267</v>
      </c>
      <c r="AX1438" s="11">
        <f t="shared" si="2381"/>
        <v>0</v>
      </c>
    </row>
    <row r="1439" spans="1:50" hidden="1">
      <c r="A1439" s="47" t="s">
        <v>100</v>
      </c>
      <c r="B1439" s="30" t="s">
        <v>254</v>
      </c>
      <c r="C1439" s="30" t="s">
        <v>32</v>
      </c>
      <c r="D1439" s="30" t="s">
        <v>79</v>
      </c>
      <c r="E1439" s="30" t="s">
        <v>312</v>
      </c>
      <c r="F1439" s="30" t="s">
        <v>101</v>
      </c>
      <c r="G1439" s="11">
        <f t="shared" si="2378"/>
        <v>3267</v>
      </c>
      <c r="H1439" s="11">
        <f t="shared" si="2378"/>
        <v>0</v>
      </c>
      <c r="I1439" s="11">
        <f t="shared" si="2378"/>
        <v>0</v>
      </c>
      <c r="J1439" s="11">
        <f t="shared" si="2378"/>
        <v>0</v>
      </c>
      <c r="K1439" s="11">
        <f t="shared" si="2378"/>
        <v>0</v>
      </c>
      <c r="L1439" s="11">
        <f t="shared" si="2378"/>
        <v>0</v>
      </c>
      <c r="M1439" s="11">
        <f t="shared" si="2378"/>
        <v>3267</v>
      </c>
      <c r="N1439" s="11">
        <f t="shared" si="2378"/>
        <v>0</v>
      </c>
      <c r="O1439" s="11">
        <f t="shared" si="2378"/>
        <v>0</v>
      </c>
      <c r="P1439" s="11">
        <f t="shared" si="2378"/>
        <v>0</v>
      </c>
      <c r="Q1439" s="11">
        <f t="shared" si="2378"/>
        <v>0</v>
      </c>
      <c r="R1439" s="11">
        <f t="shared" si="2378"/>
        <v>0</v>
      </c>
      <c r="S1439" s="11">
        <f t="shared" si="2378"/>
        <v>3267</v>
      </c>
      <c r="T1439" s="11">
        <f t="shared" si="2378"/>
        <v>0</v>
      </c>
      <c r="U1439" s="11">
        <f t="shared" si="2379"/>
        <v>0</v>
      </c>
      <c r="V1439" s="11">
        <f t="shared" si="2379"/>
        <v>0</v>
      </c>
      <c r="W1439" s="11">
        <f t="shared" si="2379"/>
        <v>0</v>
      </c>
      <c r="X1439" s="11">
        <f t="shared" si="2379"/>
        <v>0</v>
      </c>
      <c r="Y1439" s="11">
        <f t="shared" si="2379"/>
        <v>3267</v>
      </c>
      <c r="Z1439" s="11">
        <f t="shared" si="2379"/>
        <v>0</v>
      </c>
      <c r="AA1439" s="11">
        <f t="shared" si="2379"/>
        <v>0</v>
      </c>
      <c r="AB1439" s="11">
        <f t="shared" si="2379"/>
        <v>0</v>
      </c>
      <c r="AC1439" s="11">
        <f t="shared" si="2379"/>
        <v>0</v>
      </c>
      <c r="AD1439" s="11">
        <f t="shared" si="2379"/>
        <v>0</v>
      </c>
      <c r="AE1439" s="11">
        <f t="shared" si="2379"/>
        <v>3267</v>
      </c>
      <c r="AF1439" s="11">
        <f t="shared" si="2379"/>
        <v>0</v>
      </c>
      <c r="AG1439" s="11">
        <f t="shared" si="2380"/>
        <v>0</v>
      </c>
      <c r="AH1439" s="11">
        <f t="shared" si="2380"/>
        <v>0</v>
      </c>
      <c r="AI1439" s="11">
        <f t="shared" si="2380"/>
        <v>0</v>
      </c>
      <c r="AJ1439" s="11">
        <f t="shared" si="2380"/>
        <v>0</v>
      </c>
      <c r="AK1439" s="11">
        <f t="shared" si="2380"/>
        <v>3267</v>
      </c>
      <c r="AL1439" s="11">
        <f t="shared" si="2380"/>
        <v>0</v>
      </c>
      <c r="AM1439" s="11">
        <f t="shared" si="2380"/>
        <v>0</v>
      </c>
      <c r="AN1439" s="11">
        <f t="shared" si="2380"/>
        <v>0</v>
      </c>
      <c r="AO1439" s="11">
        <f t="shared" si="2380"/>
        <v>0</v>
      </c>
      <c r="AP1439" s="11">
        <f t="shared" si="2380"/>
        <v>0</v>
      </c>
      <c r="AQ1439" s="11">
        <f t="shared" si="2380"/>
        <v>3267</v>
      </c>
      <c r="AR1439" s="11">
        <f t="shared" si="2380"/>
        <v>0</v>
      </c>
      <c r="AS1439" s="11">
        <f t="shared" si="2381"/>
        <v>0</v>
      </c>
      <c r="AT1439" s="11">
        <f t="shared" si="2381"/>
        <v>0</v>
      </c>
      <c r="AU1439" s="11">
        <f t="shared" si="2381"/>
        <v>0</v>
      </c>
      <c r="AV1439" s="11">
        <f t="shared" si="2381"/>
        <v>0</v>
      </c>
      <c r="AW1439" s="11">
        <f t="shared" si="2381"/>
        <v>3267</v>
      </c>
      <c r="AX1439" s="11">
        <f t="shared" si="2381"/>
        <v>0</v>
      </c>
    </row>
    <row r="1440" spans="1:50" hidden="1">
      <c r="A1440" s="47" t="s">
        <v>269</v>
      </c>
      <c r="B1440" s="30" t="s">
        <v>254</v>
      </c>
      <c r="C1440" s="30" t="s">
        <v>32</v>
      </c>
      <c r="D1440" s="30" t="s">
        <v>79</v>
      </c>
      <c r="E1440" s="30" t="s">
        <v>312</v>
      </c>
      <c r="F1440" s="59" t="s">
        <v>270</v>
      </c>
      <c r="G1440" s="9">
        <v>3267</v>
      </c>
      <c r="H1440" s="9"/>
      <c r="I1440" s="84"/>
      <c r="J1440" s="84"/>
      <c r="K1440" s="84"/>
      <c r="L1440" s="84"/>
      <c r="M1440" s="9">
        <f>G1440+I1440+J1440+K1440+L1440</f>
        <v>3267</v>
      </c>
      <c r="N1440" s="9">
        <f>H1440+L1440</f>
        <v>0</v>
      </c>
      <c r="O1440" s="85"/>
      <c r="P1440" s="85"/>
      <c r="Q1440" s="85"/>
      <c r="R1440" s="85"/>
      <c r="S1440" s="9">
        <f>M1440+O1440+P1440+Q1440+R1440</f>
        <v>3267</v>
      </c>
      <c r="T1440" s="9">
        <f>N1440+R1440</f>
        <v>0</v>
      </c>
      <c r="U1440" s="85"/>
      <c r="V1440" s="85"/>
      <c r="W1440" s="85"/>
      <c r="X1440" s="85"/>
      <c r="Y1440" s="9">
        <f>S1440+U1440+V1440+W1440+X1440</f>
        <v>3267</v>
      </c>
      <c r="Z1440" s="9">
        <f>T1440+X1440</f>
        <v>0</v>
      </c>
      <c r="AA1440" s="85"/>
      <c r="AB1440" s="85"/>
      <c r="AC1440" s="85"/>
      <c r="AD1440" s="85"/>
      <c r="AE1440" s="9">
        <f>Y1440+AA1440+AB1440+AC1440+AD1440</f>
        <v>3267</v>
      </c>
      <c r="AF1440" s="9">
        <f>Z1440+AD1440</f>
        <v>0</v>
      </c>
      <c r="AG1440" s="85"/>
      <c r="AH1440" s="85"/>
      <c r="AI1440" s="85"/>
      <c r="AJ1440" s="85"/>
      <c r="AK1440" s="9">
        <f>AE1440+AG1440+AH1440+AI1440+AJ1440</f>
        <v>3267</v>
      </c>
      <c r="AL1440" s="9">
        <f>AF1440+AJ1440</f>
        <v>0</v>
      </c>
      <c r="AM1440" s="85"/>
      <c r="AN1440" s="85"/>
      <c r="AO1440" s="85"/>
      <c r="AP1440" s="85"/>
      <c r="AQ1440" s="9">
        <f>AK1440+AM1440+AN1440+AO1440+AP1440</f>
        <v>3267</v>
      </c>
      <c r="AR1440" s="9">
        <f>AL1440+AP1440</f>
        <v>0</v>
      </c>
      <c r="AS1440" s="85"/>
      <c r="AT1440" s="85"/>
      <c r="AU1440" s="85"/>
      <c r="AV1440" s="85"/>
      <c r="AW1440" s="9">
        <f>AQ1440+AS1440+AT1440+AU1440+AV1440</f>
        <v>3267</v>
      </c>
      <c r="AX1440" s="9">
        <f>AR1440+AV1440</f>
        <v>0</v>
      </c>
    </row>
    <row r="1441" spans="1:50" ht="33" hidden="1">
      <c r="A1441" s="49" t="s">
        <v>313</v>
      </c>
      <c r="B1441" s="30" t="s">
        <v>254</v>
      </c>
      <c r="C1441" s="30" t="s">
        <v>32</v>
      </c>
      <c r="D1441" s="30" t="s">
        <v>79</v>
      </c>
      <c r="E1441" s="30" t="s">
        <v>314</v>
      </c>
      <c r="F1441" s="30"/>
      <c r="G1441" s="11">
        <f t="shared" ref="G1441:V1442" si="2382">G1442</f>
        <v>22876</v>
      </c>
      <c r="H1441" s="11">
        <f t="shared" si="2382"/>
        <v>0</v>
      </c>
      <c r="I1441" s="11">
        <f t="shared" si="2382"/>
        <v>0</v>
      </c>
      <c r="J1441" s="11">
        <f t="shared" si="2382"/>
        <v>0</v>
      </c>
      <c r="K1441" s="11">
        <f t="shared" si="2382"/>
        <v>0</v>
      </c>
      <c r="L1441" s="11">
        <f t="shared" si="2382"/>
        <v>0</v>
      </c>
      <c r="M1441" s="11">
        <f t="shared" si="2382"/>
        <v>22876</v>
      </c>
      <c r="N1441" s="11">
        <f t="shared" si="2382"/>
        <v>0</v>
      </c>
      <c r="O1441" s="11">
        <f t="shared" si="2382"/>
        <v>0</v>
      </c>
      <c r="P1441" s="11">
        <f t="shared" si="2382"/>
        <v>0</v>
      </c>
      <c r="Q1441" s="11">
        <f t="shared" si="2382"/>
        <v>0</v>
      </c>
      <c r="R1441" s="11">
        <f t="shared" si="2382"/>
        <v>0</v>
      </c>
      <c r="S1441" s="11">
        <f t="shared" si="2382"/>
        <v>22876</v>
      </c>
      <c r="T1441" s="11">
        <f t="shared" si="2382"/>
        <v>0</v>
      </c>
      <c r="U1441" s="11">
        <f t="shared" si="2382"/>
        <v>0</v>
      </c>
      <c r="V1441" s="11">
        <f t="shared" si="2382"/>
        <v>0</v>
      </c>
      <c r="W1441" s="11">
        <f t="shared" ref="U1441:AJ1442" si="2383">W1442</f>
        <v>0</v>
      </c>
      <c r="X1441" s="11">
        <f t="shared" si="2383"/>
        <v>0</v>
      </c>
      <c r="Y1441" s="11">
        <f t="shared" si="2383"/>
        <v>22876</v>
      </c>
      <c r="Z1441" s="11">
        <f t="shared" si="2383"/>
        <v>0</v>
      </c>
      <c r="AA1441" s="11">
        <f t="shared" si="2383"/>
        <v>0</v>
      </c>
      <c r="AB1441" s="11">
        <f t="shared" si="2383"/>
        <v>0</v>
      </c>
      <c r="AC1441" s="11">
        <f t="shared" si="2383"/>
        <v>0</v>
      </c>
      <c r="AD1441" s="11">
        <f t="shared" si="2383"/>
        <v>0</v>
      </c>
      <c r="AE1441" s="11">
        <f t="shared" si="2383"/>
        <v>22876</v>
      </c>
      <c r="AF1441" s="11">
        <f t="shared" si="2383"/>
        <v>0</v>
      </c>
      <c r="AG1441" s="11">
        <f t="shared" si="2383"/>
        <v>0</v>
      </c>
      <c r="AH1441" s="11">
        <f t="shared" si="2383"/>
        <v>0</v>
      </c>
      <c r="AI1441" s="11">
        <f t="shared" si="2383"/>
        <v>0</v>
      </c>
      <c r="AJ1441" s="11">
        <f t="shared" si="2383"/>
        <v>0</v>
      </c>
      <c r="AK1441" s="11">
        <f t="shared" ref="AG1441:AV1442" si="2384">AK1442</f>
        <v>22876</v>
      </c>
      <c r="AL1441" s="11">
        <f t="shared" si="2384"/>
        <v>0</v>
      </c>
      <c r="AM1441" s="11">
        <f t="shared" si="2384"/>
        <v>0</v>
      </c>
      <c r="AN1441" s="11">
        <f t="shared" si="2384"/>
        <v>0</v>
      </c>
      <c r="AO1441" s="11">
        <f t="shared" si="2384"/>
        <v>0</v>
      </c>
      <c r="AP1441" s="11">
        <f t="shared" si="2384"/>
        <v>0</v>
      </c>
      <c r="AQ1441" s="11">
        <f t="shared" si="2384"/>
        <v>22876</v>
      </c>
      <c r="AR1441" s="11">
        <f t="shared" si="2384"/>
        <v>0</v>
      </c>
      <c r="AS1441" s="11">
        <f t="shared" si="2384"/>
        <v>0</v>
      </c>
      <c r="AT1441" s="11">
        <f t="shared" si="2384"/>
        <v>0</v>
      </c>
      <c r="AU1441" s="11">
        <f t="shared" si="2384"/>
        <v>0</v>
      </c>
      <c r="AV1441" s="11">
        <f t="shared" si="2384"/>
        <v>0</v>
      </c>
      <c r="AW1441" s="11">
        <f t="shared" ref="AS1441:AX1442" si="2385">AW1442</f>
        <v>22876</v>
      </c>
      <c r="AX1441" s="11">
        <f t="shared" si="2385"/>
        <v>0</v>
      </c>
    </row>
    <row r="1442" spans="1:50" hidden="1">
      <c r="A1442" s="47" t="s">
        <v>100</v>
      </c>
      <c r="B1442" s="30" t="s">
        <v>254</v>
      </c>
      <c r="C1442" s="30" t="s">
        <v>32</v>
      </c>
      <c r="D1442" s="30" t="s">
        <v>79</v>
      </c>
      <c r="E1442" s="30" t="s">
        <v>314</v>
      </c>
      <c r="F1442" s="30" t="s">
        <v>101</v>
      </c>
      <c r="G1442" s="11">
        <f t="shared" si="2382"/>
        <v>22876</v>
      </c>
      <c r="H1442" s="11">
        <f t="shared" si="2382"/>
        <v>0</v>
      </c>
      <c r="I1442" s="11">
        <f t="shared" si="2382"/>
        <v>0</v>
      </c>
      <c r="J1442" s="11">
        <f t="shared" si="2382"/>
        <v>0</v>
      </c>
      <c r="K1442" s="11">
        <f t="shared" si="2382"/>
        <v>0</v>
      </c>
      <c r="L1442" s="11">
        <f t="shared" si="2382"/>
        <v>0</v>
      </c>
      <c r="M1442" s="11">
        <f t="shared" si="2382"/>
        <v>22876</v>
      </c>
      <c r="N1442" s="11">
        <f t="shared" si="2382"/>
        <v>0</v>
      </c>
      <c r="O1442" s="11">
        <f t="shared" si="2382"/>
        <v>0</v>
      </c>
      <c r="P1442" s="11">
        <f t="shared" si="2382"/>
        <v>0</v>
      </c>
      <c r="Q1442" s="11">
        <f t="shared" si="2382"/>
        <v>0</v>
      </c>
      <c r="R1442" s="11">
        <f t="shared" si="2382"/>
        <v>0</v>
      </c>
      <c r="S1442" s="11">
        <f t="shared" si="2382"/>
        <v>22876</v>
      </c>
      <c r="T1442" s="11">
        <f t="shared" si="2382"/>
        <v>0</v>
      </c>
      <c r="U1442" s="11">
        <f t="shared" si="2383"/>
        <v>0</v>
      </c>
      <c r="V1442" s="11">
        <f t="shared" si="2383"/>
        <v>0</v>
      </c>
      <c r="W1442" s="11">
        <f t="shared" si="2383"/>
        <v>0</v>
      </c>
      <c r="X1442" s="11">
        <f t="shared" si="2383"/>
        <v>0</v>
      </c>
      <c r="Y1442" s="11">
        <f t="shared" si="2383"/>
        <v>22876</v>
      </c>
      <c r="Z1442" s="11">
        <f t="shared" si="2383"/>
        <v>0</v>
      </c>
      <c r="AA1442" s="11">
        <f t="shared" si="2383"/>
        <v>0</v>
      </c>
      <c r="AB1442" s="11">
        <f t="shared" si="2383"/>
        <v>0</v>
      </c>
      <c r="AC1442" s="11">
        <f t="shared" si="2383"/>
        <v>0</v>
      </c>
      <c r="AD1442" s="11">
        <f t="shared" si="2383"/>
        <v>0</v>
      </c>
      <c r="AE1442" s="11">
        <f t="shared" si="2383"/>
        <v>22876</v>
      </c>
      <c r="AF1442" s="11">
        <f t="shared" si="2383"/>
        <v>0</v>
      </c>
      <c r="AG1442" s="11">
        <f t="shared" si="2384"/>
        <v>0</v>
      </c>
      <c r="AH1442" s="11">
        <f t="shared" si="2384"/>
        <v>0</v>
      </c>
      <c r="AI1442" s="11">
        <f t="shared" si="2384"/>
        <v>0</v>
      </c>
      <c r="AJ1442" s="11">
        <f t="shared" si="2384"/>
        <v>0</v>
      </c>
      <c r="AK1442" s="11">
        <f t="shared" si="2384"/>
        <v>22876</v>
      </c>
      <c r="AL1442" s="11">
        <f t="shared" si="2384"/>
        <v>0</v>
      </c>
      <c r="AM1442" s="11">
        <f t="shared" si="2384"/>
        <v>0</v>
      </c>
      <c r="AN1442" s="11">
        <f t="shared" si="2384"/>
        <v>0</v>
      </c>
      <c r="AO1442" s="11">
        <f t="shared" si="2384"/>
        <v>0</v>
      </c>
      <c r="AP1442" s="11">
        <f t="shared" si="2384"/>
        <v>0</v>
      </c>
      <c r="AQ1442" s="11">
        <f t="shared" si="2384"/>
        <v>22876</v>
      </c>
      <c r="AR1442" s="11">
        <f t="shared" si="2384"/>
        <v>0</v>
      </c>
      <c r="AS1442" s="11">
        <f t="shared" si="2385"/>
        <v>0</v>
      </c>
      <c r="AT1442" s="11">
        <f t="shared" si="2385"/>
        <v>0</v>
      </c>
      <c r="AU1442" s="11">
        <f t="shared" si="2385"/>
        <v>0</v>
      </c>
      <c r="AV1442" s="11">
        <f t="shared" si="2385"/>
        <v>0</v>
      </c>
      <c r="AW1442" s="11">
        <f t="shared" si="2385"/>
        <v>22876</v>
      </c>
      <c r="AX1442" s="11">
        <f t="shared" si="2385"/>
        <v>0</v>
      </c>
    </row>
    <row r="1443" spans="1:50" hidden="1">
      <c r="A1443" s="47" t="s">
        <v>269</v>
      </c>
      <c r="B1443" s="30" t="s">
        <v>254</v>
      </c>
      <c r="C1443" s="30" t="s">
        <v>32</v>
      </c>
      <c r="D1443" s="30" t="s">
        <v>79</v>
      </c>
      <c r="E1443" s="30" t="s">
        <v>314</v>
      </c>
      <c r="F1443" s="59" t="s">
        <v>270</v>
      </c>
      <c r="G1443" s="9">
        <v>22876</v>
      </c>
      <c r="H1443" s="9"/>
      <c r="I1443" s="84"/>
      <c r="J1443" s="84"/>
      <c r="K1443" s="84"/>
      <c r="L1443" s="84"/>
      <c r="M1443" s="9">
        <f>G1443+I1443+J1443+K1443+L1443</f>
        <v>22876</v>
      </c>
      <c r="N1443" s="9">
        <f>H1443+L1443</f>
        <v>0</v>
      </c>
      <c r="O1443" s="85"/>
      <c r="P1443" s="85"/>
      <c r="Q1443" s="85"/>
      <c r="R1443" s="85"/>
      <c r="S1443" s="9">
        <f>M1443+O1443+P1443+Q1443+R1443</f>
        <v>22876</v>
      </c>
      <c r="T1443" s="9">
        <f>N1443+R1443</f>
        <v>0</v>
      </c>
      <c r="U1443" s="85"/>
      <c r="V1443" s="85"/>
      <c r="W1443" s="85"/>
      <c r="X1443" s="85"/>
      <c r="Y1443" s="9">
        <f>S1443+U1443+V1443+W1443+X1443</f>
        <v>22876</v>
      </c>
      <c r="Z1443" s="9">
        <f>T1443+X1443</f>
        <v>0</v>
      </c>
      <c r="AA1443" s="85"/>
      <c r="AB1443" s="85"/>
      <c r="AC1443" s="85"/>
      <c r="AD1443" s="85"/>
      <c r="AE1443" s="9">
        <f>Y1443+AA1443+AB1443+AC1443+AD1443</f>
        <v>22876</v>
      </c>
      <c r="AF1443" s="9">
        <f>Z1443+AD1443</f>
        <v>0</v>
      </c>
      <c r="AG1443" s="85"/>
      <c r="AH1443" s="85"/>
      <c r="AI1443" s="85"/>
      <c r="AJ1443" s="85"/>
      <c r="AK1443" s="9">
        <f>AE1443+AG1443+AH1443+AI1443+AJ1443</f>
        <v>22876</v>
      </c>
      <c r="AL1443" s="9">
        <f>AF1443+AJ1443</f>
        <v>0</v>
      </c>
      <c r="AM1443" s="85"/>
      <c r="AN1443" s="85"/>
      <c r="AO1443" s="85"/>
      <c r="AP1443" s="85"/>
      <c r="AQ1443" s="9">
        <f>AK1443+AM1443+AN1443+AO1443+AP1443</f>
        <v>22876</v>
      </c>
      <c r="AR1443" s="9">
        <f>AL1443+AP1443</f>
        <v>0</v>
      </c>
      <c r="AS1443" s="85"/>
      <c r="AT1443" s="85"/>
      <c r="AU1443" s="85"/>
      <c r="AV1443" s="85"/>
      <c r="AW1443" s="9">
        <f>AQ1443+AS1443+AT1443+AU1443+AV1443</f>
        <v>22876</v>
      </c>
      <c r="AX1443" s="9">
        <f>AR1443+AV1443</f>
        <v>0</v>
      </c>
    </row>
    <row r="1444" spans="1:50" ht="33" hidden="1">
      <c r="A1444" s="49" t="s">
        <v>628</v>
      </c>
      <c r="B1444" s="30" t="s">
        <v>254</v>
      </c>
      <c r="C1444" s="30" t="s">
        <v>32</v>
      </c>
      <c r="D1444" s="30" t="s">
        <v>79</v>
      </c>
      <c r="E1444" s="30" t="s">
        <v>627</v>
      </c>
      <c r="F1444" s="30"/>
      <c r="G1444" s="9">
        <f t="shared" ref="G1444:V1445" si="2386">G1445</f>
        <v>5904</v>
      </c>
      <c r="H1444" s="9">
        <f t="shared" si="2386"/>
        <v>0</v>
      </c>
      <c r="I1444" s="9">
        <f t="shared" si="2386"/>
        <v>0</v>
      </c>
      <c r="J1444" s="9">
        <f t="shared" si="2386"/>
        <v>0</v>
      </c>
      <c r="K1444" s="9">
        <f t="shared" si="2386"/>
        <v>0</v>
      </c>
      <c r="L1444" s="9">
        <f t="shared" si="2386"/>
        <v>0</v>
      </c>
      <c r="M1444" s="9">
        <f t="shared" si="2386"/>
        <v>5904</v>
      </c>
      <c r="N1444" s="9">
        <f t="shared" si="2386"/>
        <v>0</v>
      </c>
      <c r="O1444" s="9">
        <f t="shared" si="2386"/>
        <v>0</v>
      </c>
      <c r="P1444" s="9">
        <f t="shared" si="2386"/>
        <v>0</v>
      </c>
      <c r="Q1444" s="9">
        <f t="shared" si="2386"/>
        <v>0</v>
      </c>
      <c r="R1444" s="9">
        <f t="shared" si="2386"/>
        <v>0</v>
      </c>
      <c r="S1444" s="9">
        <f t="shared" si="2386"/>
        <v>5904</v>
      </c>
      <c r="T1444" s="9">
        <f t="shared" si="2386"/>
        <v>0</v>
      </c>
      <c r="U1444" s="9">
        <f t="shared" si="2386"/>
        <v>0</v>
      </c>
      <c r="V1444" s="9">
        <f t="shared" si="2386"/>
        <v>0</v>
      </c>
      <c r="W1444" s="9">
        <f t="shared" ref="U1444:AJ1445" si="2387">W1445</f>
        <v>0</v>
      </c>
      <c r="X1444" s="9">
        <f t="shared" si="2387"/>
        <v>0</v>
      </c>
      <c r="Y1444" s="9">
        <f t="shared" si="2387"/>
        <v>5904</v>
      </c>
      <c r="Z1444" s="9">
        <f t="shared" si="2387"/>
        <v>0</v>
      </c>
      <c r="AA1444" s="9">
        <f t="shared" si="2387"/>
        <v>0</v>
      </c>
      <c r="AB1444" s="9">
        <f t="shared" si="2387"/>
        <v>0</v>
      </c>
      <c r="AC1444" s="9">
        <f t="shared" si="2387"/>
        <v>0</v>
      </c>
      <c r="AD1444" s="9">
        <f t="shared" si="2387"/>
        <v>0</v>
      </c>
      <c r="AE1444" s="9">
        <f t="shared" si="2387"/>
        <v>5904</v>
      </c>
      <c r="AF1444" s="9">
        <f t="shared" si="2387"/>
        <v>0</v>
      </c>
      <c r="AG1444" s="9">
        <f t="shared" si="2387"/>
        <v>0</v>
      </c>
      <c r="AH1444" s="9">
        <f t="shared" si="2387"/>
        <v>0</v>
      </c>
      <c r="AI1444" s="9">
        <f t="shared" si="2387"/>
        <v>0</v>
      </c>
      <c r="AJ1444" s="9">
        <f t="shared" si="2387"/>
        <v>0</v>
      </c>
      <c r="AK1444" s="9">
        <f t="shared" ref="AG1444:AV1445" si="2388">AK1445</f>
        <v>5904</v>
      </c>
      <c r="AL1444" s="9">
        <f t="shared" si="2388"/>
        <v>0</v>
      </c>
      <c r="AM1444" s="9">
        <f t="shared" si="2388"/>
        <v>0</v>
      </c>
      <c r="AN1444" s="9">
        <f t="shared" si="2388"/>
        <v>0</v>
      </c>
      <c r="AO1444" s="9">
        <f t="shared" si="2388"/>
        <v>0</v>
      </c>
      <c r="AP1444" s="9">
        <f t="shared" si="2388"/>
        <v>0</v>
      </c>
      <c r="AQ1444" s="9">
        <f t="shared" si="2388"/>
        <v>5904</v>
      </c>
      <c r="AR1444" s="9">
        <f t="shared" si="2388"/>
        <v>0</v>
      </c>
      <c r="AS1444" s="9">
        <f t="shared" si="2388"/>
        <v>0</v>
      </c>
      <c r="AT1444" s="9">
        <f t="shared" si="2388"/>
        <v>0</v>
      </c>
      <c r="AU1444" s="9">
        <f t="shared" si="2388"/>
        <v>0</v>
      </c>
      <c r="AV1444" s="9">
        <f t="shared" si="2388"/>
        <v>0</v>
      </c>
      <c r="AW1444" s="9">
        <f t="shared" ref="AS1444:AX1445" si="2389">AW1445</f>
        <v>5904</v>
      </c>
      <c r="AX1444" s="9">
        <f t="shared" si="2389"/>
        <v>0</v>
      </c>
    </row>
    <row r="1445" spans="1:50" hidden="1">
      <c r="A1445" s="47" t="s">
        <v>100</v>
      </c>
      <c r="B1445" s="30" t="s">
        <v>254</v>
      </c>
      <c r="C1445" s="30" t="s">
        <v>32</v>
      </c>
      <c r="D1445" s="30" t="s">
        <v>79</v>
      </c>
      <c r="E1445" s="30" t="s">
        <v>627</v>
      </c>
      <c r="F1445" s="30" t="s">
        <v>101</v>
      </c>
      <c r="G1445" s="9">
        <f t="shared" si="2386"/>
        <v>5904</v>
      </c>
      <c r="H1445" s="9">
        <f t="shared" si="2386"/>
        <v>0</v>
      </c>
      <c r="I1445" s="9">
        <f t="shared" si="2386"/>
        <v>0</v>
      </c>
      <c r="J1445" s="9">
        <f t="shared" si="2386"/>
        <v>0</v>
      </c>
      <c r="K1445" s="9">
        <f t="shared" si="2386"/>
        <v>0</v>
      </c>
      <c r="L1445" s="9">
        <f t="shared" si="2386"/>
        <v>0</v>
      </c>
      <c r="M1445" s="9">
        <f t="shared" si="2386"/>
        <v>5904</v>
      </c>
      <c r="N1445" s="9">
        <f t="shared" si="2386"/>
        <v>0</v>
      </c>
      <c r="O1445" s="9">
        <f t="shared" si="2386"/>
        <v>0</v>
      </c>
      <c r="P1445" s="9">
        <f t="shared" si="2386"/>
        <v>0</v>
      </c>
      <c r="Q1445" s="9">
        <f t="shared" si="2386"/>
        <v>0</v>
      </c>
      <c r="R1445" s="9">
        <f t="shared" si="2386"/>
        <v>0</v>
      </c>
      <c r="S1445" s="9">
        <f t="shared" si="2386"/>
        <v>5904</v>
      </c>
      <c r="T1445" s="9">
        <f t="shared" si="2386"/>
        <v>0</v>
      </c>
      <c r="U1445" s="9">
        <f t="shared" si="2387"/>
        <v>0</v>
      </c>
      <c r="V1445" s="9">
        <f t="shared" si="2387"/>
        <v>0</v>
      </c>
      <c r="W1445" s="9">
        <f t="shared" si="2387"/>
        <v>0</v>
      </c>
      <c r="X1445" s="9">
        <f t="shared" si="2387"/>
        <v>0</v>
      </c>
      <c r="Y1445" s="9">
        <f t="shared" si="2387"/>
        <v>5904</v>
      </c>
      <c r="Z1445" s="9">
        <f t="shared" si="2387"/>
        <v>0</v>
      </c>
      <c r="AA1445" s="9">
        <f t="shared" si="2387"/>
        <v>0</v>
      </c>
      <c r="AB1445" s="9">
        <f t="shared" si="2387"/>
        <v>0</v>
      </c>
      <c r="AC1445" s="9">
        <f t="shared" si="2387"/>
        <v>0</v>
      </c>
      <c r="AD1445" s="9">
        <f t="shared" si="2387"/>
        <v>0</v>
      </c>
      <c r="AE1445" s="9">
        <f t="shared" si="2387"/>
        <v>5904</v>
      </c>
      <c r="AF1445" s="9">
        <f t="shared" si="2387"/>
        <v>0</v>
      </c>
      <c r="AG1445" s="9">
        <f t="shared" si="2388"/>
        <v>0</v>
      </c>
      <c r="AH1445" s="9">
        <f t="shared" si="2388"/>
        <v>0</v>
      </c>
      <c r="AI1445" s="9">
        <f t="shared" si="2388"/>
        <v>0</v>
      </c>
      <c r="AJ1445" s="9">
        <f t="shared" si="2388"/>
        <v>0</v>
      </c>
      <c r="AK1445" s="9">
        <f t="shared" si="2388"/>
        <v>5904</v>
      </c>
      <c r="AL1445" s="9">
        <f t="shared" si="2388"/>
        <v>0</v>
      </c>
      <c r="AM1445" s="9">
        <f t="shared" si="2388"/>
        <v>0</v>
      </c>
      <c r="AN1445" s="9">
        <f t="shared" si="2388"/>
        <v>0</v>
      </c>
      <c r="AO1445" s="9">
        <f t="shared" si="2388"/>
        <v>0</v>
      </c>
      <c r="AP1445" s="9">
        <f t="shared" si="2388"/>
        <v>0</v>
      </c>
      <c r="AQ1445" s="9">
        <f t="shared" si="2388"/>
        <v>5904</v>
      </c>
      <c r="AR1445" s="9">
        <f t="shared" si="2388"/>
        <v>0</v>
      </c>
      <c r="AS1445" s="9">
        <f t="shared" si="2389"/>
        <v>0</v>
      </c>
      <c r="AT1445" s="9">
        <f t="shared" si="2389"/>
        <v>0</v>
      </c>
      <c r="AU1445" s="9">
        <f t="shared" si="2389"/>
        <v>0</v>
      </c>
      <c r="AV1445" s="9">
        <f t="shared" si="2389"/>
        <v>0</v>
      </c>
      <c r="AW1445" s="9">
        <f t="shared" si="2389"/>
        <v>5904</v>
      </c>
      <c r="AX1445" s="9">
        <f t="shared" si="2389"/>
        <v>0</v>
      </c>
    </row>
    <row r="1446" spans="1:50" hidden="1">
      <c r="A1446" s="47" t="s">
        <v>269</v>
      </c>
      <c r="B1446" s="30" t="s">
        <v>254</v>
      </c>
      <c r="C1446" s="30" t="s">
        <v>32</v>
      </c>
      <c r="D1446" s="30" t="s">
        <v>79</v>
      </c>
      <c r="E1446" s="30" t="s">
        <v>627</v>
      </c>
      <c r="F1446" s="59" t="s">
        <v>270</v>
      </c>
      <c r="G1446" s="9">
        <v>5904</v>
      </c>
      <c r="H1446" s="9"/>
      <c r="I1446" s="84"/>
      <c r="J1446" s="84"/>
      <c r="K1446" s="84"/>
      <c r="L1446" s="84"/>
      <c r="M1446" s="9">
        <f>G1446+I1446+J1446+K1446+L1446</f>
        <v>5904</v>
      </c>
      <c r="N1446" s="9">
        <f>H1446+L1446</f>
        <v>0</v>
      </c>
      <c r="O1446" s="85"/>
      <c r="P1446" s="85"/>
      <c r="Q1446" s="85"/>
      <c r="R1446" s="85"/>
      <c r="S1446" s="9">
        <f>M1446+O1446+P1446+Q1446+R1446</f>
        <v>5904</v>
      </c>
      <c r="T1446" s="9">
        <f>N1446+R1446</f>
        <v>0</v>
      </c>
      <c r="U1446" s="85"/>
      <c r="V1446" s="85"/>
      <c r="W1446" s="85"/>
      <c r="X1446" s="85"/>
      <c r="Y1446" s="9">
        <f>S1446+U1446+V1446+W1446+X1446</f>
        <v>5904</v>
      </c>
      <c r="Z1446" s="9">
        <f>T1446+X1446</f>
        <v>0</v>
      </c>
      <c r="AA1446" s="85"/>
      <c r="AB1446" s="85"/>
      <c r="AC1446" s="85"/>
      <c r="AD1446" s="85"/>
      <c r="AE1446" s="9">
        <f>Y1446+AA1446+AB1446+AC1446+AD1446</f>
        <v>5904</v>
      </c>
      <c r="AF1446" s="9">
        <f>Z1446+AD1446</f>
        <v>0</v>
      </c>
      <c r="AG1446" s="85"/>
      <c r="AH1446" s="85"/>
      <c r="AI1446" s="85"/>
      <c r="AJ1446" s="85"/>
      <c r="AK1446" s="9">
        <f>AE1446+AG1446+AH1446+AI1446+AJ1446</f>
        <v>5904</v>
      </c>
      <c r="AL1446" s="9">
        <f>AF1446+AJ1446</f>
        <v>0</v>
      </c>
      <c r="AM1446" s="85"/>
      <c r="AN1446" s="85"/>
      <c r="AO1446" s="85"/>
      <c r="AP1446" s="85"/>
      <c r="AQ1446" s="9">
        <f>AK1446+AM1446+AN1446+AO1446+AP1446</f>
        <v>5904</v>
      </c>
      <c r="AR1446" s="9">
        <f>AL1446+AP1446</f>
        <v>0</v>
      </c>
      <c r="AS1446" s="85"/>
      <c r="AT1446" s="85"/>
      <c r="AU1446" s="85"/>
      <c r="AV1446" s="85"/>
      <c r="AW1446" s="9">
        <f>AQ1446+AS1446+AT1446+AU1446+AV1446</f>
        <v>5904</v>
      </c>
      <c r="AX1446" s="9">
        <f>AR1446+AV1446</f>
        <v>0</v>
      </c>
    </row>
    <row r="1447" spans="1:50" ht="132" hidden="1">
      <c r="A1447" s="49" t="s">
        <v>665</v>
      </c>
      <c r="B1447" s="30" t="s">
        <v>254</v>
      </c>
      <c r="C1447" s="30" t="s">
        <v>32</v>
      </c>
      <c r="D1447" s="30" t="s">
        <v>79</v>
      </c>
      <c r="E1447" s="30" t="s">
        <v>666</v>
      </c>
      <c r="F1447" s="30"/>
      <c r="G1447" s="9">
        <f t="shared" ref="G1447:V1448" si="2390">G1448</f>
        <v>1848</v>
      </c>
      <c r="H1447" s="9">
        <f t="shared" si="2390"/>
        <v>0</v>
      </c>
      <c r="I1447" s="9">
        <f t="shared" si="2390"/>
        <v>0</v>
      </c>
      <c r="J1447" s="9">
        <f t="shared" si="2390"/>
        <v>0</v>
      </c>
      <c r="K1447" s="9">
        <f t="shared" si="2390"/>
        <v>0</v>
      </c>
      <c r="L1447" s="9">
        <f t="shared" si="2390"/>
        <v>0</v>
      </c>
      <c r="M1447" s="9">
        <f t="shared" si="2390"/>
        <v>1848</v>
      </c>
      <c r="N1447" s="9">
        <f t="shared" si="2390"/>
        <v>0</v>
      </c>
      <c r="O1447" s="9">
        <f t="shared" si="2390"/>
        <v>0</v>
      </c>
      <c r="P1447" s="9">
        <f t="shared" si="2390"/>
        <v>0</v>
      </c>
      <c r="Q1447" s="9">
        <f t="shared" si="2390"/>
        <v>0</v>
      </c>
      <c r="R1447" s="9">
        <f t="shared" si="2390"/>
        <v>0</v>
      </c>
      <c r="S1447" s="9">
        <f t="shared" si="2390"/>
        <v>1848</v>
      </c>
      <c r="T1447" s="9">
        <f t="shared" si="2390"/>
        <v>0</v>
      </c>
      <c r="U1447" s="9">
        <f t="shared" si="2390"/>
        <v>0</v>
      </c>
      <c r="V1447" s="9">
        <f t="shared" si="2390"/>
        <v>0</v>
      </c>
      <c r="W1447" s="9">
        <f t="shared" ref="U1447:AJ1448" si="2391">W1448</f>
        <v>0</v>
      </c>
      <c r="X1447" s="9">
        <f t="shared" si="2391"/>
        <v>0</v>
      </c>
      <c r="Y1447" s="9">
        <f t="shared" si="2391"/>
        <v>1848</v>
      </c>
      <c r="Z1447" s="9">
        <f t="shared" si="2391"/>
        <v>0</v>
      </c>
      <c r="AA1447" s="9">
        <f t="shared" si="2391"/>
        <v>0</v>
      </c>
      <c r="AB1447" s="9">
        <f t="shared" si="2391"/>
        <v>0</v>
      </c>
      <c r="AC1447" s="9">
        <f t="shared" si="2391"/>
        <v>0</v>
      </c>
      <c r="AD1447" s="9">
        <f t="shared" si="2391"/>
        <v>0</v>
      </c>
      <c r="AE1447" s="9">
        <f t="shared" si="2391"/>
        <v>1848</v>
      </c>
      <c r="AF1447" s="9">
        <f t="shared" si="2391"/>
        <v>0</v>
      </c>
      <c r="AG1447" s="9">
        <f t="shared" si="2391"/>
        <v>0</v>
      </c>
      <c r="AH1447" s="9">
        <f t="shared" si="2391"/>
        <v>476</v>
      </c>
      <c r="AI1447" s="9">
        <f t="shared" si="2391"/>
        <v>0</v>
      </c>
      <c r="AJ1447" s="9">
        <f t="shared" si="2391"/>
        <v>9281</v>
      </c>
      <c r="AK1447" s="9">
        <f t="shared" ref="AG1447:AV1448" si="2392">AK1448</f>
        <v>11605</v>
      </c>
      <c r="AL1447" s="9">
        <f t="shared" si="2392"/>
        <v>9281</v>
      </c>
      <c r="AM1447" s="9">
        <f t="shared" si="2392"/>
        <v>0</v>
      </c>
      <c r="AN1447" s="9">
        <f t="shared" si="2392"/>
        <v>0</v>
      </c>
      <c r="AO1447" s="9">
        <f t="shared" si="2392"/>
        <v>0</v>
      </c>
      <c r="AP1447" s="9">
        <f t="shared" si="2392"/>
        <v>0</v>
      </c>
      <c r="AQ1447" s="9">
        <f t="shared" si="2392"/>
        <v>11605</v>
      </c>
      <c r="AR1447" s="9">
        <f t="shared" si="2392"/>
        <v>9281</v>
      </c>
      <c r="AS1447" s="9">
        <f t="shared" si="2392"/>
        <v>0</v>
      </c>
      <c r="AT1447" s="9">
        <f t="shared" si="2392"/>
        <v>0</v>
      </c>
      <c r="AU1447" s="9">
        <f t="shared" si="2392"/>
        <v>0</v>
      </c>
      <c r="AV1447" s="9">
        <f t="shared" si="2392"/>
        <v>0</v>
      </c>
      <c r="AW1447" s="9">
        <f t="shared" ref="AS1447:AX1448" si="2393">AW1448</f>
        <v>11605</v>
      </c>
      <c r="AX1447" s="9">
        <f t="shared" si="2393"/>
        <v>9281</v>
      </c>
    </row>
    <row r="1448" spans="1:50" hidden="1">
      <c r="A1448" s="49" t="s">
        <v>100</v>
      </c>
      <c r="B1448" s="30" t="s">
        <v>254</v>
      </c>
      <c r="C1448" s="30" t="s">
        <v>32</v>
      </c>
      <c r="D1448" s="30" t="s">
        <v>79</v>
      </c>
      <c r="E1448" s="30" t="s">
        <v>666</v>
      </c>
      <c r="F1448" s="30" t="s">
        <v>101</v>
      </c>
      <c r="G1448" s="9">
        <f t="shared" si="2390"/>
        <v>1848</v>
      </c>
      <c r="H1448" s="9">
        <f t="shared" si="2390"/>
        <v>0</v>
      </c>
      <c r="I1448" s="9">
        <f t="shared" si="2390"/>
        <v>0</v>
      </c>
      <c r="J1448" s="9">
        <f t="shared" si="2390"/>
        <v>0</v>
      </c>
      <c r="K1448" s="9">
        <f t="shared" si="2390"/>
        <v>0</v>
      </c>
      <c r="L1448" s="9">
        <f t="shared" si="2390"/>
        <v>0</v>
      </c>
      <c r="M1448" s="9">
        <f t="shared" si="2390"/>
        <v>1848</v>
      </c>
      <c r="N1448" s="9">
        <f t="shared" si="2390"/>
        <v>0</v>
      </c>
      <c r="O1448" s="9">
        <f t="shared" si="2390"/>
        <v>0</v>
      </c>
      <c r="P1448" s="9">
        <f t="shared" si="2390"/>
        <v>0</v>
      </c>
      <c r="Q1448" s="9">
        <f t="shared" si="2390"/>
        <v>0</v>
      </c>
      <c r="R1448" s="9">
        <f t="shared" si="2390"/>
        <v>0</v>
      </c>
      <c r="S1448" s="9">
        <f t="shared" si="2390"/>
        <v>1848</v>
      </c>
      <c r="T1448" s="9">
        <f t="shared" si="2390"/>
        <v>0</v>
      </c>
      <c r="U1448" s="9">
        <f t="shared" si="2391"/>
        <v>0</v>
      </c>
      <c r="V1448" s="9">
        <f t="shared" si="2391"/>
        <v>0</v>
      </c>
      <c r="W1448" s="9">
        <f t="shared" si="2391"/>
        <v>0</v>
      </c>
      <c r="X1448" s="9">
        <f t="shared" si="2391"/>
        <v>0</v>
      </c>
      <c r="Y1448" s="9">
        <f t="shared" si="2391"/>
        <v>1848</v>
      </c>
      <c r="Z1448" s="9">
        <f t="shared" si="2391"/>
        <v>0</v>
      </c>
      <c r="AA1448" s="9">
        <f t="shared" si="2391"/>
        <v>0</v>
      </c>
      <c r="AB1448" s="9">
        <f t="shared" si="2391"/>
        <v>0</v>
      </c>
      <c r="AC1448" s="9">
        <f t="shared" si="2391"/>
        <v>0</v>
      </c>
      <c r="AD1448" s="9">
        <f t="shared" si="2391"/>
        <v>0</v>
      </c>
      <c r="AE1448" s="9">
        <f t="shared" si="2391"/>
        <v>1848</v>
      </c>
      <c r="AF1448" s="9">
        <f t="shared" si="2391"/>
        <v>0</v>
      </c>
      <c r="AG1448" s="9">
        <f t="shared" si="2392"/>
        <v>0</v>
      </c>
      <c r="AH1448" s="9">
        <f t="shared" si="2392"/>
        <v>476</v>
      </c>
      <c r="AI1448" s="9">
        <f t="shared" si="2392"/>
        <v>0</v>
      </c>
      <c r="AJ1448" s="9">
        <f t="shared" si="2392"/>
        <v>9281</v>
      </c>
      <c r="AK1448" s="9">
        <f t="shared" si="2392"/>
        <v>11605</v>
      </c>
      <c r="AL1448" s="9">
        <f t="shared" si="2392"/>
        <v>9281</v>
      </c>
      <c r="AM1448" s="9">
        <f t="shared" si="2392"/>
        <v>0</v>
      </c>
      <c r="AN1448" s="9">
        <f t="shared" si="2392"/>
        <v>0</v>
      </c>
      <c r="AO1448" s="9">
        <f t="shared" si="2392"/>
        <v>0</v>
      </c>
      <c r="AP1448" s="9">
        <f t="shared" si="2392"/>
        <v>0</v>
      </c>
      <c r="AQ1448" s="9">
        <f t="shared" si="2392"/>
        <v>11605</v>
      </c>
      <c r="AR1448" s="9">
        <f t="shared" si="2392"/>
        <v>9281</v>
      </c>
      <c r="AS1448" s="9">
        <f t="shared" si="2393"/>
        <v>0</v>
      </c>
      <c r="AT1448" s="9">
        <f t="shared" si="2393"/>
        <v>0</v>
      </c>
      <c r="AU1448" s="9">
        <f t="shared" si="2393"/>
        <v>0</v>
      </c>
      <c r="AV1448" s="9">
        <f t="shared" si="2393"/>
        <v>0</v>
      </c>
      <c r="AW1448" s="9">
        <f t="shared" si="2393"/>
        <v>11605</v>
      </c>
      <c r="AX1448" s="9">
        <f t="shared" si="2393"/>
        <v>9281</v>
      </c>
    </row>
    <row r="1449" spans="1:50" hidden="1">
      <c r="A1449" s="28" t="s">
        <v>269</v>
      </c>
      <c r="B1449" s="30" t="s">
        <v>254</v>
      </c>
      <c r="C1449" s="30" t="s">
        <v>32</v>
      </c>
      <c r="D1449" s="30" t="s">
        <v>79</v>
      </c>
      <c r="E1449" s="30" t="s">
        <v>666</v>
      </c>
      <c r="F1449" s="30" t="s">
        <v>270</v>
      </c>
      <c r="G1449" s="9">
        <v>1848</v>
      </c>
      <c r="H1449" s="9"/>
      <c r="I1449" s="84"/>
      <c r="J1449" s="84"/>
      <c r="K1449" s="84"/>
      <c r="L1449" s="84"/>
      <c r="M1449" s="9">
        <f>G1449+I1449+J1449+K1449+L1449</f>
        <v>1848</v>
      </c>
      <c r="N1449" s="9">
        <f>H1449+L1449</f>
        <v>0</v>
      </c>
      <c r="O1449" s="85"/>
      <c r="P1449" s="85"/>
      <c r="Q1449" s="85"/>
      <c r="R1449" s="85"/>
      <c r="S1449" s="9">
        <f>M1449+O1449+P1449+Q1449+R1449</f>
        <v>1848</v>
      </c>
      <c r="T1449" s="9">
        <f>N1449+R1449</f>
        <v>0</v>
      </c>
      <c r="U1449" s="85"/>
      <c r="V1449" s="85"/>
      <c r="W1449" s="85"/>
      <c r="X1449" s="85"/>
      <c r="Y1449" s="9">
        <f>S1449+U1449+V1449+W1449+X1449</f>
        <v>1848</v>
      </c>
      <c r="Z1449" s="9">
        <f>T1449+X1449</f>
        <v>0</v>
      </c>
      <c r="AA1449" s="85"/>
      <c r="AB1449" s="85"/>
      <c r="AC1449" s="85"/>
      <c r="AD1449" s="85"/>
      <c r="AE1449" s="9">
        <f>Y1449+AA1449+AB1449+AC1449+AD1449</f>
        <v>1848</v>
      </c>
      <c r="AF1449" s="9">
        <f>Z1449+AD1449</f>
        <v>0</v>
      </c>
      <c r="AG1449" s="85"/>
      <c r="AH1449" s="9">
        <v>476</v>
      </c>
      <c r="AI1449" s="85"/>
      <c r="AJ1449" s="9">
        <v>9281</v>
      </c>
      <c r="AK1449" s="9">
        <f>AE1449+AG1449+AH1449+AI1449+AJ1449</f>
        <v>11605</v>
      </c>
      <c r="AL1449" s="9">
        <f>AF1449+AJ1449</f>
        <v>9281</v>
      </c>
      <c r="AM1449" s="85"/>
      <c r="AN1449" s="9"/>
      <c r="AO1449" s="85"/>
      <c r="AP1449" s="9"/>
      <c r="AQ1449" s="9">
        <f>AK1449+AM1449+AN1449+AO1449+AP1449</f>
        <v>11605</v>
      </c>
      <c r="AR1449" s="9">
        <f>AL1449+AP1449</f>
        <v>9281</v>
      </c>
      <c r="AS1449" s="85"/>
      <c r="AT1449" s="9"/>
      <c r="AU1449" s="85"/>
      <c r="AV1449" s="9"/>
      <c r="AW1449" s="9">
        <f>AQ1449+AS1449+AT1449+AU1449+AV1449</f>
        <v>11605</v>
      </c>
      <c r="AX1449" s="9">
        <f>AR1449+AV1449</f>
        <v>9281</v>
      </c>
    </row>
    <row r="1450" spans="1:50" hidden="1">
      <c r="A1450" s="47"/>
      <c r="B1450" s="30"/>
      <c r="C1450" s="30"/>
      <c r="D1450" s="30"/>
      <c r="E1450" s="30"/>
      <c r="F1450" s="59"/>
      <c r="G1450" s="9"/>
      <c r="H1450" s="9"/>
      <c r="I1450" s="84"/>
      <c r="J1450" s="84"/>
      <c r="K1450" s="84"/>
      <c r="L1450" s="84"/>
      <c r="M1450" s="84"/>
      <c r="N1450" s="84"/>
      <c r="O1450" s="85"/>
      <c r="P1450" s="85"/>
      <c r="Q1450" s="85"/>
      <c r="R1450" s="85"/>
      <c r="S1450" s="85"/>
      <c r="T1450" s="85"/>
      <c r="U1450" s="85"/>
      <c r="V1450" s="85"/>
      <c r="W1450" s="85"/>
      <c r="X1450" s="85"/>
      <c r="Y1450" s="85"/>
      <c r="Z1450" s="85"/>
      <c r="AA1450" s="85"/>
      <c r="AB1450" s="85"/>
      <c r="AC1450" s="85"/>
      <c r="AD1450" s="85"/>
      <c r="AE1450" s="85"/>
      <c r="AF1450" s="85"/>
      <c r="AG1450" s="85"/>
      <c r="AH1450" s="85"/>
      <c r="AI1450" s="85"/>
      <c r="AJ1450" s="85"/>
      <c r="AK1450" s="85"/>
      <c r="AL1450" s="85"/>
      <c r="AM1450" s="85"/>
      <c r="AN1450" s="85"/>
      <c r="AO1450" s="85"/>
      <c r="AP1450" s="85"/>
      <c r="AQ1450" s="85"/>
      <c r="AR1450" s="85"/>
      <c r="AS1450" s="85"/>
      <c r="AT1450" s="85"/>
      <c r="AU1450" s="85"/>
      <c r="AV1450" s="85"/>
      <c r="AW1450" s="85"/>
      <c r="AX1450" s="85"/>
    </row>
    <row r="1451" spans="1:50" ht="18.75" hidden="1">
      <c r="A1451" s="63" t="s">
        <v>31</v>
      </c>
      <c r="B1451" s="35" t="s">
        <v>254</v>
      </c>
      <c r="C1451" s="35" t="s">
        <v>32</v>
      </c>
      <c r="D1451" s="35" t="s">
        <v>16</v>
      </c>
      <c r="E1451" s="35"/>
      <c r="F1451" s="35"/>
      <c r="G1451" s="13">
        <f t="shared" ref="G1451:V1455" si="2394">G1452</f>
        <v>513</v>
      </c>
      <c r="H1451" s="13">
        <f t="shared" si="2394"/>
        <v>0</v>
      </c>
      <c r="I1451" s="13">
        <f t="shared" si="2394"/>
        <v>0</v>
      </c>
      <c r="J1451" s="13">
        <f t="shared" si="2394"/>
        <v>0</v>
      </c>
      <c r="K1451" s="13">
        <f t="shared" si="2394"/>
        <v>0</v>
      </c>
      <c r="L1451" s="13">
        <f t="shared" si="2394"/>
        <v>0</v>
      </c>
      <c r="M1451" s="13">
        <f t="shared" si="2394"/>
        <v>513</v>
      </c>
      <c r="N1451" s="13">
        <f t="shared" si="2394"/>
        <v>0</v>
      </c>
      <c r="O1451" s="13">
        <f t="shared" si="2394"/>
        <v>0</v>
      </c>
      <c r="P1451" s="13">
        <f t="shared" si="2394"/>
        <v>0</v>
      </c>
      <c r="Q1451" s="13">
        <f t="shared" si="2394"/>
        <v>0</v>
      </c>
      <c r="R1451" s="13">
        <f t="shared" si="2394"/>
        <v>0</v>
      </c>
      <c r="S1451" s="13">
        <f t="shared" si="2394"/>
        <v>513</v>
      </c>
      <c r="T1451" s="13">
        <f t="shared" si="2394"/>
        <v>0</v>
      </c>
      <c r="U1451" s="13">
        <f t="shared" si="2394"/>
        <v>0</v>
      </c>
      <c r="V1451" s="13">
        <f t="shared" si="2394"/>
        <v>0</v>
      </c>
      <c r="W1451" s="13">
        <f t="shared" ref="U1451:AJ1455" si="2395">W1452</f>
        <v>0</v>
      </c>
      <c r="X1451" s="13">
        <f t="shared" si="2395"/>
        <v>0</v>
      </c>
      <c r="Y1451" s="13">
        <f t="shared" si="2395"/>
        <v>513</v>
      </c>
      <c r="Z1451" s="13">
        <f t="shared" si="2395"/>
        <v>0</v>
      </c>
      <c r="AA1451" s="13">
        <f t="shared" si="2395"/>
        <v>0</v>
      </c>
      <c r="AB1451" s="13">
        <f t="shared" si="2395"/>
        <v>0</v>
      </c>
      <c r="AC1451" s="13">
        <f t="shared" si="2395"/>
        <v>0</v>
      </c>
      <c r="AD1451" s="13">
        <f t="shared" si="2395"/>
        <v>0</v>
      </c>
      <c r="AE1451" s="13">
        <f t="shared" si="2395"/>
        <v>513</v>
      </c>
      <c r="AF1451" s="13">
        <f t="shared" si="2395"/>
        <v>0</v>
      </c>
      <c r="AG1451" s="13">
        <f t="shared" si="2395"/>
        <v>0</v>
      </c>
      <c r="AH1451" s="13">
        <f t="shared" si="2395"/>
        <v>0</v>
      </c>
      <c r="AI1451" s="13">
        <f t="shared" si="2395"/>
        <v>0</v>
      </c>
      <c r="AJ1451" s="13">
        <f t="shared" si="2395"/>
        <v>0</v>
      </c>
      <c r="AK1451" s="13">
        <f t="shared" ref="AG1451:AV1455" si="2396">AK1452</f>
        <v>513</v>
      </c>
      <c r="AL1451" s="13">
        <f t="shared" si="2396"/>
        <v>0</v>
      </c>
      <c r="AM1451" s="13">
        <f t="shared" si="2396"/>
        <v>0</v>
      </c>
      <c r="AN1451" s="13">
        <f t="shared" si="2396"/>
        <v>0</v>
      </c>
      <c r="AO1451" s="13">
        <f t="shared" si="2396"/>
        <v>0</v>
      </c>
      <c r="AP1451" s="13">
        <f t="shared" si="2396"/>
        <v>0</v>
      </c>
      <c r="AQ1451" s="13">
        <f t="shared" si="2396"/>
        <v>513</v>
      </c>
      <c r="AR1451" s="13">
        <f t="shared" si="2396"/>
        <v>0</v>
      </c>
      <c r="AS1451" s="13">
        <f t="shared" si="2396"/>
        <v>0</v>
      </c>
      <c r="AT1451" s="13">
        <f t="shared" si="2396"/>
        <v>0</v>
      </c>
      <c r="AU1451" s="13">
        <f t="shared" si="2396"/>
        <v>0</v>
      </c>
      <c r="AV1451" s="13">
        <f t="shared" si="2396"/>
        <v>0</v>
      </c>
      <c r="AW1451" s="13">
        <f t="shared" ref="AS1451:AX1455" si="2397">AW1452</f>
        <v>513</v>
      </c>
      <c r="AX1451" s="13">
        <f t="shared" si="2397"/>
        <v>0</v>
      </c>
    </row>
    <row r="1452" spans="1:50" ht="66" hidden="1">
      <c r="A1452" s="25" t="s">
        <v>424</v>
      </c>
      <c r="B1452" s="30" t="s">
        <v>254</v>
      </c>
      <c r="C1452" s="30" t="s">
        <v>32</v>
      </c>
      <c r="D1452" s="30" t="s">
        <v>16</v>
      </c>
      <c r="E1452" s="30" t="s">
        <v>221</v>
      </c>
      <c r="F1452" s="30"/>
      <c r="G1452" s="11">
        <f t="shared" si="2394"/>
        <v>513</v>
      </c>
      <c r="H1452" s="11">
        <f t="shared" si="2394"/>
        <v>0</v>
      </c>
      <c r="I1452" s="11">
        <f t="shared" si="2394"/>
        <v>0</v>
      </c>
      <c r="J1452" s="11">
        <f t="shared" si="2394"/>
        <v>0</v>
      </c>
      <c r="K1452" s="11">
        <f t="shared" si="2394"/>
        <v>0</v>
      </c>
      <c r="L1452" s="11">
        <f t="shared" si="2394"/>
        <v>0</v>
      </c>
      <c r="M1452" s="11">
        <f t="shared" si="2394"/>
        <v>513</v>
      </c>
      <c r="N1452" s="11">
        <f t="shared" si="2394"/>
        <v>0</v>
      </c>
      <c r="O1452" s="11">
        <f t="shared" si="2394"/>
        <v>0</v>
      </c>
      <c r="P1452" s="11">
        <f t="shared" si="2394"/>
        <v>0</v>
      </c>
      <c r="Q1452" s="11">
        <f t="shared" si="2394"/>
        <v>0</v>
      </c>
      <c r="R1452" s="11">
        <f t="shared" si="2394"/>
        <v>0</v>
      </c>
      <c r="S1452" s="11">
        <f t="shared" si="2394"/>
        <v>513</v>
      </c>
      <c r="T1452" s="11">
        <f t="shared" si="2394"/>
        <v>0</v>
      </c>
      <c r="U1452" s="11">
        <f t="shared" si="2395"/>
        <v>0</v>
      </c>
      <c r="V1452" s="11">
        <f t="shared" si="2395"/>
        <v>0</v>
      </c>
      <c r="W1452" s="11">
        <f t="shared" si="2395"/>
        <v>0</v>
      </c>
      <c r="X1452" s="11">
        <f t="shared" si="2395"/>
        <v>0</v>
      </c>
      <c r="Y1452" s="11">
        <f t="shared" si="2395"/>
        <v>513</v>
      </c>
      <c r="Z1452" s="11">
        <f t="shared" si="2395"/>
        <v>0</v>
      </c>
      <c r="AA1452" s="11">
        <f t="shared" si="2395"/>
        <v>0</v>
      </c>
      <c r="AB1452" s="11">
        <f t="shared" si="2395"/>
        <v>0</v>
      </c>
      <c r="AC1452" s="11">
        <f t="shared" si="2395"/>
        <v>0</v>
      </c>
      <c r="AD1452" s="11">
        <f t="shared" si="2395"/>
        <v>0</v>
      </c>
      <c r="AE1452" s="11">
        <f t="shared" si="2395"/>
        <v>513</v>
      </c>
      <c r="AF1452" s="11">
        <f t="shared" si="2395"/>
        <v>0</v>
      </c>
      <c r="AG1452" s="11">
        <f t="shared" si="2396"/>
        <v>0</v>
      </c>
      <c r="AH1452" s="11">
        <f t="shared" si="2396"/>
        <v>0</v>
      </c>
      <c r="AI1452" s="11">
        <f t="shared" si="2396"/>
        <v>0</v>
      </c>
      <c r="AJ1452" s="11">
        <f t="shared" si="2396"/>
        <v>0</v>
      </c>
      <c r="AK1452" s="11">
        <f t="shared" si="2396"/>
        <v>513</v>
      </c>
      <c r="AL1452" s="11">
        <f t="shared" si="2396"/>
        <v>0</v>
      </c>
      <c r="AM1452" s="11">
        <f t="shared" si="2396"/>
        <v>0</v>
      </c>
      <c r="AN1452" s="11">
        <f t="shared" si="2396"/>
        <v>0</v>
      </c>
      <c r="AO1452" s="11">
        <f t="shared" si="2396"/>
        <v>0</v>
      </c>
      <c r="AP1452" s="11">
        <f t="shared" si="2396"/>
        <v>0</v>
      </c>
      <c r="AQ1452" s="11">
        <f t="shared" si="2396"/>
        <v>513</v>
      </c>
      <c r="AR1452" s="11">
        <f t="shared" si="2396"/>
        <v>0</v>
      </c>
      <c r="AS1452" s="11">
        <f t="shared" si="2397"/>
        <v>0</v>
      </c>
      <c r="AT1452" s="11">
        <f t="shared" si="2397"/>
        <v>0</v>
      </c>
      <c r="AU1452" s="11">
        <f t="shared" si="2397"/>
        <v>0</v>
      </c>
      <c r="AV1452" s="11">
        <f t="shared" si="2397"/>
        <v>0</v>
      </c>
      <c r="AW1452" s="11">
        <f t="shared" si="2397"/>
        <v>513</v>
      </c>
      <c r="AX1452" s="11">
        <f t="shared" si="2397"/>
        <v>0</v>
      </c>
    </row>
    <row r="1453" spans="1:50" hidden="1">
      <c r="A1453" s="47" t="s">
        <v>14</v>
      </c>
      <c r="B1453" s="30" t="s">
        <v>254</v>
      </c>
      <c r="C1453" s="30" t="s">
        <v>32</v>
      </c>
      <c r="D1453" s="30" t="s">
        <v>16</v>
      </c>
      <c r="E1453" s="30" t="s">
        <v>222</v>
      </c>
      <c r="F1453" s="30"/>
      <c r="G1453" s="11">
        <f t="shared" si="2394"/>
        <v>513</v>
      </c>
      <c r="H1453" s="11">
        <f t="shared" si="2394"/>
        <v>0</v>
      </c>
      <c r="I1453" s="11">
        <f t="shared" si="2394"/>
        <v>0</v>
      </c>
      <c r="J1453" s="11">
        <f t="shared" si="2394"/>
        <v>0</v>
      </c>
      <c r="K1453" s="11">
        <f t="shared" si="2394"/>
        <v>0</v>
      </c>
      <c r="L1453" s="11">
        <f t="shared" si="2394"/>
        <v>0</v>
      </c>
      <c r="M1453" s="11">
        <f t="shared" si="2394"/>
        <v>513</v>
      </c>
      <c r="N1453" s="11">
        <f t="shared" si="2394"/>
        <v>0</v>
      </c>
      <c r="O1453" s="11">
        <f t="shared" si="2394"/>
        <v>0</v>
      </c>
      <c r="P1453" s="11">
        <f t="shared" si="2394"/>
        <v>0</v>
      </c>
      <c r="Q1453" s="11">
        <f t="shared" si="2394"/>
        <v>0</v>
      </c>
      <c r="R1453" s="11">
        <f t="shared" si="2394"/>
        <v>0</v>
      </c>
      <c r="S1453" s="11">
        <f t="shared" si="2394"/>
        <v>513</v>
      </c>
      <c r="T1453" s="11">
        <f t="shared" si="2394"/>
        <v>0</v>
      </c>
      <c r="U1453" s="11">
        <f t="shared" si="2395"/>
        <v>0</v>
      </c>
      <c r="V1453" s="11">
        <f t="shared" si="2395"/>
        <v>0</v>
      </c>
      <c r="W1453" s="11">
        <f t="shared" si="2395"/>
        <v>0</v>
      </c>
      <c r="X1453" s="11">
        <f t="shared" si="2395"/>
        <v>0</v>
      </c>
      <c r="Y1453" s="11">
        <f t="shared" si="2395"/>
        <v>513</v>
      </c>
      <c r="Z1453" s="11">
        <f t="shared" si="2395"/>
        <v>0</v>
      </c>
      <c r="AA1453" s="11">
        <f t="shared" si="2395"/>
        <v>0</v>
      </c>
      <c r="AB1453" s="11">
        <f t="shared" si="2395"/>
        <v>0</v>
      </c>
      <c r="AC1453" s="11">
        <f t="shared" si="2395"/>
        <v>0</v>
      </c>
      <c r="AD1453" s="11">
        <f t="shared" si="2395"/>
        <v>0</v>
      </c>
      <c r="AE1453" s="11">
        <f t="shared" si="2395"/>
        <v>513</v>
      </c>
      <c r="AF1453" s="11">
        <f t="shared" si="2395"/>
        <v>0</v>
      </c>
      <c r="AG1453" s="11">
        <f t="shared" si="2396"/>
        <v>0</v>
      </c>
      <c r="AH1453" s="11">
        <f t="shared" si="2396"/>
        <v>0</v>
      </c>
      <c r="AI1453" s="11">
        <f t="shared" si="2396"/>
        <v>0</v>
      </c>
      <c r="AJ1453" s="11">
        <f t="shared" si="2396"/>
        <v>0</v>
      </c>
      <c r="AK1453" s="11">
        <f t="shared" si="2396"/>
        <v>513</v>
      </c>
      <c r="AL1453" s="11">
        <f t="shared" si="2396"/>
        <v>0</v>
      </c>
      <c r="AM1453" s="11">
        <f t="shared" si="2396"/>
        <v>0</v>
      </c>
      <c r="AN1453" s="11">
        <f t="shared" si="2396"/>
        <v>0</v>
      </c>
      <c r="AO1453" s="11">
        <f t="shared" si="2396"/>
        <v>0</v>
      </c>
      <c r="AP1453" s="11">
        <f t="shared" si="2396"/>
        <v>0</v>
      </c>
      <c r="AQ1453" s="11">
        <f t="shared" si="2396"/>
        <v>513</v>
      </c>
      <c r="AR1453" s="11">
        <f t="shared" si="2396"/>
        <v>0</v>
      </c>
      <c r="AS1453" s="11">
        <f t="shared" si="2397"/>
        <v>0</v>
      </c>
      <c r="AT1453" s="11">
        <f t="shared" si="2397"/>
        <v>0</v>
      </c>
      <c r="AU1453" s="11">
        <f t="shared" si="2397"/>
        <v>0</v>
      </c>
      <c r="AV1453" s="11">
        <f t="shared" si="2397"/>
        <v>0</v>
      </c>
      <c r="AW1453" s="11">
        <f t="shared" si="2397"/>
        <v>513</v>
      </c>
      <c r="AX1453" s="11">
        <f t="shared" si="2397"/>
        <v>0</v>
      </c>
    </row>
    <row r="1454" spans="1:50" hidden="1">
      <c r="A1454" s="47" t="s">
        <v>250</v>
      </c>
      <c r="B1454" s="30" t="s">
        <v>254</v>
      </c>
      <c r="C1454" s="30" t="s">
        <v>32</v>
      </c>
      <c r="D1454" s="30" t="s">
        <v>16</v>
      </c>
      <c r="E1454" s="30" t="s">
        <v>251</v>
      </c>
      <c r="F1454" s="30"/>
      <c r="G1454" s="11">
        <f t="shared" si="2394"/>
        <v>513</v>
      </c>
      <c r="H1454" s="11">
        <f t="shared" si="2394"/>
        <v>0</v>
      </c>
      <c r="I1454" s="11">
        <f t="shared" si="2394"/>
        <v>0</v>
      </c>
      <c r="J1454" s="11">
        <f t="shared" si="2394"/>
        <v>0</v>
      </c>
      <c r="K1454" s="11">
        <f t="shared" si="2394"/>
        <v>0</v>
      </c>
      <c r="L1454" s="11">
        <f t="shared" si="2394"/>
        <v>0</v>
      </c>
      <c r="M1454" s="11">
        <f t="shared" si="2394"/>
        <v>513</v>
      </c>
      <c r="N1454" s="11">
        <f t="shared" si="2394"/>
        <v>0</v>
      </c>
      <c r="O1454" s="11">
        <f t="shared" si="2394"/>
        <v>0</v>
      </c>
      <c r="P1454" s="11">
        <f t="shared" si="2394"/>
        <v>0</v>
      </c>
      <c r="Q1454" s="11">
        <f t="shared" si="2394"/>
        <v>0</v>
      </c>
      <c r="R1454" s="11">
        <f t="shared" si="2394"/>
        <v>0</v>
      </c>
      <c r="S1454" s="11">
        <f t="shared" si="2394"/>
        <v>513</v>
      </c>
      <c r="T1454" s="11">
        <f t="shared" si="2394"/>
        <v>0</v>
      </c>
      <c r="U1454" s="11">
        <f t="shared" si="2395"/>
        <v>0</v>
      </c>
      <c r="V1454" s="11">
        <f t="shared" si="2395"/>
        <v>0</v>
      </c>
      <c r="W1454" s="11">
        <f t="shared" si="2395"/>
        <v>0</v>
      </c>
      <c r="X1454" s="11">
        <f t="shared" si="2395"/>
        <v>0</v>
      </c>
      <c r="Y1454" s="11">
        <f t="shared" si="2395"/>
        <v>513</v>
      </c>
      <c r="Z1454" s="11">
        <f t="shared" si="2395"/>
        <v>0</v>
      </c>
      <c r="AA1454" s="11">
        <f t="shared" si="2395"/>
        <v>0</v>
      </c>
      <c r="AB1454" s="11">
        <f t="shared" si="2395"/>
        <v>0</v>
      </c>
      <c r="AC1454" s="11">
        <f t="shared" si="2395"/>
        <v>0</v>
      </c>
      <c r="AD1454" s="11">
        <f t="shared" si="2395"/>
        <v>0</v>
      </c>
      <c r="AE1454" s="11">
        <f t="shared" si="2395"/>
        <v>513</v>
      </c>
      <c r="AF1454" s="11">
        <f t="shared" si="2395"/>
        <v>0</v>
      </c>
      <c r="AG1454" s="11">
        <f t="shared" si="2396"/>
        <v>0</v>
      </c>
      <c r="AH1454" s="11">
        <f t="shared" si="2396"/>
        <v>0</v>
      </c>
      <c r="AI1454" s="11">
        <f t="shared" si="2396"/>
        <v>0</v>
      </c>
      <c r="AJ1454" s="11">
        <f t="shared" si="2396"/>
        <v>0</v>
      </c>
      <c r="AK1454" s="11">
        <f t="shared" si="2396"/>
        <v>513</v>
      </c>
      <c r="AL1454" s="11">
        <f t="shared" si="2396"/>
        <v>0</v>
      </c>
      <c r="AM1454" s="11">
        <f t="shared" si="2396"/>
        <v>0</v>
      </c>
      <c r="AN1454" s="11">
        <f t="shared" si="2396"/>
        <v>0</v>
      </c>
      <c r="AO1454" s="11">
        <f t="shared" si="2396"/>
        <v>0</v>
      </c>
      <c r="AP1454" s="11">
        <f t="shared" si="2396"/>
        <v>0</v>
      </c>
      <c r="AQ1454" s="11">
        <f t="shared" si="2396"/>
        <v>513</v>
      </c>
      <c r="AR1454" s="11">
        <f t="shared" si="2396"/>
        <v>0</v>
      </c>
      <c r="AS1454" s="11">
        <f t="shared" si="2397"/>
        <v>0</v>
      </c>
      <c r="AT1454" s="11">
        <f t="shared" si="2397"/>
        <v>0</v>
      </c>
      <c r="AU1454" s="11">
        <f t="shared" si="2397"/>
        <v>0</v>
      </c>
      <c r="AV1454" s="11">
        <f t="shared" si="2397"/>
        <v>0</v>
      </c>
      <c r="AW1454" s="11">
        <f t="shared" si="2397"/>
        <v>513</v>
      </c>
      <c r="AX1454" s="11">
        <f t="shared" si="2397"/>
        <v>0</v>
      </c>
    </row>
    <row r="1455" spans="1:50" ht="33" hidden="1">
      <c r="A1455" s="47" t="s">
        <v>11</v>
      </c>
      <c r="B1455" s="30" t="s">
        <v>254</v>
      </c>
      <c r="C1455" s="30" t="s">
        <v>32</v>
      </c>
      <c r="D1455" s="30" t="s">
        <v>16</v>
      </c>
      <c r="E1455" s="30" t="s">
        <v>251</v>
      </c>
      <c r="F1455" s="30" t="s">
        <v>12</v>
      </c>
      <c r="G1455" s="11">
        <f t="shared" si="2394"/>
        <v>513</v>
      </c>
      <c r="H1455" s="11">
        <f t="shared" si="2394"/>
        <v>0</v>
      </c>
      <c r="I1455" s="11">
        <f t="shared" si="2394"/>
        <v>0</v>
      </c>
      <c r="J1455" s="11">
        <f t="shared" si="2394"/>
        <v>0</v>
      </c>
      <c r="K1455" s="11">
        <f t="shared" si="2394"/>
        <v>0</v>
      </c>
      <c r="L1455" s="11">
        <f t="shared" si="2394"/>
        <v>0</v>
      </c>
      <c r="M1455" s="11">
        <f t="shared" si="2394"/>
        <v>513</v>
      </c>
      <c r="N1455" s="11">
        <f t="shared" si="2394"/>
        <v>0</v>
      </c>
      <c r="O1455" s="11">
        <f t="shared" si="2394"/>
        <v>0</v>
      </c>
      <c r="P1455" s="11">
        <f t="shared" si="2394"/>
        <v>0</v>
      </c>
      <c r="Q1455" s="11">
        <f t="shared" si="2394"/>
        <v>0</v>
      </c>
      <c r="R1455" s="11">
        <f t="shared" si="2394"/>
        <v>0</v>
      </c>
      <c r="S1455" s="11">
        <f t="shared" si="2394"/>
        <v>513</v>
      </c>
      <c r="T1455" s="11">
        <f t="shared" si="2394"/>
        <v>0</v>
      </c>
      <c r="U1455" s="11">
        <f t="shared" si="2395"/>
        <v>0</v>
      </c>
      <c r="V1455" s="11">
        <f t="shared" si="2395"/>
        <v>0</v>
      </c>
      <c r="W1455" s="11">
        <f t="shared" si="2395"/>
        <v>0</v>
      </c>
      <c r="X1455" s="11">
        <f t="shared" si="2395"/>
        <v>0</v>
      </c>
      <c r="Y1455" s="11">
        <f t="shared" si="2395"/>
        <v>513</v>
      </c>
      <c r="Z1455" s="11">
        <f t="shared" si="2395"/>
        <v>0</v>
      </c>
      <c r="AA1455" s="11">
        <f t="shared" si="2395"/>
        <v>0</v>
      </c>
      <c r="AB1455" s="11">
        <f t="shared" si="2395"/>
        <v>0</v>
      </c>
      <c r="AC1455" s="11">
        <f t="shared" si="2395"/>
        <v>0</v>
      </c>
      <c r="AD1455" s="11">
        <f t="shared" si="2395"/>
        <v>0</v>
      </c>
      <c r="AE1455" s="11">
        <f t="shared" si="2395"/>
        <v>513</v>
      </c>
      <c r="AF1455" s="11">
        <f t="shared" si="2395"/>
        <v>0</v>
      </c>
      <c r="AG1455" s="11">
        <f t="shared" si="2396"/>
        <v>0</v>
      </c>
      <c r="AH1455" s="11">
        <f t="shared" si="2396"/>
        <v>0</v>
      </c>
      <c r="AI1455" s="11">
        <f t="shared" si="2396"/>
        <v>0</v>
      </c>
      <c r="AJ1455" s="11">
        <f t="shared" si="2396"/>
        <v>0</v>
      </c>
      <c r="AK1455" s="11">
        <f t="shared" si="2396"/>
        <v>513</v>
      </c>
      <c r="AL1455" s="11">
        <f t="shared" si="2396"/>
        <v>0</v>
      </c>
      <c r="AM1455" s="11">
        <f t="shared" si="2396"/>
        <v>0</v>
      </c>
      <c r="AN1455" s="11">
        <f t="shared" si="2396"/>
        <v>0</v>
      </c>
      <c r="AO1455" s="11">
        <f t="shared" si="2396"/>
        <v>0</v>
      </c>
      <c r="AP1455" s="11">
        <f t="shared" si="2396"/>
        <v>0</v>
      </c>
      <c r="AQ1455" s="11">
        <f t="shared" si="2396"/>
        <v>513</v>
      </c>
      <c r="AR1455" s="11">
        <f t="shared" si="2396"/>
        <v>0</v>
      </c>
      <c r="AS1455" s="11">
        <f t="shared" si="2397"/>
        <v>0</v>
      </c>
      <c r="AT1455" s="11">
        <f t="shared" si="2397"/>
        <v>0</v>
      </c>
      <c r="AU1455" s="11">
        <f t="shared" si="2397"/>
        <v>0</v>
      </c>
      <c r="AV1455" s="11">
        <f t="shared" si="2397"/>
        <v>0</v>
      </c>
      <c r="AW1455" s="11">
        <f t="shared" si="2397"/>
        <v>513</v>
      </c>
      <c r="AX1455" s="11">
        <f t="shared" si="2397"/>
        <v>0</v>
      </c>
    </row>
    <row r="1456" spans="1:50" hidden="1">
      <c r="A1456" s="47" t="s">
        <v>23</v>
      </c>
      <c r="B1456" s="30" t="s">
        <v>254</v>
      </c>
      <c r="C1456" s="30" t="s">
        <v>32</v>
      </c>
      <c r="D1456" s="30" t="s">
        <v>16</v>
      </c>
      <c r="E1456" s="30" t="s">
        <v>251</v>
      </c>
      <c r="F1456" s="26" t="s">
        <v>35</v>
      </c>
      <c r="G1456" s="9">
        <v>513</v>
      </c>
      <c r="H1456" s="9"/>
      <c r="I1456" s="84"/>
      <c r="J1456" s="84"/>
      <c r="K1456" s="84"/>
      <c r="L1456" s="84"/>
      <c r="M1456" s="9">
        <f>G1456+I1456+J1456+K1456+L1456</f>
        <v>513</v>
      </c>
      <c r="N1456" s="9">
        <f>H1456+L1456</f>
        <v>0</v>
      </c>
      <c r="O1456" s="85"/>
      <c r="P1456" s="85"/>
      <c r="Q1456" s="85"/>
      <c r="R1456" s="85"/>
      <c r="S1456" s="9">
        <f>M1456+O1456+P1456+Q1456+R1456</f>
        <v>513</v>
      </c>
      <c r="T1456" s="9">
        <f>N1456+R1456</f>
        <v>0</v>
      </c>
      <c r="U1456" s="85"/>
      <c r="V1456" s="85"/>
      <c r="W1456" s="85"/>
      <c r="X1456" s="85"/>
      <c r="Y1456" s="9">
        <f>S1456+U1456+V1456+W1456+X1456</f>
        <v>513</v>
      </c>
      <c r="Z1456" s="9">
        <f>T1456+X1456</f>
        <v>0</v>
      </c>
      <c r="AA1456" s="85"/>
      <c r="AB1456" s="85"/>
      <c r="AC1456" s="85"/>
      <c r="AD1456" s="85"/>
      <c r="AE1456" s="9">
        <f>Y1456+AA1456+AB1456+AC1456+AD1456</f>
        <v>513</v>
      </c>
      <c r="AF1456" s="9">
        <f>Z1456+AD1456</f>
        <v>0</v>
      </c>
      <c r="AG1456" s="85"/>
      <c r="AH1456" s="85"/>
      <c r="AI1456" s="85"/>
      <c r="AJ1456" s="85"/>
      <c r="AK1456" s="9">
        <f>AE1456+AG1456+AH1456+AI1456+AJ1456</f>
        <v>513</v>
      </c>
      <c r="AL1456" s="9">
        <f>AF1456+AJ1456</f>
        <v>0</v>
      </c>
      <c r="AM1456" s="85"/>
      <c r="AN1456" s="85"/>
      <c r="AO1456" s="85"/>
      <c r="AP1456" s="85"/>
      <c r="AQ1456" s="9">
        <f>AK1456+AM1456+AN1456+AO1456+AP1456</f>
        <v>513</v>
      </c>
      <c r="AR1456" s="9">
        <f>AL1456+AP1456</f>
        <v>0</v>
      </c>
      <c r="AS1456" s="85"/>
      <c r="AT1456" s="85"/>
      <c r="AU1456" s="85"/>
      <c r="AV1456" s="85"/>
      <c r="AW1456" s="9">
        <f>AQ1456+AS1456+AT1456+AU1456+AV1456</f>
        <v>513</v>
      </c>
      <c r="AX1456" s="9">
        <f>AR1456+AV1456</f>
        <v>0</v>
      </c>
    </row>
    <row r="1457" spans="1:50" hidden="1">
      <c r="A1457" s="47"/>
      <c r="B1457" s="30"/>
      <c r="C1457" s="30"/>
      <c r="D1457" s="30"/>
      <c r="E1457" s="30"/>
      <c r="F1457" s="26"/>
      <c r="G1457" s="9"/>
      <c r="H1457" s="9"/>
      <c r="I1457" s="84"/>
      <c r="J1457" s="84"/>
      <c r="K1457" s="84"/>
      <c r="L1457" s="84"/>
      <c r="M1457" s="84"/>
      <c r="N1457" s="84"/>
      <c r="O1457" s="85"/>
      <c r="P1457" s="85"/>
      <c r="Q1457" s="85"/>
      <c r="R1457" s="85"/>
      <c r="S1457" s="85"/>
      <c r="T1457" s="85"/>
      <c r="U1457" s="85"/>
      <c r="V1457" s="85"/>
      <c r="W1457" s="85"/>
      <c r="X1457" s="85"/>
      <c r="Y1457" s="85"/>
      <c r="Z1457" s="85"/>
      <c r="AA1457" s="85"/>
      <c r="AB1457" s="85"/>
      <c r="AC1457" s="85"/>
      <c r="AD1457" s="85"/>
      <c r="AE1457" s="85"/>
      <c r="AF1457" s="85"/>
      <c r="AG1457" s="85"/>
      <c r="AH1457" s="85"/>
      <c r="AI1457" s="85"/>
      <c r="AJ1457" s="85"/>
      <c r="AK1457" s="85"/>
      <c r="AL1457" s="85"/>
      <c r="AM1457" s="85"/>
      <c r="AN1457" s="85"/>
      <c r="AO1457" s="85"/>
      <c r="AP1457" s="85"/>
      <c r="AQ1457" s="85"/>
      <c r="AR1457" s="85"/>
      <c r="AS1457" s="85"/>
      <c r="AT1457" s="85"/>
      <c r="AU1457" s="85"/>
      <c r="AV1457" s="85"/>
      <c r="AW1457" s="85"/>
      <c r="AX1457" s="85"/>
    </row>
    <row r="1458" spans="1:50" ht="40.5" hidden="1">
      <c r="A1458" s="39" t="s">
        <v>495</v>
      </c>
      <c r="B1458" s="21">
        <v>923</v>
      </c>
      <c r="C1458" s="21"/>
      <c r="D1458" s="21"/>
      <c r="E1458" s="21"/>
      <c r="F1458" s="21"/>
      <c r="G1458" s="6">
        <f>G1460+G1483+G1568+G1575</f>
        <v>211579</v>
      </c>
      <c r="H1458" s="6">
        <f>H1460+H1483+H1568+H1575</f>
        <v>3665</v>
      </c>
      <c r="I1458" s="6">
        <f t="shared" ref="I1458:N1458" si="2398">I1460+I1483+I1568+I1575</f>
        <v>0</v>
      </c>
      <c r="J1458" s="6">
        <f t="shared" si="2398"/>
        <v>0</v>
      </c>
      <c r="K1458" s="6">
        <f t="shared" si="2398"/>
        <v>0</v>
      </c>
      <c r="L1458" s="6">
        <f t="shared" si="2398"/>
        <v>0</v>
      </c>
      <c r="M1458" s="6">
        <f t="shared" si="2398"/>
        <v>211579</v>
      </c>
      <c r="N1458" s="6">
        <f t="shared" si="2398"/>
        <v>3665</v>
      </c>
      <c r="O1458" s="6">
        <f t="shared" ref="O1458:T1458" si="2399">O1460+O1483+O1568+O1575</f>
        <v>0</v>
      </c>
      <c r="P1458" s="6">
        <f t="shared" si="2399"/>
        <v>0</v>
      </c>
      <c r="Q1458" s="6">
        <f t="shared" si="2399"/>
        <v>0</v>
      </c>
      <c r="R1458" s="6">
        <f t="shared" si="2399"/>
        <v>411</v>
      </c>
      <c r="S1458" s="6">
        <f t="shared" si="2399"/>
        <v>211990</v>
      </c>
      <c r="T1458" s="6">
        <f t="shared" si="2399"/>
        <v>4076</v>
      </c>
      <c r="U1458" s="6">
        <f t="shared" ref="U1458:Z1458" si="2400">U1460+U1483+U1568+U1575</f>
        <v>0</v>
      </c>
      <c r="V1458" s="6">
        <f t="shared" si="2400"/>
        <v>0</v>
      </c>
      <c r="W1458" s="6">
        <f t="shared" si="2400"/>
        <v>0</v>
      </c>
      <c r="X1458" s="6">
        <f t="shared" si="2400"/>
        <v>0</v>
      </c>
      <c r="Y1458" s="6">
        <f t="shared" si="2400"/>
        <v>211990</v>
      </c>
      <c r="Z1458" s="6">
        <f t="shared" si="2400"/>
        <v>4076</v>
      </c>
      <c r="AA1458" s="6">
        <f t="shared" ref="AA1458:AF1458" si="2401">AA1460+AA1483+AA1568+AA1575</f>
        <v>0</v>
      </c>
      <c r="AB1458" s="6">
        <f t="shared" si="2401"/>
        <v>0</v>
      </c>
      <c r="AC1458" s="6">
        <f t="shared" si="2401"/>
        <v>0</v>
      </c>
      <c r="AD1458" s="6">
        <f t="shared" si="2401"/>
        <v>0</v>
      </c>
      <c r="AE1458" s="6">
        <f t="shared" si="2401"/>
        <v>211990</v>
      </c>
      <c r="AF1458" s="6">
        <f t="shared" si="2401"/>
        <v>4076</v>
      </c>
      <c r="AG1458" s="6">
        <f t="shared" ref="AG1458:AL1458" si="2402">AG1460+AG1483+AG1568+AG1575</f>
        <v>0</v>
      </c>
      <c r="AH1458" s="6">
        <f t="shared" si="2402"/>
        <v>0</v>
      </c>
      <c r="AI1458" s="6">
        <f t="shared" si="2402"/>
        <v>0</v>
      </c>
      <c r="AJ1458" s="6">
        <f t="shared" si="2402"/>
        <v>0</v>
      </c>
      <c r="AK1458" s="6">
        <f t="shared" si="2402"/>
        <v>211990</v>
      </c>
      <c r="AL1458" s="6">
        <f t="shared" si="2402"/>
        <v>4076</v>
      </c>
      <c r="AM1458" s="6">
        <f t="shared" ref="AM1458:AR1458" si="2403">AM1460+AM1483+AM1568+AM1575</f>
        <v>0</v>
      </c>
      <c r="AN1458" s="6">
        <f t="shared" si="2403"/>
        <v>0</v>
      </c>
      <c r="AO1458" s="6">
        <f t="shared" si="2403"/>
        <v>0</v>
      </c>
      <c r="AP1458" s="6">
        <f t="shared" si="2403"/>
        <v>0</v>
      </c>
      <c r="AQ1458" s="6">
        <f t="shared" si="2403"/>
        <v>211990</v>
      </c>
      <c r="AR1458" s="6">
        <f t="shared" si="2403"/>
        <v>4076</v>
      </c>
      <c r="AS1458" s="6">
        <f t="shared" ref="AS1458:AX1458" si="2404">AS1460+AS1483+AS1568+AS1575</f>
        <v>-638</v>
      </c>
      <c r="AT1458" s="6">
        <f t="shared" si="2404"/>
        <v>0</v>
      </c>
      <c r="AU1458" s="6">
        <f t="shared" si="2404"/>
        <v>-1874</v>
      </c>
      <c r="AV1458" s="6">
        <f t="shared" si="2404"/>
        <v>506</v>
      </c>
      <c r="AW1458" s="6">
        <f t="shared" si="2404"/>
        <v>209984</v>
      </c>
      <c r="AX1458" s="6">
        <f t="shared" si="2404"/>
        <v>4582</v>
      </c>
    </row>
    <row r="1459" spans="1:50" s="72" customFormat="1" hidden="1">
      <c r="A1459" s="75"/>
      <c r="B1459" s="27"/>
      <c r="C1459" s="27"/>
      <c r="D1459" s="27"/>
      <c r="E1459" s="27"/>
      <c r="F1459" s="27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</row>
    <row r="1460" spans="1:50" ht="75" hidden="1">
      <c r="A1460" s="33" t="s">
        <v>96</v>
      </c>
      <c r="B1460" s="24">
        <v>923</v>
      </c>
      <c r="C1460" s="24" t="s">
        <v>21</v>
      </c>
      <c r="D1460" s="24" t="s">
        <v>28</v>
      </c>
      <c r="E1460" s="24"/>
      <c r="F1460" s="24"/>
      <c r="G1460" s="15">
        <f t="shared" ref="G1460:V1464" si="2405">G1461</f>
        <v>4151</v>
      </c>
      <c r="H1460" s="15">
        <f t="shared" si="2405"/>
        <v>42</v>
      </c>
      <c r="I1460" s="15">
        <f t="shared" si="2405"/>
        <v>0</v>
      </c>
      <c r="J1460" s="15">
        <f t="shared" si="2405"/>
        <v>0</v>
      </c>
      <c r="K1460" s="15">
        <f t="shared" si="2405"/>
        <v>0</v>
      </c>
      <c r="L1460" s="15">
        <f t="shared" si="2405"/>
        <v>0</v>
      </c>
      <c r="M1460" s="15">
        <f t="shared" si="2405"/>
        <v>4151</v>
      </c>
      <c r="N1460" s="15">
        <f t="shared" si="2405"/>
        <v>42</v>
      </c>
      <c r="O1460" s="15">
        <f t="shared" si="2405"/>
        <v>0</v>
      </c>
      <c r="P1460" s="15">
        <f t="shared" si="2405"/>
        <v>0</v>
      </c>
      <c r="Q1460" s="15">
        <f t="shared" si="2405"/>
        <v>0</v>
      </c>
      <c r="R1460" s="15">
        <f t="shared" si="2405"/>
        <v>0</v>
      </c>
      <c r="S1460" s="15">
        <f t="shared" si="2405"/>
        <v>4151</v>
      </c>
      <c r="T1460" s="15">
        <f t="shared" si="2405"/>
        <v>42</v>
      </c>
      <c r="U1460" s="15">
        <f t="shared" si="2405"/>
        <v>0</v>
      </c>
      <c r="V1460" s="15">
        <f t="shared" si="2405"/>
        <v>0</v>
      </c>
      <c r="W1460" s="15">
        <f t="shared" ref="U1460:AJ1464" si="2406">W1461</f>
        <v>0</v>
      </c>
      <c r="X1460" s="15">
        <f t="shared" si="2406"/>
        <v>0</v>
      </c>
      <c r="Y1460" s="15">
        <f t="shared" si="2406"/>
        <v>4151</v>
      </c>
      <c r="Z1460" s="15">
        <f t="shared" si="2406"/>
        <v>42</v>
      </c>
      <c r="AA1460" s="15">
        <f t="shared" si="2406"/>
        <v>0</v>
      </c>
      <c r="AB1460" s="15">
        <f t="shared" si="2406"/>
        <v>0</v>
      </c>
      <c r="AC1460" s="15">
        <f t="shared" si="2406"/>
        <v>0</v>
      </c>
      <c r="AD1460" s="15">
        <f t="shared" si="2406"/>
        <v>0</v>
      </c>
      <c r="AE1460" s="15">
        <f t="shared" si="2406"/>
        <v>4151</v>
      </c>
      <c r="AF1460" s="15">
        <f t="shared" si="2406"/>
        <v>42</v>
      </c>
      <c r="AG1460" s="15">
        <f t="shared" si="2406"/>
        <v>0</v>
      </c>
      <c r="AH1460" s="15">
        <f t="shared" si="2406"/>
        <v>0</v>
      </c>
      <c r="AI1460" s="15">
        <f t="shared" si="2406"/>
        <v>0</v>
      </c>
      <c r="AJ1460" s="15">
        <f t="shared" si="2406"/>
        <v>0</v>
      </c>
      <c r="AK1460" s="15">
        <f t="shared" ref="AG1460:AV1464" si="2407">AK1461</f>
        <v>4151</v>
      </c>
      <c r="AL1460" s="15">
        <f t="shared" si="2407"/>
        <v>42</v>
      </c>
      <c r="AM1460" s="15">
        <f t="shared" si="2407"/>
        <v>0</v>
      </c>
      <c r="AN1460" s="15">
        <f t="shared" si="2407"/>
        <v>0</v>
      </c>
      <c r="AO1460" s="15">
        <f t="shared" si="2407"/>
        <v>0</v>
      </c>
      <c r="AP1460" s="15">
        <f t="shared" si="2407"/>
        <v>0</v>
      </c>
      <c r="AQ1460" s="15">
        <f t="shared" si="2407"/>
        <v>4151</v>
      </c>
      <c r="AR1460" s="15">
        <f t="shared" si="2407"/>
        <v>42</v>
      </c>
      <c r="AS1460" s="15">
        <f t="shared" si="2407"/>
        <v>0</v>
      </c>
      <c r="AT1460" s="15">
        <f t="shared" si="2407"/>
        <v>0</v>
      </c>
      <c r="AU1460" s="15">
        <f t="shared" si="2407"/>
        <v>0</v>
      </c>
      <c r="AV1460" s="15">
        <f t="shared" si="2407"/>
        <v>183</v>
      </c>
      <c r="AW1460" s="15">
        <f t="shared" ref="AS1460:AX1464" si="2408">AW1461</f>
        <v>4334</v>
      </c>
      <c r="AX1460" s="15">
        <f t="shared" si="2408"/>
        <v>225</v>
      </c>
    </row>
    <row r="1461" spans="1:50" ht="49.5" hidden="1">
      <c r="A1461" s="28" t="s">
        <v>426</v>
      </c>
      <c r="B1461" s="26">
        <v>923</v>
      </c>
      <c r="C1461" s="26" t="s">
        <v>21</v>
      </c>
      <c r="D1461" s="26" t="s">
        <v>28</v>
      </c>
      <c r="E1461" s="26" t="s">
        <v>73</v>
      </c>
      <c r="F1461" s="26"/>
      <c r="G1461" s="11">
        <f t="shared" ref="G1461:H1461" si="2409">G1462+G1466</f>
        <v>4151</v>
      </c>
      <c r="H1461" s="11">
        <f t="shared" si="2409"/>
        <v>42</v>
      </c>
      <c r="I1461" s="11">
        <f t="shared" ref="I1461:N1461" si="2410">I1462+I1466</f>
        <v>0</v>
      </c>
      <c r="J1461" s="11">
        <f t="shared" si="2410"/>
        <v>0</v>
      </c>
      <c r="K1461" s="11">
        <f t="shared" si="2410"/>
        <v>0</v>
      </c>
      <c r="L1461" s="11">
        <f t="shared" si="2410"/>
        <v>0</v>
      </c>
      <c r="M1461" s="11">
        <f t="shared" si="2410"/>
        <v>4151</v>
      </c>
      <c r="N1461" s="11">
        <f t="shared" si="2410"/>
        <v>42</v>
      </c>
      <c r="O1461" s="11">
        <f t="shared" ref="O1461:T1461" si="2411">O1462+O1466</f>
        <v>0</v>
      </c>
      <c r="P1461" s="11">
        <f t="shared" si="2411"/>
        <v>0</v>
      </c>
      <c r="Q1461" s="11">
        <f t="shared" si="2411"/>
        <v>0</v>
      </c>
      <c r="R1461" s="11">
        <f t="shared" si="2411"/>
        <v>0</v>
      </c>
      <c r="S1461" s="11">
        <f t="shared" si="2411"/>
        <v>4151</v>
      </c>
      <c r="T1461" s="11">
        <f t="shared" si="2411"/>
        <v>42</v>
      </c>
      <c r="U1461" s="11">
        <f t="shared" ref="U1461:Z1461" si="2412">U1462+U1466</f>
        <v>0</v>
      </c>
      <c r="V1461" s="11">
        <f t="shared" si="2412"/>
        <v>0</v>
      </c>
      <c r="W1461" s="11">
        <f t="shared" si="2412"/>
        <v>0</v>
      </c>
      <c r="X1461" s="11">
        <f t="shared" si="2412"/>
        <v>0</v>
      </c>
      <c r="Y1461" s="11">
        <f t="shared" si="2412"/>
        <v>4151</v>
      </c>
      <c r="Z1461" s="11">
        <f t="shared" si="2412"/>
        <v>42</v>
      </c>
      <c r="AA1461" s="11">
        <f t="shared" ref="AA1461:AF1461" si="2413">AA1462+AA1466</f>
        <v>0</v>
      </c>
      <c r="AB1461" s="11">
        <f t="shared" si="2413"/>
        <v>0</v>
      </c>
      <c r="AC1461" s="11">
        <f t="shared" si="2413"/>
        <v>0</v>
      </c>
      <c r="AD1461" s="11">
        <f t="shared" si="2413"/>
        <v>0</v>
      </c>
      <c r="AE1461" s="11">
        <f t="shared" si="2413"/>
        <v>4151</v>
      </c>
      <c r="AF1461" s="11">
        <f t="shared" si="2413"/>
        <v>42</v>
      </c>
      <c r="AG1461" s="11">
        <f t="shared" ref="AG1461:AL1461" si="2414">AG1462+AG1466</f>
        <v>0</v>
      </c>
      <c r="AH1461" s="11">
        <f t="shared" si="2414"/>
        <v>0</v>
      </c>
      <c r="AI1461" s="11">
        <f t="shared" si="2414"/>
        <v>0</v>
      </c>
      <c r="AJ1461" s="11">
        <f t="shared" si="2414"/>
        <v>0</v>
      </c>
      <c r="AK1461" s="11">
        <f t="shared" si="2414"/>
        <v>4151</v>
      </c>
      <c r="AL1461" s="11">
        <f t="shared" si="2414"/>
        <v>42</v>
      </c>
      <c r="AM1461" s="11">
        <f t="shared" ref="AM1461:AR1461" si="2415">AM1462+AM1466</f>
        <v>0</v>
      </c>
      <c r="AN1461" s="11">
        <f t="shared" si="2415"/>
        <v>0</v>
      </c>
      <c r="AO1461" s="11">
        <f t="shared" si="2415"/>
        <v>0</v>
      </c>
      <c r="AP1461" s="11">
        <f t="shared" si="2415"/>
        <v>0</v>
      </c>
      <c r="AQ1461" s="11">
        <f t="shared" si="2415"/>
        <v>4151</v>
      </c>
      <c r="AR1461" s="11">
        <f t="shared" si="2415"/>
        <v>42</v>
      </c>
      <c r="AS1461" s="11">
        <f t="shared" ref="AS1461:AX1461" si="2416">AS1462+AS1466</f>
        <v>0</v>
      </c>
      <c r="AT1461" s="11">
        <f t="shared" si="2416"/>
        <v>0</v>
      </c>
      <c r="AU1461" s="11">
        <f t="shared" si="2416"/>
        <v>0</v>
      </c>
      <c r="AV1461" s="11">
        <f t="shared" si="2416"/>
        <v>183</v>
      </c>
      <c r="AW1461" s="11">
        <f t="shared" si="2416"/>
        <v>4334</v>
      </c>
      <c r="AX1461" s="11">
        <f t="shared" si="2416"/>
        <v>225</v>
      </c>
    </row>
    <row r="1462" spans="1:50" ht="33" hidden="1">
      <c r="A1462" s="25" t="s">
        <v>80</v>
      </c>
      <c r="B1462" s="26">
        <v>923</v>
      </c>
      <c r="C1462" s="26" t="s">
        <v>21</v>
      </c>
      <c r="D1462" s="26" t="s">
        <v>28</v>
      </c>
      <c r="E1462" s="26" t="s">
        <v>539</v>
      </c>
      <c r="F1462" s="26"/>
      <c r="G1462" s="11">
        <f t="shared" si="2405"/>
        <v>4109</v>
      </c>
      <c r="H1462" s="11">
        <f t="shared" si="2405"/>
        <v>0</v>
      </c>
      <c r="I1462" s="11">
        <f t="shared" si="2405"/>
        <v>0</v>
      </c>
      <c r="J1462" s="11">
        <f t="shared" si="2405"/>
        <v>0</v>
      </c>
      <c r="K1462" s="11">
        <f t="shared" si="2405"/>
        <v>0</v>
      </c>
      <c r="L1462" s="11">
        <f t="shared" si="2405"/>
        <v>0</v>
      </c>
      <c r="M1462" s="11">
        <f t="shared" si="2405"/>
        <v>4109</v>
      </c>
      <c r="N1462" s="11">
        <f t="shared" si="2405"/>
        <v>0</v>
      </c>
      <c r="O1462" s="11">
        <f t="shared" si="2405"/>
        <v>0</v>
      </c>
      <c r="P1462" s="11">
        <f t="shared" si="2405"/>
        <v>0</v>
      </c>
      <c r="Q1462" s="11">
        <f t="shared" si="2405"/>
        <v>0</v>
      </c>
      <c r="R1462" s="11">
        <f t="shared" si="2405"/>
        <v>0</v>
      </c>
      <c r="S1462" s="11">
        <f t="shared" si="2405"/>
        <v>4109</v>
      </c>
      <c r="T1462" s="11">
        <f t="shared" si="2405"/>
        <v>0</v>
      </c>
      <c r="U1462" s="11">
        <f t="shared" si="2406"/>
        <v>0</v>
      </c>
      <c r="V1462" s="11">
        <f t="shared" si="2406"/>
        <v>0</v>
      </c>
      <c r="W1462" s="11">
        <f t="shared" si="2406"/>
        <v>0</v>
      </c>
      <c r="X1462" s="11">
        <f t="shared" si="2406"/>
        <v>0</v>
      </c>
      <c r="Y1462" s="11">
        <f t="shared" si="2406"/>
        <v>4109</v>
      </c>
      <c r="Z1462" s="11">
        <f t="shared" si="2406"/>
        <v>0</v>
      </c>
      <c r="AA1462" s="11">
        <f t="shared" si="2406"/>
        <v>0</v>
      </c>
      <c r="AB1462" s="11">
        <f t="shared" si="2406"/>
        <v>0</v>
      </c>
      <c r="AC1462" s="11">
        <f t="shared" si="2406"/>
        <v>0</v>
      </c>
      <c r="AD1462" s="11">
        <f t="shared" si="2406"/>
        <v>0</v>
      </c>
      <c r="AE1462" s="11">
        <f t="shared" si="2406"/>
        <v>4109</v>
      </c>
      <c r="AF1462" s="11">
        <f t="shared" si="2406"/>
        <v>0</v>
      </c>
      <c r="AG1462" s="11">
        <f t="shared" si="2407"/>
        <v>0</v>
      </c>
      <c r="AH1462" s="11">
        <f t="shared" si="2407"/>
        <v>0</v>
      </c>
      <c r="AI1462" s="11">
        <f t="shared" si="2407"/>
        <v>0</v>
      </c>
      <c r="AJ1462" s="11">
        <f t="shared" si="2407"/>
        <v>0</v>
      </c>
      <c r="AK1462" s="11">
        <f t="shared" si="2407"/>
        <v>4109</v>
      </c>
      <c r="AL1462" s="11">
        <f t="shared" si="2407"/>
        <v>0</v>
      </c>
      <c r="AM1462" s="11">
        <f t="shared" si="2407"/>
        <v>0</v>
      </c>
      <c r="AN1462" s="11">
        <f t="shared" si="2407"/>
        <v>0</v>
      </c>
      <c r="AO1462" s="11">
        <f t="shared" si="2407"/>
        <v>0</v>
      </c>
      <c r="AP1462" s="11">
        <f t="shared" si="2407"/>
        <v>0</v>
      </c>
      <c r="AQ1462" s="11">
        <f t="shared" si="2407"/>
        <v>4109</v>
      </c>
      <c r="AR1462" s="11">
        <f t="shared" si="2407"/>
        <v>0</v>
      </c>
      <c r="AS1462" s="11">
        <f t="shared" si="2408"/>
        <v>0</v>
      </c>
      <c r="AT1462" s="11">
        <f t="shared" si="2408"/>
        <v>0</v>
      </c>
      <c r="AU1462" s="11">
        <f t="shared" si="2408"/>
        <v>0</v>
      </c>
      <c r="AV1462" s="11">
        <f t="shared" si="2408"/>
        <v>0</v>
      </c>
      <c r="AW1462" s="11">
        <f t="shared" si="2408"/>
        <v>4109</v>
      </c>
      <c r="AX1462" s="11">
        <f t="shared" si="2408"/>
        <v>0</v>
      </c>
    </row>
    <row r="1463" spans="1:50" ht="20.100000000000001" hidden="1" customHeight="1">
      <c r="A1463" s="25" t="s">
        <v>89</v>
      </c>
      <c r="B1463" s="26">
        <v>923</v>
      </c>
      <c r="C1463" s="26" t="s">
        <v>21</v>
      </c>
      <c r="D1463" s="26" t="s">
        <v>28</v>
      </c>
      <c r="E1463" s="26" t="s">
        <v>541</v>
      </c>
      <c r="F1463" s="26"/>
      <c r="G1463" s="11">
        <f t="shared" si="2405"/>
        <v>4109</v>
      </c>
      <c r="H1463" s="11">
        <f t="shared" si="2405"/>
        <v>0</v>
      </c>
      <c r="I1463" s="11">
        <f t="shared" si="2405"/>
        <v>0</v>
      </c>
      <c r="J1463" s="11">
        <f t="shared" si="2405"/>
        <v>0</v>
      </c>
      <c r="K1463" s="11">
        <f t="shared" si="2405"/>
        <v>0</v>
      </c>
      <c r="L1463" s="11">
        <f t="shared" si="2405"/>
        <v>0</v>
      </c>
      <c r="M1463" s="11">
        <f t="shared" si="2405"/>
        <v>4109</v>
      </c>
      <c r="N1463" s="11">
        <f t="shared" si="2405"/>
        <v>0</v>
      </c>
      <c r="O1463" s="11">
        <f t="shared" si="2405"/>
        <v>0</v>
      </c>
      <c r="P1463" s="11">
        <f t="shared" si="2405"/>
        <v>0</v>
      </c>
      <c r="Q1463" s="11">
        <f t="shared" si="2405"/>
        <v>0</v>
      </c>
      <c r="R1463" s="11">
        <f t="shared" si="2405"/>
        <v>0</v>
      </c>
      <c r="S1463" s="11">
        <f t="shared" si="2405"/>
        <v>4109</v>
      </c>
      <c r="T1463" s="11">
        <f t="shared" si="2405"/>
        <v>0</v>
      </c>
      <c r="U1463" s="11">
        <f t="shared" si="2406"/>
        <v>0</v>
      </c>
      <c r="V1463" s="11">
        <f t="shared" si="2406"/>
        <v>0</v>
      </c>
      <c r="W1463" s="11">
        <f t="shared" si="2406"/>
        <v>0</v>
      </c>
      <c r="X1463" s="11">
        <f t="shared" si="2406"/>
        <v>0</v>
      </c>
      <c r="Y1463" s="11">
        <f t="shared" si="2406"/>
        <v>4109</v>
      </c>
      <c r="Z1463" s="11">
        <f t="shared" si="2406"/>
        <v>0</v>
      </c>
      <c r="AA1463" s="11">
        <f t="shared" si="2406"/>
        <v>0</v>
      </c>
      <c r="AB1463" s="11">
        <f t="shared" si="2406"/>
        <v>0</v>
      </c>
      <c r="AC1463" s="11">
        <f t="shared" si="2406"/>
        <v>0</v>
      </c>
      <c r="AD1463" s="11">
        <f t="shared" si="2406"/>
        <v>0</v>
      </c>
      <c r="AE1463" s="11">
        <f t="shared" si="2406"/>
        <v>4109</v>
      </c>
      <c r="AF1463" s="11">
        <f t="shared" si="2406"/>
        <v>0</v>
      </c>
      <c r="AG1463" s="11">
        <f t="shared" si="2407"/>
        <v>0</v>
      </c>
      <c r="AH1463" s="11">
        <f t="shared" si="2407"/>
        <v>0</v>
      </c>
      <c r="AI1463" s="11">
        <f t="shared" si="2407"/>
        <v>0</v>
      </c>
      <c r="AJ1463" s="11">
        <f t="shared" si="2407"/>
        <v>0</v>
      </c>
      <c r="AK1463" s="11">
        <f t="shared" si="2407"/>
        <v>4109</v>
      </c>
      <c r="AL1463" s="11">
        <f t="shared" si="2407"/>
        <v>0</v>
      </c>
      <c r="AM1463" s="11">
        <f t="shared" si="2407"/>
        <v>0</v>
      </c>
      <c r="AN1463" s="11">
        <f t="shared" si="2407"/>
        <v>0</v>
      </c>
      <c r="AO1463" s="11">
        <f t="shared" si="2407"/>
        <v>0</v>
      </c>
      <c r="AP1463" s="11">
        <f t="shared" si="2407"/>
        <v>0</v>
      </c>
      <c r="AQ1463" s="11">
        <f t="shared" si="2407"/>
        <v>4109</v>
      </c>
      <c r="AR1463" s="11">
        <f t="shared" si="2407"/>
        <v>0</v>
      </c>
      <c r="AS1463" s="11">
        <f t="shared" si="2408"/>
        <v>0</v>
      </c>
      <c r="AT1463" s="11">
        <f t="shared" si="2408"/>
        <v>0</v>
      </c>
      <c r="AU1463" s="11">
        <f t="shared" si="2408"/>
        <v>0</v>
      </c>
      <c r="AV1463" s="11">
        <f t="shared" si="2408"/>
        <v>0</v>
      </c>
      <c r="AW1463" s="11">
        <f t="shared" si="2408"/>
        <v>4109</v>
      </c>
      <c r="AX1463" s="11">
        <f t="shared" si="2408"/>
        <v>0</v>
      </c>
    </row>
    <row r="1464" spans="1:50" ht="33" hidden="1">
      <c r="A1464" s="25" t="s">
        <v>242</v>
      </c>
      <c r="B1464" s="26">
        <v>923</v>
      </c>
      <c r="C1464" s="26" t="s">
        <v>21</v>
      </c>
      <c r="D1464" s="26" t="s">
        <v>28</v>
      </c>
      <c r="E1464" s="26" t="s">
        <v>541</v>
      </c>
      <c r="F1464" s="26" t="s">
        <v>30</v>
      </c>
      <c r="G1464" s="9">
        <f t="shared" si="2405"/>
        <v>4109</v>
      </c>
      <c r="H1464" s="9">
        <f t="shared" si="2405"/>
        <v>0</v>
      </c>
      <c r="I1464" s="9">
        <f t="shared" si="2405"/>
        <v>0</v>
      </c>
      <c r="J1464" s="9">
        <f t="shared" si="2405"/>
        <v>0</v>
      </c>
      <c r="K1464" s="9">
        <f t="shared" si="2405"/>
        <v>0</v>
      </c>
      <c r="L1464" s="9">
        <f t="shared" si="2405"/>
        <v>0</v>
      </c>
      <c r="M1464" s="9">
        <f t="shared" si="2405"/>
        <v>4109</v>
      </c>
      <c r="N1464" s="9">
        <f t="shared" si="2405"/>
        <v>0</v>
      </c>
      <c r="O1464" s="9">
        <f t="shared" si="2405"/>
        <v>0</v>
      </c>
      <c r="P1464" s="9">
        <f t="shared" si="2405"/>
        <v>0</v>
      </c>
      <c r="Q1464" s="9">
        <f t="shared" si="2405"/>
        <v>0</v>
      </c>
      <c r="R1464" s="9">
        <f t="shared" si="2405"/>
        <v>0</v>
      </c>
      <c r="S1464" s="9">
        <f t="shared" si="2405"/>
        <v>4109</v>
      </c>
      <c r="T1464" s="9">
        <f t="shared" si="2405"/>
        <v>0</v>
      </c>
      <c r="U1464" s="9">
        <f t="shared" si="2406"/>
        <v>0</v>
      </c>
      <c r="V1464" s="9">
        <f t="shared" si="2406"/>
        <v>0</v>
      </c>
      <c r="W1464" s="9">
        <f t="shared" si="2406"/>
        <v>0</v>
      </c>
      <c r="X1464" s="9">
        <f t="shared" si="2406"/>
        <v>0</v>
      </c>
      <c r="Y1464" s="9">
        <f t="shared" si="2406"/>
        <v>4109</v>
      </c>
      <c r="Z1464" s="9">
        <f t="shared" si="2406"/>
        <v>0</v>
      </c>
      <c r="AA1464" s="9">
        <f t="shared" si="2406"/>
        <v>0</v>
      </c>
      <c r="AB1464" s="9">
        <f t="shared" si="2406"/>
        <v>0</v>
      </c>
      <c r="AC1464" s="9">
        <f t="shared" si="2406"/>
        <v>0</v>
      </c>
      <c r="AD1464" s="9">
        <f t="shared" si="2406"/>
        <v>0</v>
      </c>
      <c r="AE1464" s="9">
        <f t="shared" si="2406"/>
        <v>4109</v>
      </c>
      <c r="AF1464" s="9">
        <f t="shared" si="2406"/>
        <v>0</v>
      </c>
      <c r="AG1464" s="9">
        <f t="shared" si="2407"/>
        <v>0</v>
      </c>
      <c r="AH1464" s="9">
        <f t="shared" si="2407"/>
        <v>0</v>
      </c>
      <c r="AI1464" s="9">
        <f t="shared" si="2407"/>
        <v>0</v>
      </c>
      <c r="AJ1464" s="9">
        <f t="shared" si="2407"/>
        <v>0</v>
      </c>
      <c r="AK1464" s="9">
        <f t="shared" si="2407"/>
        <v>4109</v>
      </c>
      <c r="AL1464" s="9">
        <f t="shared" si="2407"/>
        <v>0</v>
      </c>
      <c r="AM1464" s="9">
        <f t="shared" si="2407"/>
        <v>0</v>
      </c>
      <c r="AN1464" s="9">
        <f t="shared" si="2407"/>
        <v>0</v>
      </c>
      <c r="AO1464" s="9">
        <f t="shared" si="2407"/>
        <v>0</v>
      </c>
      <c r="AP1464" s="9">
        <f t="shared" si="2407"/>
        <v>0</v>
      </c>
      <c r="AQ1464" s="9">
        <f t="shared" si="2407"/>
        <v>4109</v>
      </c>
      <c r="AR1464" s="9">
        <f t="shared" si="2407"/>
        <v>0</v>
      </c>
      <c r="AS1464" s="9">
        <f t="shared" si="2408"/>
        <v>0</v>
      </c>
      <c r="AT1464" s="9">
        <f t="shared" si="2408"/>
        <v>0</v>
      </c>
      <c r="AU1464" s="9">
        <f t="shared" si="2408"/>
        <v>0</v>
      </c>
      <c r="AV1464" s="9">
        <f t="shared" si="2408"/>
        <v>0</v>
      </c>
      <c r="AW1464" s="9">
        <f t="shared" si="2408"/>
        <v>4109</v>
      </c>
      <c r="AX1464" s="9">
        <f t="shared" si="2408"/>
        <v>0</v>
      </c>
    </row>
    <row r="1465" spans="1:50" ht="33" hidden="1">
      <c r="A1465" s="25" t="s">
        <v>36</v>
      </c>
      <c r="B1465" s="26">
        <v>923</v>
      </c>
      <c r="C1465" s="26" t="s">
        <v>21</v>
      </c>
      <c r="D1465" s="26" t="s">
        <v>28</v>
      </c>
      <c r="E1465" s="26" t="s">
        <v>541</v>
      </c>
      <c r="F1465" s="26" t="s">
        <v>37</v>
      </c>
      <c r="G1465" s="9">
        <f>3881+228</f>
        <v>4109</v>
      </c>
      <c r="H1465" s="9"/>
      <c r="I1465" s="84"/>
      <c r="J1465" s="84"/>
      <c r="K1465" s="84"/>
      <c r="L1465" s="84"/>
      <c r="M1465" s="9">
        <f>G1465+I1465+J1465+K1465+L1465</f>
        <v>4109</v>
      </c>
      <c r="N1465" s="9">
        <f>H1465+L1465</f>
        <v>0</v>
      </c>
      <c r="O1465" s="85"/>
      <c r="P1465" s="85"/>
      <c r="Q1465" s="85"/>
      <c r="R1465" s="85"/>
      <c r="S1465" s="9">
        <f>M1465+O1465+P1465+Q1465+R1465</f>
        <v>4109</v>
      </c>
      <c r="T1465" s="9">
        <f>N1465+R1465</f>
        <v>0</v>
      </c>
      <c r="U1465" s="85"/>
      <c r="V1465" s="85"/>
      <c r="W1465" s="85"/>
      <c r="X1465" s="85"/>
      <c r="Y1465" s="9">
        <f>S1465+U1465+V1465+W1465+X1465</f>
        <v>4109</v>
      </c>
      <c r="Z1465" s="9">
        <f>T1465+X1465</f>
        <v>0</v>
      </c>
      <c r="AA1465" s="85"/>
      <c r="AB1465" s="85"/>
      <c r="AC1465" s="85"/>
      <c r="AD1465" s="85"/>
      <c r="AE1465" s="9">
        <f>Y1465+AA1465+AB1465+AC1465+AD1465</f>
        <v>4109</v>
      </c>
      <c r="AF1465" s="9">
        <f>Z1465+AD1465</f>
        <v>0</v>
      </c>
      <c r="AG1465" s="85"/>
      <c r="AH1465" s="85"/>
      <c r="AI1465" s="85"/>
      <c r="AJ1465" s="85"/>
      <c r="AK1465" s="9">
        <f>AE1465+AG1465+AH1465+AI1465+AJ1465</f>
        <v>4109</v>
      </c>
      <c r="AL1465" s="9">
        <f>AF1465+AJ1465</f>
        <v>0</v>
      </c>
      <c r="AM1465" s="85"/>
      <c r="AN1465" s="85"/>
      <c r="AO1465" s="85"/>
      <c r="AP1465" s="85"/>
      <c r="AQ1465" s="9">
        <f>AK1465+AM1465+AN1465+AO1465+AP1465</f>
        <v>4109</v>
      </c>
      <c r="AR1465" s="9">
        <f>AL1465+AP1465</f>
        <v>0</v>
      </c>
      <c r="AS1465" s="85"/>
      <c r="AT1465" s="85"/>
      <c r="AU1465" s="85"/>
      <c r="AV1465" s="85"/>
      <c r="AW1465" s="9">
        <f>AQ1465+AS1465+AT1465+AU1465+AV1465</f>
        <v>4109</v>
      </c>
      <c r="AX1465" s="9">
        <f>AR1465+AV1465</f>
        <v>0</v>
      </c>
    </row>
    <row r="1466" spans="1:50" ht="16.5" hidden="1" customHeight="1">
      <c r="A1466" s="25" t="s">
        <v>571</v>
      </c>
      <c r="B1466" s="26">
        <v>923</v>
      </c>
      <c r="C1466" s="26" t="s">
        <v>21</v>
      </c>
      <c r="D1466" s="26" t="s">
        <v>28</v>
      </c>
      <c r="E1466" s="26" t="s">
        <v>573</v>
      </c>
      <c r="F1466" s="26"/>
      <c r="G1466" s="9">
        <f t="shared" ref="G1466:H1466" si="2417">G1467+G1470+G1473+G1476+G1479</f>
        <v>42</v>
      </c>
      <c r="H1466" s="9">
        <f t="shared" si="2417"/>
        <v>42</v>
      </c>
      <c r="I1466" s="9">
        <f t="shared" ref="I1466:N1466" si="2418">I1467+I1470+I1473+I1476+I1479</f>
        <v>0</v>
      </c>
      <c r="J1466" s="9">
        <f t="shared" si="2418"/>
        <v>0</v>
      </c>
      <c r="K1466" s="9">
        <f t="shared" si="2418"/>
        <v>0</v>
      </c>
      <c r="L1466" s="9">
        <f t="shared" si="2418"/>
        <v>0</v>
      </c>
      <c r="M1466" s="9">
        <f t="shared" si="2418"/>
        <v>42</v>
      </c>
      <c r="N1466" s="9">
        <f t="shared" si="2418"/>
        <v>42</v>
      </c>
      <c r="O1466" s="9">
        <f t="shared" ref="O1466:T1466" si="2419">O1467+O1470+O1473+O1476+O1479</f>
        <v>0</v>
      </c>
      <c r="P1466" s="9">
        <f t="shared" si="2419"/>
        <v>0</v>
      </c>
      <c r="Q1466" s="9">
        <f t="shared" si="2419"/>
        <v>0</v>
      </c>
      <c r="R1466" s="9">
        <f t="shared" si="2419"/>
        <v>0</v>
      </c>
      <c r="S1466" s="9">
        <f t="shared" si="2419"/>
        <v>42</v>
      </c>
      <c r="T1466" s="9">
        <f t="shared" si="2419"/>
        <v>42</v>
      </c>
      <c r="U1466" s="9">
        <f t="shared" ref="U1466:Z1466" si="2420">U1467+U1470+U1473+U1476+U1479</f>
        <v>0</v>
      </c>
      <c r="V1466" s="9">
        <f t="shared" si="2420"/>
        <v>0</v>
      </c>
      <c r="W1466" s="9">
        <f t="shared" si="2420"/>
        <v>0</v>
      </c>
      <c r="X1466" s="9">
        <f t="shared" si="2420"/>
        <v>0</v>
      </c>
      <c r="Y1466" s="9">
        <f t="shared" si="2420"/>
        <v>42</v>
      </c>
      <c r="Z1466" s="9">
        <f t="shared" si="2420"/>
        <v>42</v>
      </c>
      <c r="AA1466" s="9">
        <f t="shared" ref="AA1466:AF1466" si="2421">AA1467+AA1470+AA1473+AA1476+AA1479</f>
        <v>0</v>
      </c>
      <c r="AB1466" s="9">
        <f t="shared" si="2421"/>
        <v>0</v>
      </c>
      <c r="AC1466" s="9">
        <f t="shared" si="2421"/>
        <v>0</v>
      </c>
      <c r="AD1466" s="9">
        <f t="shared" si="2421"/>
        <v>0</v>
      </c>
      <c r="AE1466" s="9">
        <f t="shared" si="2421"/>
        <v>42</v>
      </c>
      <c r="AF1466" s="9">
        <f t="shared" si="2421"/>
        <v>42</v>
      </c>
      <c r="AG1466" s="9">
        <f t="shared" ref="AG1466:AL1466" si="2422">AG1467+AG1470+AG1473+AG1476+AG1479</f>
        <v>0</v>
      </c>
      <c r="AH1466" s="9">
        <f t="shared" si="2422"/>
        <v>0</v>
      </c>
      <c r="AI1466" s="9">
        <f t="shared" si="2422"/>
        <v>0</v>
      </c>
      <c r="AJ1466" s="9">
        <f t="shared" si="2422"/>
        <v>0</v>
      </c>
      <c r="AK1466" s="9">
        <f t="shared" si="2422"/>
        <v>42</v>
      </c>
      <c r="AL1466" s="9">
        <f t="shared" si="2422"/>
        <v>42</v>
      </c>
      <c r="AM1466" s="9">
        <f t="shared" ref="AM1466:AR1466" si="2423">AM1467+AM1470+AM1473+AM1476+AM1479</f>
        <v>0</v>
      </c>
      <c r="AN1466" s="9">
        <f t="shared" si="2423"/>
        <v>0</v>
      </c>
      <c r="AO1466" s="9">
        <f t="shared" si="2423"/>
        <v>0</v>
      </c>
      <c r="AP1466" s="9">
        <f t="shared" si="2423"/>
        <v>0</v>
      </c>
      <c r="AQ1466" s="9">
        <f t="shared" si="2423"/>
        <v>42</v>
      </c>
      <c r="AR1466" s="9">
        <f t="shared" si="2423"/>
        <v>42</v>
      </c>
      <c r="AS1466" s="9">
        <f t="shared" ref="AS1466:AX1466" si="2424">AS1467+AS1470+AS1473+AS1476+AS1479</f>
        <v>0</v>
      </c>
      <c r="AT1466" s="9">
        <f t="shared" si="2424"/>
        <v>0</v>
      </c>
      <c r="AU1466" s="9">
        <f t="shared" si="2424"/>
        <v>0</v>
      </c>
      <c r="AV1466" s="9">
        <f t="shared" si="2424"/>
        <v>183</v>
      </c>
      <c r="AW1466" s="9">
        <f t="shared" si="2424"/>
        <v>225</v>
      </c>
      <c r="AX1466" s="9">
        <f t="shared" si="2424"/>
        <v>225</v>
      </c>
    </row>
    <row r="1467" spans="1:50" ht="33" hidden="1">
      <c r="A1467" s="25" t="s">
        <v>572</v>
      </c>
      <c r="B1467" s="26">
        <v>923</v>
      </c>
      <c r="C1467" s="26" t="s">
        <v>21</v>
      </c>
      <c r="D1467" s="26" t="s">
        <v>28</v>
      </c>
      <c r="E1467" s="26" t="s">
        <v>574</v>
      </c>
      <c r="F1467" s="26"/>
      <c r="G1467" s="9">
        <f t="shared" ref="G1467:V1468" si="2425">G1468</f>
        <v>7</v>
      </c>
      <c r="H1467" s="9">
        <f t="shared" si="2425"/>
        <v>7</v>
      </c>
      <c r="I1467" s="9">
        <f t="shared" si="2425"/>
        <v>0</v>
      </c>
      <c r="J1467" s="9">
        <f t="shared" si="2425"/>
        <v>0</v>
      </c>
      <c r="K1467" s="9">
        <f t="shared" si="2425"/>
        <v>0</v>
      </c>
      <c r="L1467" s="9">
        <f t="shared" si="2425"/>
        <v>0</v>
      </c>
      <c r="M1467" s="9">
        <f t="shared" si="2425"/>
        <v>7</v>
      </c>
      <c r="N1467" s="9">
        <f t="shared" si="2425"/>
        <v>7</v>
      </c>
      <c r="O1467" s="9">
        <f t="shared" si="2425"/>
        <v>0</v>
      </c>
      <c r="P1467" s="9">
        <f t="shared" si="2425"/>
        <v>0</v>
      </c>
      <c r="Q1467" s="9">
        <f t="shared" si="2425"/>
        <v>0</v>
      </c>
      <c r="R1467" s="9">
        <f t="shared" si="2425"/>
        <v>0</v>
      </c>
      <c r="S1467" s="9">
        <f t="shared" si="2425"/>
        <v>7</v>
      </c>
      <c r="T1467" s="9">
        <f t="shared" si="2425"/>
        <v>7</v>
      </c>
      <c r="U1467" s="9">
        <f t="shared" si="2425"/>
        <v>0</v>
      </c>
      <c r="V1467" s="9">
        <f t="shared" si="2425"/>
        <v>0</v>
      </c>
      <c r="W1467" s="9">
        <f t="shared" ref="U1467:AJ1468" si="2426">W1468</f>
        <v>0</v>
      </c>
      <c r="X1467" s="9">
        <f t="shared" si="2426"/>
        <v>0</v>
      </c>
      <c r="Y1467" s="9">
        <f t="shared" si="2426"/>
        <v>7</v>
      </c>
      <c r="Z1467" s="9">
        <f t="shared" si="2426"/>
        <v>7</v>
      </c>
      <c r="AA1467" s="9">
        <f t="shared" si="2426"/>
        <v>0</v>
      </c>
      <c r="AB1467" s="9">
        <f t="shared" si="2426"/>
        <v>0</v>
      </c>
      <c r="AC1467" s="9">
        <f t="shared" si="2426"/>
        <v>0</v>
      </c>
      <c r="AD1467" s="9">
        <f t="shared" si="2426"/>
        <v>0</v>
      </c>
      <c r="AE1467" s="9">
        <f t="shared" si="2426"/>
        <v>7</v>
      </c>
      <c r="AF1467" s="9">
        <f t="shared" si="2426"/>
        <v>7</v>
      </c>
      <c r="AG1467" s="9">
        <f t="shared" si="2426"/>
        <v>0</v>
      </c>
      <c r="AH1467" s="9">
        <f t="shared" si="2426"/>
        <v>0</v>
      </c>
      <c r="AI1467" s="9">
        <f t="shared" si="2426"/>
        <v>0</v>
      </c>
      <c r="AJ1467" s="9">
        <f t="shared" si="2426"/>
        <v>0</v>
      </c>
      <c r="AK1467" s="9">
        <f t="shared" ref="AG1467:AV1468" si="2427">AK1468</f>
        <v>7</v>
      </c>
      <c r="AL1467" s="9">
        <f t="shared" si="2427"/>
        <v>7</v>
      </c>
      <c r="AM1467" s="9">
        <f t="shared" si="2427"/>
        <v>0</v>
      </c>
      <c r="AN1467" s="9">
        <f t="shared" si="2427"/>
        <v>0</v>
      </c>
      <c r="AO1467" s="9">
        <f t="shared" si="2427"/>
        <v>0</v>
      </c>
      <c r="AP1467" s="9">
        <f t="shared" si="2427"/>
        <v>0</v>
      </c>
      <c r="AQ1467" s="9">
        <f t="shared" si="2427"/>
        <v>7</v>
      </c>
      <c r="AR1467" s="9">
        <f t="shared" si="2427"/>
        <v>7</v>
      </c>
      <c r="AS1467" s="9">
        <f t="shared" si="2427"/>
        <v>0</v>
      </c>
      <c r="AT1467" s="9">
        <f t="shared" si="2427"/>
        <v>0</v>
      </c>
      <c r="AU1467" s="9">
        <f t="shared" si="2427"/>
        <v>0</v>
      </c>
      <c r="AV1467" s="9">
        <f t="shared" si="2427"/>
        <v>0</v>
      </c>
      <c r="AW1467" s="9">
        <f t="shared" ref="AS1467:AX1468" si="2428">AW1468</f>
        <v>7</v>
      </c>
      <c r="AX1467" s="9">
        <f t="shared" si="2428"/>
        <v>7</v>
      </c>
    </row>
    <row r="1468" spans="1:50" ht="33" hidden="1">
      <c r="A1468" s="25" t="s">
        <v>242</v>
      </c>
      <c r="B1468" s="26">
        <v>923</v>
      </c>
      <c r="C1468" s="26" t="s">
        <v>21</v>
      </c>
      <c r="D1468" s="26" t="s">
        <v>28</v>
      </c>
      <c r="E1468" s="26" t="s">
        <v>574</v>
      </c>
      <c r="F1468" s="26" t="s">
        <v>30</v>
      </c>
      <c r="G1468" s="9">
        <f t="shared" si="2425"/>
        <v>7</v>
      </c>
      <c r="H1468" s="9">
        <f t="shared" si="2425"/>
        <v>7</v>
      </c>
      <c r="I1468" s="9">
        <f t="shared" si="2425"/>
        <v>0</v>
      </c>
      <c r="J1468" s="9">
        <f t="shared" si="2425"/>
        <v>0</v>
      </c>
      <c r="K1468" s="9">
        <f t="shared" si="2425"/>
        <v>0</v>
      </c>
      <c r="L1468" s="9">
        <f t="shared" si="2425"/>
        <v>0</v>
      </c>
      <c r="M1468" s="9">
        <f t="shared" si="2425"/>
        <v>7</v>
      </c>
      <c r="N1468" s="9">
        <f t="shared" si="2425"/>
        <v>7</v>
      </c>
      <c r="O1468" s="9">
        <f t="shared" si="2425"/>
        <v>0</v>
      </c>
      <c r="P1468" s="9">
        <f t="shared" si="2425"/>
        <v>0</v>
      </c>
      <c r="Q1468" s="9">
        <f t="shared" si="2425"/>
        <v>0</v>
      </c>
      <c r="R1468" s="9">
        <f t="shared" si="2425"/>
        <v>0</v>
      </c>
      <c r="S1468" s="9">
        <f t="shared" si="2425"/>
        <v>7</v>
      </c>
      <c r="T1468" s="9">
        <f t="shared" si="2425"/>
        <v>7</v>
      </c>
      <c r="U1468" s="9">
        <f t="shared" si="2426"/>
        <v>0</v>
      </c>
      <c r="V1468" s="9">
        <f t="shared" si="2426"/>
        <v>0</v>
      </c>
      <c r="W1468" s="9">
        <f t="shared" si="2426"/>
        <v>0</v>
      </c>
      <c r="X1468" s="9">
        <f t="shared" si="2426"/>
        <v>0</v>
      </c>
      <c r="Y1468" s="9">
        <f t="shared" si="2426"/>
        <v>7</v>
      </c>
      <c r="Z1468" s="9">
        <f t="shared" si="2426"/>
        <v>7</v>
      </c>
      <c r="AA1468" s="9">
        <f t="shared" si="2426"/>
        <v>0</v>
      </c>
      <c r="AB1468" s="9">
        <f t="shared" si="2426"/>
        <v>0</v>
      </c>
      <c r="AC1468" s="9">
        <f t="shared" si="2426"/>
        <v>0</v>
      </c>
      <c r="AD1468" s="9">
        <f t="shared" si="2426"/>
        <v>0</v>
      </c>
      <c r="AE1468" s="9">
        <f t="shared" si="2426"/>
        <v>7</v>
      </c>
      <c r="AF1468" s="9">
        <f t="shared" si="2426"/>
        <v>7</v>
      </c>
      <c r="AG1468" s="9">
        <f t="shared" si="2427"/>
        <v>0</v>
      </c>
      <c r="AH1468" s="9">
        <f t="shared" si="2427"/>
        <v>0</v>
      </c>
      <c r="AI1468" s="9">
        <f t="shared" si="2427"/>
        <v>0</v>
      </c>
      <c r="AJ1468" s="9">
        <f t="shared" si="2427"/>
        <v>0</v>
      </c>
      <c r="AK1468" s="9">
        <f t="shared" si="2427"/>
        <v>7</v>
      </c>
      <c r="AL1468" s="9">
        <f t="shared" si="2427"/>
        <v>7</v>
      </c>
      <c r="AM1468" s="9">
        <f t="shared" si="2427"/>
        <v>0</v>
      </c>
      <c r="AN1468" s="9">
        <f t="shared" si="2427"/>
        <v>0</v>
      </c>
      <c r="AO1468" s="9">
        <f t="shared" si="2427"/>
        <v>0</v>
      </c>
      <c r="AP1468" s="9">
        <f t="shared" si="2427"/>
        <v>0</v>
      </c>
      <c r="AQ1468" s="9">
        <f t="shared" si="2427"/>
        <v>7</v>
      </c>
      <c r="AR1468" s="9">
        <f t="shared" si="2427"/>
        <v>7</v>
      </c>
      <c r="AS1468" s="9">
        <f t="shared" si="2428"/>
        <v>0</v>
      </c>
      <c r="AT1468" s="9">
        <f t="shared" si="2428"/>
        <v>0</v>
      </c>
      <c r="AU1468" s="9">
        <f t="shared" si="2428"/>
        <v>0</v>
      </c>
      <c r="AV1468" s="9">
        <f t="shared" si="2428"/>
        <v>0</v>
      </c>
      <c r="AW1468" s="9">
        <f t="shared" si="2428"/>
        <v>7</v>
      </c>
      <c r="AX1468" s="9">
        <f t="shared" si="2428"/>
        <v>7</v>
      </c>
    </row>
    <row r="1469" spans="1:50" ht="33" hidden="1">
      <c r="A1469" s="25" t="s">
        <v>36</v>
      </c>
      <c r="B1469" s="26">
        <v>923</v>
      </c>
      <c r="C1469" s="26" t="s">
        <v>21</v>
      </c>
      <c r="D1469" s="26" t="s">
        <v>28</v>
      </c>
      <c r="E1469" s="26" t="s">
        <v>574</v>
      </c>
      <c r="F1469" s="26" t="s">
        <v>37</v>
      </c>
      <c r="G1469" s="9">
        <v>7</v>
      </c>
      <c r="H1469" s="9">
        <v>7</v>
      </c>
      <c r="I1469" s="84"/>
      <c r="J1469" s="84"/>
      <c r="K1469" s="84"/>
      <c r="L1469" s="84"/>
      <c r="M1469" s="9">
        <f>G1469+I1469+J1469+K1469+L1469</f>
        <v>7</v>
      </c>
      <c r="N1469" s="9">
        <f>H1469+L1469</f>
        <v>7</v>
      </c>
      <c r="O1469" s="85"/>
      <c r="P1469" s="85"/>
      <c r="Q1469" s="85"/>
      <c r="R1469" s="85"/>
      <c r="S1469" s="9">
        <f>M1469+O1469+P1469+Q1469+R1469</f>
        <v>7</v>
      </c>
      <c r="T1469" s="9">
        <f>N1469+R1469</f>
        <v>7</v>
      </c>
      <c r="U1469" s="85"/>
      <c r="V1469" s="85"/>
      <c r="W1469" s="85"/>
      <c r="X1469" s="85"/>
      <c r="Y1469" s="9">
        <f>S1469+U1469+V1469+W1469+X1469</f>
        <v>7</v>
      </c>
      <c r="Z1469" s="9">
        <f>T1469+X1469</f>
        <v>7</v>
      </c>
      <c r="AA1469" s="85"/>
      <c r="AB1469" s="85"/>
      <c r="AC1469" s="85"/>
      <c r="AD1469" s="85"/>
      <c r="AE1469" s="9">
        <f>Y1469+AA1469+AB1469+AC1469+AD1469</f>
        <v>7</v>
      </c>
      <c r="AF1469" s="9">
        <f>Z1469+AD1469</f>
        <v>7</v>
      </c>
      <c r="AG1469" s="85"/>
      <c r="AH1469" s="85"/>
      <c r="AI1469" s="85"/>
      <c r="AJ1469" s="85"/>
      <c r="AK1469" s="9">
        <f>AE1469+AG1469+AH1469+AI1469+AJ1469</f>
        <v>7</v>
      </c>
      <c r="AL1469" s="9">
        <f>AF1469+AJ1469</f>
        <v>7</v>
      </c>
      <c r="AM1469" s="85"/>
      <c r="AN1469" s="85"/>
      <c r="AO1469" s="85"/>
      <c r="AP1469" s="85"/>
      <c r="AQ1469" s="9">
        <f>AK1469+AM1469+AN1469+AO1469+AP1469</f>
        <v>7</v>
      </c>
      <c r="AR1469" s="9">
        <f>AL1469+AP1469</f>
        <v>7</v>
      </c>
      <c r="AS1469" s="85"/>
      <c r="AT1469" s="85"/>
      <c r="AU1469" s="85"/>
      <c r="AV1469" s="85"/>
      <c r="AW1469" s="9">
        <f>AQ1469+AS1469+AT1469+AU1469+AV1469</f>
        <v>7</v>
      </c>
      <c r="AX1469" s="9">
        <f>AR1469+AV1469</f>
        <v>7</v>
      </c>
    </row>
    <row r="1470" spans="1:50" ht="18.75" hidden="1" customHeight="1">
      <c r="A1470" s="25" t="s">
        <v>575</v>
      </c>
      <c r="B1470" s="26">
        <v>923</v>
      </c>
      <c r="C1470" s="26" t="s">
        <v>21</v>
      </c>
      <c r="D1470" s="26" t="s">
        <v>28</v>
      </c>
      <c r="E1470" s="26" t="s">
        <v>577</v>
      </c>
      <c r="F1470" s="26"/>
      <c r="G1470" s="9">
        <f t="shared" ref="G1470:V1471" si="2429">G1471</f>
        <v>21</v>
      </c>
      <c r="H1470" s="9">
        <f t="shared" si="2429"/>
        <v>21</v>
      </c>
      <c r="I1470" s="9">
        <f t="shared" si="2429"/>
        <v>0</v>
      </c>
      <c r="J1470" s="9">
        <f t="shared" si="2429"/>
        <v>0</v>
      </c>
      <c r="K1470" s="9">
        <f t="shared" si="2429"/>
        <v>0</v>
      </c>
      <c r="L1470" s="9">
        <f t="shared" si="2429"/>
        <v>0</v>
      </c>
      <c r="M1470" s="9">
        <f t="shared" si="2429"/>
        <v>21</v>
      </c>
      <c r="N1470" s="9">
        <f t="shared" si="2429"/>
        <v>21</v>
      </c>
      <c r="O1470" s="9">
        <f t="shared" si="2429"/>
        <v>0</v>
      </c>
      <c r="P1470" s="9">
        <f t="shared" si="2429"/>
        <v>0</v>
      </c>
      <c r="Q1470" s="9">
        <f t="shared" si="2429"/>
        <v>0</v>
      </c>
      <c r="R1470" s="9">
        <f t="shared" si="2429"/>
        <v>0</v>
      </c>
      <c r="S1470" s="9">
        <f t="shared" si="2429"/>
        <v>21</v>
      </c>
      <c r="T1470" s="9">
        <f t="shared" si="2429"/>
        <v>21</v>
      </c>
      <c r="U1470" s="9">
        <f t="shared" si="2429"/>
        <v>0</v>
      </c>
      <c r="V1470" s="9">
        <f t="shared" si="2429"/>
        <v>0</v>
      </c>
      <c r="W1470" s="9">
        <f t="shared" ref="U1470:AJ1471" si="2430">W1471</f>
        <v>0</v>
      </c>
      <c r="X1470" s="9">
        <f t="shared" si="2430"/>
        <v>0</v>
      </c>
      <c r="Y1470" s="9">
        <f t="shared" si="2430"/>
        <v>21</v>
      </c>
      <c r="Z1470" s="9">
        <f t="shared" si="2430"/>
        <v>21</v>
      </c>
      <c r="AA1470" s="9">
        <f t="shared" si="2430"/>
        <v>0</v>
      </c>
      <c r="AB1470" s="9">
        <f t="shared" si="2430"/>
        <v>0</v>
      </c>
      <c r="AC1470" s="9">
        <f t="shared" si="2430"/>
        <v>0</v>
      </c>
      <c r="AD1470" s="9">
        <f t="shared" si="2430"/>
        <v>0</v>
      </c>
      <c r="AE1470" s="9">
        <f t="shared" si="2430"/>
        <v>21</v>
      </c>
      <c r="AF1470" s="9">
        <f t="shared" si="2430"/>
        <v>21</v>
      </c>
      <c r="AG1470" s="9">
        <f t="shared" si="2430"/>
        <v>0</v>
      </c>
      <c r="AH1470" s="9">
        <f t="shared" si="2430"/>
        <v>0</v>
      </c>
      <c r="AI1470" s="9">
        <f t="shared" si="2430"/>
        <v>0</v>
      </c>
      <c r="AJ1470" s="9">
        <f t="shared" si="2430"/>
        <v>0</v>
      </c>
      <c r="AK1470" s="9">
        <f t="shared" ref="AG1470:AV1471" si="2431">AK1471</f>
        <v>21</v>
      </c>
      <c r="AL1470" s="9">
        <f t="shared" si="2431"/>
        <v>21</v>
      </c>
      <c r="AM1470" s="9">
        <f t="shared" si="2431"/>
        <v>0</v>
      </c>
      <c r="AN1470" s="9">
        <f t="shared" si="2431"/>
        <v>0</v>
      </c>
      <c r="AO1470" s="9">
        <f t="shared" si="2431"/>
        <v>0</v>
      </c>
      <c r="AP1470" s="9">
        <f t="shared" si="2431"/>
        <v>0</v>
      </c>
      <c r="AQ1470" s="9">
        <f t="shared" si="2431"/>
        <v>21</v>
      </c>
      <c r="AR1470" s="9">
        <f t="shared" si="2431"/>
        <v>21</v>
      </c>
      <c r="AS1470" s="9">
        <f t="shared" si="2431"/>
        <v>0</v>
      </c>
      <c r="AT1470" s="9">
        <f t="shared" si="2431"/>
        <v>0</v>
      </c>
      <c r="AU1470" s="9">
        <f t="shared" si="2431"/>
        <v>0</v>
      </c>
      <c r="AV1470" s="9">
        <f t="shared" si="2431"/>
        <v>0</v>
      </c>
      <c r="AW1470" s="9">
        <f t="shared" ref="AS1470:AX1471" si="2432">AW1471</f>
        <v>21</v>
      </c>
      <c r="AX1470" s="9">
        <f t="shared" si="2432"/>
        <v>21</v>
      </c>
    </row>
    <row r="1471" spans="1:50" ht="33" hidden="1">
      <c r="A1471" s="25" t="s">
        <v>242</v>
      </c>
      <c r="B1471" s="26">
        <v>923</v>
      </c>
      <c r="C1471" s="26" t="s">
        <v>21</v>
      </c>
      <c r="D1471" s="26" t="s">
        <v>28</v>
      </c>
      <c r="E1471" s="26" t="s">
        <v>577</v>
      </c>
      <c r="F1471" s="26" t="s">
        <v>30</v>
      </c>
      <c r="G1471" s="9">
        <f t="shared" si="2429"/>
        <v>21</v>
      </c>
      <c r="H1471" s="9">
        <f t="shared" si="2429"/>
        <v>21</v>
      </c>
      <c r="I1471" s="9">
        <f t="shared" si="2429"/>
        <v>0</v>
      </c>
      <c r="J1471" s="9">
        <f t="shared" si="2429"/>
        <v>0</v>
      </c>
      <c r="K1471" s="9">
        <f t="shared" si="2429"/>
        <v>0</v>
      </c>
      <c r="L1471" s="9">
        <f t="shared" si="2429"/>
        <v>0</v>
      </c>
      <c r="M1471" s="9">
        <f t="shared" si="2429"/>
        <v>21</v>
      </c>
      <c r="N1471" s="9">
        <f t="shared" si="2429"/>
        <v>21</v>
      </c>
      <c r="O1471" s="9">
        <f t="shared" si="2429"/>
        <v>0</v>
      </c>
      <c r="P1471" s="9">
        <f t="shared" si="2429"/>
        <v>0</v>
      </c>
      <c r="Q1471" s="9">
        <f t="shared" si="2429"/>
        <v>0</v>
      </c>
      <c r="R1471" s="9">
        <f t="shared" si="2429"/>
        <v>0</v>
      </c>
      <c r="S1471" s="9">
        <f t="shared" si="2429"/>
        <v>21</v>
      </c>
      <c r="T1471" s="9">
        <f t="shared" si="2429"/>
        <v>21</v>
      </c>
      <c r="U1471" s="9">
        <f t="shared" si="2430"/>
        <v>0</v>
      </c>
      <c r="V1471" s="9">
        <f t="shared" si="2430"/>
        <v>0</v>
      </c>
      <c r="W1471" s="9">
        <f t="shared" si="2430"/>
        <v>0</v>
      </c>
      <c r="X1471" s="9">
        <f t="shared" si="2430"/>
        <v>0</v>
      </c>
      <c r="Y1471" s="9">
        <f t="shared" si="2430"/>
        <v>21</v>
      </c>
      <c r="Z1471" s="9">
        <f t="shared" si="2430"/>
        <v>21</v>
      </c>
      <c r="AA1471" s="9">
        <f t="shared" si="2430"/>
        <v>0</v>
      </c>
      <c r="AB1471" s="9">
        <f t="shared" si="2430"/>
        <v>0</v>
      </c>
      <c r="AC1471" s="9">
        <f t="shared" si="2430"/>
        <v>0</v>
      </c>
      <c r="AD1471" s="9">
        <f t="shared" si="2430"/>
        <v>0</v>
      </c>
      <c r="AE1471" s="9">
        <f t="shared" si="2430"/>
        <v>21</v>
      </c>
      <c r="AF1471" s="9">
        <f t="shared" si="2430"/>
        <v>21</v>
      </c>
      <c r="AG1471" s="9">
        <f t="shared" si="2431"/>
        <v>0</v>
      </c>
      <c r="AH1471" s="9">
        <f t="shared" si="2431"/>
        <v>0</v>
      </c>
      <c r="AI1471" s="9">
        <f t="shared" si="2431"/>
        <v>0</v>
      </c>
      <c r="AJ1471" s="9">
        <f t="shared" si="2431"/>
        <v>0</v>
      </c>
      <c r="AK1471" s="9">
        <f t="shared" si="2431"/>
        <v>21</v>
      </c>
      <c r="AL1471" s="9">
        <f t="shared" si="2431"/>
        <v>21</v>
      </c>
      <c r="AM1471" s="9">
        <f t="shared" si="2431"/>
        <v>0</v>
      </c>
      <c r="AN1471" s="9">
        <f t="shared" si="2431"/>
        <v>0</v>
      </c>
      <c r="AO1471" s="9">
        <f t="shared" si="2431"/>
        <v>0</v>
      </c>
      <c r="AP1471" s="9">
        <f t="shared" si="2431"/>
        <v>0</v>
      </c>
      <c r="AQ1471" s="9">
        <f t="shared" si="2431"/>
        <v>21</v>
      </c>
      <c r="AR1471" s="9">
        <f t="shared" si="2431"/>
        <v>21</v>
      </c>
      <c r="AS1471" s="9">
        <f t="shared" si="2432"/>
        <v>0</v>
      </c>
      <c r="AT1471" s="9">
        <f t="shared" si="2432"/>
        <v>0</v>
      </c>
      <c r="AU1471" s="9">
        <f t="shared" si="2432"/>
        <v>0</v>
      </c>
      <c r="AV1471" s="9">
        <f t="shared" si="2432"/>
        <v>0</v>
      </c>
      <c r="AW1471" s="9">
        <f t="shared" si="2432"/>
        <v>21</v>
      </c>
      <c r="AX1471" s="9">
        <f t="shared" si="2432"/>
        <v>21</v>
      </c>
    </row>
    <row r="1472" spans="1:50" ht="33" hidden="1">
      <c r="A1472" s="25" t="s">
        <v>36</v>
      </c>
      <c r="B1472" s="26">
        <v>923</v>
      </c>
      <c r="C1472" s="26" t="s">
        <v>21</v>
      </c>
      <c r="D1472" s="26" t="s">
        <v>28</v>
      </c>
      <c r="E1472" s="26" t="s">
        <v>577</v>
      </c>
      <c r="F1472" s="26" t="s">
        <v>37</v>
      </c>
      <c r="G1472" s="9">
        <v>21</v>
      </c>
      <c r="H1472" s="9">
        <v>21</v>
      </c>
      <c r="I1472" s="84"/>
      <c r="J1472" s="84"/>
      <c r="K1472" s="84"/>
      <c r="L1472" s="84"/>
      <c r="M1472" s="9">
        <f>G1472+I1472+J1472+K1472+L1472</f>
        <v>21</v>
      </c>
      <c r="N1472" s="9">
        <f>H1472+L1472</f>
        <v>21</v>
      </c>
      <c r="O1472" s="85"/>
      <c r="P1472" s="85"/>
      <c r="Q1472" s="85"/>
      <c r="R1472" s="85"/>
      <c r="S1472" s="9">
        <f>M1472+O1472+P1472+Q1472+R1472</f>
        <v>21</v>
      </c>
      <c r="T1472" s="9">
        <f>N1472+R1472</f>
        <v>21</v>
      </c>
      <c r="U1472" s="85"/>
      <c r="V1472" s="85"/>
      <c r="W1472" s="85"/>
      <c r="X1472" s="85"/>
      <c r="Y1472" s="9">
        <f>S1472+U1472+V1472+W1472+X1472</f>
        <v>21</v>
      </c>
      <c r="Z1472" s="9">
        <f>T1472+X1472</f>
        <v>21</v>
      </c>
      <c r="AA1472" s="85"/>
      <c r="AB1472" s="85"/>
      <c r="AC1472" s="85"/>
      <c r="AD1472" s="85"/>
      <c r="AE1472" s="9">
        <f>Y1472+AA1472+AB1472+AC1472+AD1472</f>
        <v>21</v>
      </c>
      <c r="AF1472" s="9">
        <f>Z1472+AD1472</f>
        <v>21</v>
      </c>
      <c r="AG1472" s="85"/>
      <c r="AH1472" s="85"/>
      <c r="AI1472" s="85"/>
      <c r="AJ1472" s="85"/>
      <c r="AK1472" s="9">
        <f>AE1472+AG1472+AH1472+AI1472+AJ1472</f>
        <v>21</v>
      </c>
      <c r="AL1472" s="9">
        <f>AF1472+AJ1472</f>
        <v>21</v>
      </c>
      <c r="AM1472" s="85"/>
      <c r="AN1472" s="85"/>
      <c r="AO1472" s="85"/>
      <c r="AP1472" s="85"/>
      <c r="AQ1472" s="9">
        <f>AK1472+AM1472+AN1472+AO1472+AP1472</f>
        <v>21</v>
      </c>
      <c r="AR1472" s="9">
        <f>AL1472+AP1472</f>
        <v>21</v>
      </c>
      <c r="AS1472" s="85"/>
      <c r="AT1472" s="85"/>
      <c r="AU1472" s="85"/>
      <c r="AV1472" s="85"/>
      <c r="AW1472" s="9">
        <f>AQ1472+AS1472+AT1472+AU1472+AV1472</f>
        <v>21</v>
      </c>
      <c r="AX1472" s="9">
        <f>AR1472+AV1472</f>
        <v>21</v>
      </c>
    </row>
    <row r="1473" spans="1:50" ht="49.5" hidden="1">
      <c r="A1473" s="25" t="s">
        <v>581</v>
      </c>
      <c r="B1473" s="26">
        <v>923</v>
      </c>
      <c r="C1473" s="26" t="s">
        <v>21</v>
      </c>
      <c r="D1473" s="26" t="s">
        <v>28</v>
      </c>
      <c r="E1473" s="26" t="s">
        <v>586</v>
      </c>
      <c r="F1473" s="26"/>
      <c r="G1473" s="9">
        <f t="shared" ref="G1473:H1474" si="2433">G1474</f>
        <v>0</v>
      </c>
      <c r="H1473" s="9">
        <f t="shared" si="2433"/>
        <v>0</v>
      </c>
      <c r="I1473" s="84"/>
      <c r="J1473" s="84"/>
      <c r="K1473" s="84"/>
      <c r="L1473" s="84"/>
      <c r="M1473" s="84"/>
      <c r="N1473" s="84"/>
      <c r="O1473" s="85"/>
      <c r="P1473" s="85"/>
      <c r="Q1473" s="85"/>
      <c r="R1473" s="85"/>
      <c r="S1473" s="85"/>
      <c r="T1473" s="85"/>
      <c r="U1473" s="85"/>
      <c r="V1473" s="85"/>
      <c r="W1473" s="85"/>
      <c r="X1473" s="85"/>
      <c r="Y1473" s="85"/>
      <c r="Z1473" s="85"/>
      <c r="AA1473" s="85"/>
      <c r="AB1473" s="85"/>
      <c r="AC1473" s="85"/>
      <c r="AD1473" s="85"/>
      <c r="AE1473" s="85"/>
      <c r="AF1473" s="85"/>
      <c r="AG1473" s="85"/>
      <c r="AH1473" s="85"/>
      <c r="AI1473" s="85"/>
      <c r="AJ1473" s="85"/>
      <c r="AK1473" s="85"/>
      <c r="AL1473" s="85"/>
      <c r="AM1473" s="85"/>
      <c r="AN1473" s="85"/>
      <c r="AO1473" s="85"/>
      <c r="AP1473" s="85"/>
      <c r="AQ1473" s="85"/>
      <c r="AR1473" s="85"/>
      <c r="AS1473" s="11">
        <f>AS1474</f>
        <v>0</v>
      </c>
      <c r="AT1473" s="11">
        <f t="shared" ref="AT1473:AX1474" si="2434">AT1474</f>
        <v>0</v>
      </c>
      <c r="AU1473" s="11">
        <f t="shared" si="2434"/>
        <v>0</v>
      </c>
      <c r="AV1473" s="11">
        <f t="shared" si="2434"/>
        <v>183</v>
      </c>
      <c r="AW1473" s="11">
        <f t="shared" si="2434"/>
        <v>183</v>
      </c>
      <c r="AX1473" s="11">
        <f t="shared" si="2434"/>
        <v>183</v>
      </c>
    </row>
    <row r="1474" spans="1:50" ht="33" hidden="1">
      <c r="A1474" s="25" t="s">
        <v>242</v>
      </c>
      <c r="B1474" s="26">
        <v>923</v>
      </c>
      <c r="C1474" s="26" t="s">
        <v>21</v>
      </c>
      <c r="D1474" s="26" t="s">
        <v>28</v>
      </c>
      <c r="E1474" s="26" t="s">
        <v>586</v>
      </c>
      <c r="F1474" s="26" t="s">
        <v>30</v>
      </c>
      <c r="G1474" s="9">
        <f t="shared" si="2433"/>
        <v>0</v>
      </c>
      <c r="H1474" s="9">
        <f t="shared" si="2433"/>
        <v>0</v>
      </c>
      <c r="I1474" s="84"/>
      <c r="J1474" s="84"/>
      <c r="K1474" s="84"/>
      <c r="L1474" s="84"/>
      <c r="M1474" s="84"/>
      <c r="N1474" s="84"/>
      <c r="O1474" s="85"/>
      <c r="P1474" s="85"/>
      <c r="Q1474" s="85"/>
      <c r="R1474" s="85"/>
      <c r="S1474" s="85"/>
      <c r="T1474" s="85"/>
      <c r="U1474" s="85"/>
      <c r="V1474" s="85"/>
      <c r="W1474" s="85"/>
      <c r="X1474" s="85"/>
      <c r="Y1474" s="85"/>
      <c r="Z1474" s="85"/>
      <c r="AA1474" s="85"/>
      <c r="AB1474" s="85"/>
      <c r="AC1474" s="85"/>
      <c r="AD1474" s="85"/>
      <c r="AE1474" s="85"/>
      <c r="AF1474" s="85"/>
      <c r="AG1474" s="85"/>
      <c r="AH1474" s="85"/>
      <c r="AI1474" s="85"/>
      <c r="AJ1474" s="85"/>
      <c r="AK1474" s="85"/>
      <c r="AL1474" s="85"/>
      <c r="AM1474" s="85"/>
      <c r="AN1474" s="85"/>
      <c r="AO1474" s="85"/>
      <c r="AP1474" s="85"/>
      <c r="AQ1474" s="85"/>
      <c r="AR1474" s="85"/>
      <c r="AS1474" s="11">
        <f>AS1475</f>
        <v>0</v>
      </c>
      <c r="AT1474" s="11">
        <f t="shared" si="2434"/>
        <v>0</v>
      </c>
      <c r="AU1474" s="11">
        <f t="shared" si="2434"/>
        <v>0</v>
      </c>
      <c r="AV1474" s="11">
        <f t="shared" si="2434"/>
        <v>183</v>
      </c>
      <c r="AW1474" s="11">
        <f t="shared" si="2434"/>
        <v>183</v>
      </c>
      <c r="AX1474" s="11">
        <f t="shared" si="2434"/>
        <v>183</v>
      </c>
    </row>
    <row r="1475" spans="1:50" ht="33" hidden="1">
      <c r="A1475" s="25" t="s">
        <v>36</v>
      </c>
      <c r="B1475" s="26">
        <v>923</v>
      </c>
      <c r="C1475" s="26" t="s">
        <v>21</v>
      </c>
      <c r="D1475" s="26" t="s">
        <v>28</v>
      </c>
      <c r="E1475" s="26" t="s">
        <v>586</v>
      </c>
      <c r="F1475" s="26" t="s">
        <v>37</v>
      </c>
      <c r="G1475" s="9"/>
      <c r="H1475" s="9"/>
      <c r="I1475" s="84"/>
      <c r="J1475" s="84"/>
      <c r="K1475" s="84"/>
      <c r="L1475" s="84"/>
      <c r="M1475" s="84"/>
      <c r="N1475" s="84"/>
      <c r="O1475" s="85"/>
      <c r="P1475" s="85"/>
      <c r="Q1475" s="85"/>
      <c r="R1475" s="85"/>
      <c r="S1475" s="85"/>
      <c r="T1475" s="85"/>
      <c r="U1475" s="85"/>
      <c r="V1475" s="85"/>
      <c r="W1475" s="85"/>
      <c r="X1475" s="85"/>
      <c r="Y1475" s="85"/>
      <c r="Z1475" s="85"/>
      <c r="AA1475" s="85"/>
      <c r="AB1475" s="85"/>
      <c r="AC1475" s="85"/>
      <c r="AD1475" s="85"/>
      <c r="AE1475" s="85"/>
      <c r="AF1475" s="85"/>
      <c r="AG1475" s="85"/>
      <c r="AH1475" s="85"/>
      <c r="AI1475" s="85"/>
      <c r="AJ1475" s="85"/>
      <c r="AK1475" s="85"/>
      <c r="AL1475" s="85"/>
      <c r="AM1475" s="85"/>
      <c r="AN1475" s="85"/>
      <c r="AO1475" s="85"/>
      <c r="AP1475" s="85"/>
      <c r="AQ1475" s="85"/>
      <c r="AR1475" s="85"/>
      <c r="AS1475" s="11"/>
      <c r="AT1475" s="11"/>
      <c r="AU1475" s="11"/>
      <c r="AV1475" s="11">
        <v>183</v>
      </c>
      <c r="AW1475" s="9">
        <f>AQ1475+AS1475+AT1475+AU1475+AV1475</f>
        <v>183</v>
      </c>
      <c r="AX1475" s="9">
        <f>AR1475+AV1475</f>
        <v>183</v>
      </c>
    </row>
    <row r="1476" spans="1:50" ht="33" hidden="1">
      <c r="A1476" s="25" t="s">
        <v>582</v>
      </c>
      <c r="B1476" s="26">
        <v>923</v>
      </c>
      <c r="C1476" s="26" t="s">
        <v>21</v>
      </c>
      <c r="D1476" s="26" t="s">
        <v>28</v>
      </c>
      <c r="E1476" s="26" t="s">
        <v>585</v>
      </c>
      <c r="F1476" s="26"/>
      <c r="G1476" s="9">
        <f t="shared" ref="G1476:H1477" si="2435">G1477</f>
        <v>0</v>
      </c>
      <c r="H1476" s="9">
        <f t="shared" si="2435"/>
        <v>0</v>
      </c>
      <c r="I1476" s="84"/>
      <c r="J1476" s="84"/>
      <c r="K1476" s="84"/>
      <c r="L1476" s="84"/>
      <c r="M1476" s="84"/>
      <c r="N1476" s="84"/>
      <c r="O1476" s="85"/>
      <c r="P1476" s="85"/>
      <c r="Q1476" s="85"/>
      <c r="R1476" s="85"/>
      <c r="S1476" s="85"/>
      <c r="T1476" s="85"/>
      <c r="U1476" s="85"/>
      <c r="V1476" s="85"/>
      <c r="W1476" s="85"/>
      <c r="X1476" s="85"/>
      <c r="Y1476" s="85"/>
      <c r="Z1476" s="85"/>
      <c r="AA1476" s="85"/>
      <c r="AB1476" s="85"/>
      <c r="AC1476" s="85"/>
      <c r="AD1476" s="85"/>
      <c r="AE1476" s="85"/>
      <c r="AF1476" s="85"/>
      <c r="AG1476" s="85"/>
      <c r="AH1476" s="85"/>
      <c r="AI1476" s="85"/>
      <c r="AJ1476" s="85"/>
      <c r="AK1476" s="85"/>
      <c r="AL1476" s="85"/>
      <c r="AM1476" s="85"/>
      <c r="AN1476" s="85"/>
      <c r="AO1476" s="85"/>
      <c r="AP1476" s="85"/>
      <c r="AQ1476" s="85"/>
      <c r="AR1476" s="85"/>
      <c r="AS1476" s="85"/>
      <c r="AT1476" s="85"/>
      <c r="AU1476" s="85"/>
      <c r="AV1476" s="85"/>
      <c r="AW1476" s="85"/>
      <c r="AX1476" s="85"/>
    </row>
    <row r="1477" spans="1:50" ht="33" hidden="1">
      <c r="A1477" s="25" t="s">
        <v>242</v>
      </c>
      <c r="B1477" s="26">
        <v>923</v>
      </c>
      <c r="C1477" s="26" t="s">
        <v>21</v>
      </c>
      <c r="D1477" s="26" t="s">
        <v>28</v>
      </c>
      <c r="E1477" s="26" t="s">
        <v>585</v>
      </c>
      <c r="F1477" s="26" t="s">
        <v>30</v>
      </c>
      <c r="G1477" s="9">
        <f t="shared" si="2435"/>
        <v>0</v>
      </c>
      <c r="H1477" s="9">
        <f t="shared" si="2435"/>
        <v>0</v>
      </c>
      <c r="I1477" s="84"/>
      <c r="J1477" s="84"/>
      <c r="K1477" s="84"/>
      <c r="L1477" s="84"/>
      <c r="M1477" s="84"/>
      <c r="N1477" s="84"/>
      <c r="O1477" s="85"/>
      <c r="P1477" s="85"/>
      <c r="Q1477" s="85"/>
      <c r="R1477" s="85"/>
      <c r="S1477" s="85"/>
      <c r="T1477" s="85"/>
      <c r="U1477" s="85"/>
      <c r="V1477" s="85"/>
      <c r="W1477" s="85"/>
      <c r="X1477" s="85"/>
      <c r="Y1477" s="85"/>
      <c r="Z1477" s="85"/>
      <c r="AA1477" s="85"/>
      <c r="AB1477" s="85"/>
      <c r="AC1477" s="85"/>
      <c r="AD1477" s="85"/>
      <c r="AE1477" s="85"/>
      <c r="AF1477" s="85"/>
      <c r="AG1477" s="85"/>
      <c r="AH1477" s="85"/>
      <c r="AI1477" s="85"/>
      <c r="AJ1477" s="85"/>
      <c r="AK1477" s="85"/>
      <c r="AL1477" s="85"/>
      <c r="AM1477" s="85"/>
      <c r="AN1477" s="85"/>
      <c r="AO1477" s="85"/>
      <c r="AP1477" s="85"/>
      <c r="AQ1477" s="85"/>
      <c r="AR1477" s="85"/>
      <c r="AS1477" s="85"/>
      <c r="AT1477" s="85"/>
      <c r="AU1477" s="85"/>
      <c r="AV1477" s="85"/>
      <c r="AW1477" s="85"/>
      <c r="AX1477" s="85"/>
    </row>
    <row r="1478" spans="1:50" ht="33" hidden="1">
      <c r="A1478" s="25" t="s">
        <v>36</v>
      </c>
      <c r="B1478" s="26">
        <v>923</v>
      </c>
      <c r="C1478" s="26" t="s">
        <v>21</v>
      </c>
      <c r="D1478" s="26" t="s">
        <v>28</v>
      </c>
      <c r="E1478" s="26" t="s">
        <v>585</v>
      </c>
      <c r="F1478" s="26" t="s">
        <v>37</v>
      </c>
      <c r="G1478" s="9"/>
      <c r="H1478" s="9"/>
      <c r="I1478" s="84"/>
      <c r="J1478" s="84"/>
      <c r="K1478" s="84"/>
      <c r="L1478" s="84"/>
      <c r="M1478" s="84"/>
      <c r="N1478" s="84"/>
      <c r="O1478" s="85"/>
      <c r="P1478" s="85"/>
      <c r="Q1478" s="85"/>
      <c r="R1478" s="85"/>
      <c r="S1478" s="85"/>
      <c r="T1478" s="85"/>
      <c r="U1478" s="85"/>
      <c r="V1478" s="85"/>
      <c r="W1478" s="85"/>
      <c r="X1478" s="85"/>
      <c r="Y1478" s="85"/>
      <c r="Z1478" s="85"/>
      <c r="AA1478" s="85"/>
      <c r="AB1478" s="85"/>
      <c r="AC1478" s="85"/>
      <c r="AD1478" s="85"/>
      <c r="AE1478" s="85"/>
      <c r="AF1478" s="85"/>
      <c r="AG1478" s="85"/>
      <c r="AH1478" s="85"/>
      <c r="AI1478" s="85"/>
      <c r="AJ1478" s="85"/>
      <c r="AK1478" s="85"/>
      <c r="AL1478" s="85"/>
      <c r="AM1478" s="85"/>
      <c r="AN1478" s="85"/>
      <c r="AO1478" s="85"/>
      <c r="AP1478" s="85"/>
      <c r="AQ1478" s="85"/>
      <c r="AR1478" s="85"/>
      <c r="AS1478" s="85"/>
      <c r="AT1478" s="85"/>
      <c r="AU1478" s="85"/>
      <c r="AV1478" s="85"/>
      <c r="AW1478" s="85"/>
      <c r="AX1478" s="85"/>
    </row>
    <row r="1479" spans="1:50" ht="17.25" hidden="1" customHeight="1">
      <c r="A1479" s="25" t="s">
        <v>583</v>
      </c>
      <c r="B1479" s="26">
        <f>B1477</f>
        <v>923</v>
      </c>
      <c r="C1479" s="26" t="s">
        <v>21</v>
      </c>
      <c r="D1479" s="26" t="s">
        <v>28</v>
      </c>
      <c r="E1479" s="26" t="s">
        <v>584</v>
      </c>
      <c r="F1479" s="26"/>
      <c r="G1479" s="9">
        <f t="shared" ref="G1479" si="2436">G1480</f>
        <v>14</v>
      </c>
      <c r="H1479" s="9">
        <f t="shared" ref="G1479:V1480" si="2437">H1480</f>
        <v>14</v>
      </c>
      <c r="I1479" s="9">
        <f t="shared" si="2437"/>
        <v>0</v>
      </c>
      <c r="J1479" s="9">
        <f t="shared" si="2437"/>
        <v>0</v>
      </c>
      <c r="K1479" s="9">
        <f t="shared" si="2437"/>
        <v>0</v>
      </c>
      <c r="L1479" s="9">
        <f t="shared" si="2437"/>
        <v>0</v>
      </c>
      <c r="M1479" s="9">
        <f t="shared" si="2437"/>
        <v>14</v>
      </c>
      <c r="N1479" s="9">
        <f t="shared" si="2437"/>
        <v>14</v>
      </c>
      <c r="O1479" s="9">
        <f t="shared" si="2437"/>
        <v>0</v>
      </c>
      <c r="P1479" s="9">
        <f t="shared" si="2437"/>
        <v>0</v>
      </c>
      <c r="Q1479" s="9">
        <f t="shared" si="2437"/>
        <v>0</v>
      </c>
      <c r="R1479" s="9">
        <f t="shared" si="2437"/>
        <v>0</v>
      </c>
      <c r="S1479" s="9">
        <f t="shared" si="2437"/>
        <v>14</v>
      </c>
      <c r="T1479" s="9">
        <f t="shared" si="2437"/>
        <v>14</v>
      </c>
      <c r="U1479" s="9">
        <f t="shared" si="2437"/>
        <v>0</v>
      </c>
      <c r="V1479" s="9">
        <f t="shared" si="2437"/>
        <v>0</v>
      </c>
      <c r="W1479" s="9">
        <f t="shared" ref="U1479:AJ1480" si="2438">W1480</f>
        <v>0</v>
      </c>
      <c r="X1479" s="9">
        <f t="shared" si="2438"/>
        <v>0</v>
      </c>
      <c r="Y1479" s="9">
        <f t="shared" si="2438"/>
        <v>14</v>
      </c>
      <c r="Z1479" s="9">
        <f t="shared" si="2438"/>
        <v>14</v>
      </c>
      <c r="AA1479" s="9">
        <f t="shared" si="2438"/>
        <v>0</v>
      </c>
      <c r="AB1479" s="9">
        <f t="shared" si="2438"/>
        <v>0</v>
      </c>
      <c r="AC1479" s="9">
        <f t="shared" si="2438"/>
        <v>0</v>
      </c>
      <c r="AD1479" s="9">
        <f t="shared" si="2438"/>
        <v>0</v>
      </c>
      <c r="AE1479" s="9">
        <f t="shared" si="2438"/>
        <v>14</v>
      </c>
      <c r="AF1479" s="9">
        <f t="shared" si="2438"/>
        <v>14</v>
      </c>
      <c r="AG1479" s="9">
        <f t="shared" si="2438"/>
        <v>0</v>
      </c>
      <c r="AH1479" s="9">
        <f t="shared" si="2438"/>
        <v>0</v>
      </c>
      <c r="AI1479" s="9">
        <f t="shared" si="2438"/>
        <v>0</v>
      </c>
      <c r="AJ1479" s="9">
        <f t="shared" si="2438"/>
        <v>0</v>
      </c>
      <c r="AK1479" s="9">
        <f t="shared" ref="AG1479:AV1480" si="2439">AK1480</f>
        <v>14</v>
      </c>
      <c r="AL1479" s="9">
        <f t="shared" si="2439"/>
        <v>14</v>
      </c>
      <c r="AM1479" s="9">
        <f t="shared" si="2439"/>
        <v>0</v>
      </c>
      <c r="AN1479" s="9">
        <f t="shared" si="2439"/>
        <v>0</v>
      </c>
      <c r="AO1479" s="9">
        <f t="shared" si="2439"/>
        <v>0</v>
      </c>
      <c r="AP1479" s="9">
        <f t="shared" si="2439"/>
        <v>0</v>
      </c>
      <c r="AQ1479" s="9">
        <f t="shared" si="2439"/>
        <v>14</v>
      </c>
      <c r="AR1479" s="9">
        <f t="shared" si="2439"/>
        <v>14</v>
      </c>
      <c r="AS1479" s="9">
        <f t="shared" si="2439"/>
        <v>0</v>
      </c>
      <c r="AT1479" s="9">
        <f t="shared" si="2439"/>
        <v>0</v>
      </c>
      <c r="AU1479" s="9">
        <f t="shared" si="2439"/>
        <v>0</v>
      </c>
      <c r="AV1479" s="9">
        <f t="shared" si="2439"/>
        <v>0</v>
      </c>
      <c r="AW1479" s="9">
        <f t="shared" ref="AS1479:AX1480" si="2440">AW1480</f>
        <v>14</v>
      </c>
      <c r="AX1479" s="9">
        <f t="shared" si="2440"/>
        <v>14</v>
      </c>
    </row>
    <row r="1480" spans="1:50" ht="33" hidden="1">
      <c r="A1480" s="25" t="s">
        <v>242</v>
      </c>
      <c r="B1480" s="26">
        <f>B1478</f>
        <v>923</v>
      </c>
      <c r="C1480" s="26" t="s">
        <v>21</v>
      </c>
      <c r="D1480" s="26" t="s">
        <v>28</v>
      </c>
      <c r="E1480" s="26" t="s">
        <v>584</v>
      </c>
      <c r="F1480" s="26" t="s">
        <v>30</v>
      </c>
      <c r="G1480" s="9">
        <f t="shared" si="2437"/>
        <v>14</v>
      </c>
      <c r="H1480" s="9">
        <f t="shared" si="2437"/>
        <v>14</v>
      </c>
      <c r="I1480" s="9">
        <f t="shared" si="2437"/>
        <v>0</v>
      </c>
      <c r="J1480" s="9">
        <f t="shared" si="2437"/>
        <v>0</v>
      </c>
      <c r="K1480" s="9">
        <f t="shared" si="2437"/>
        <v>0</v>
      </c>
      <c r="L1480" s="9">
        <f t="shared" si="2437"/>
        <v>0</v>
      </c>
      <c r="M1480" s="9">
        <f t="shared" si="2437"/>
        <v>14</v>
      </c>
      <c r="N1480" s="9">
        <f t="shared" si="2437"/>
        <v>14</v>
      </c>
      <c r="O1480" s="9">
        <f t="shared" si="2437"/>
        <v>0</v>
      </c>
      <c r="P1480" s="9">
        <f t="shared" si="2437"/>
        <v>0</v>
      </c>
      <c r="Q1480" s="9">
        <f t="shared" si="2437"/>
        <v>0</v>
      </c>
      <c r="R1480" s="9">
        <f t="shared" si="2437"/>
        <v>0</v>
      </c>
      <c r="S1480" s="9">
        <f t="shared" si="2437"/>
        <v>14</v>
      </c>
      <c r="T1480" s="9">
        <f t="shared" si="2437"/>
        <v>14</v>
      </c>
      <c r="U1480" s="9">
        <f t="shared" si="2438"/>
        <v>0</v>
      </c>
      <c r="V1480" s="9">
        <f t="shared" si="2438"/>
        <v>0</v>
      </c>
      <c r="W1480" s="9">
        <f t="shared" si="2438"/>
        <v>0</v>
      </c>
      <c r="X1480" s="9">
        <f t="shared" si="2438"/>
        <v>0</v>
      </c>
      <c r="Y1480" s="9">
        <f t="shared" si="2438"/>
        <v>14</v>
      </c>
      <c r="Z1480" s="9">
        <f t="shared" si="2438"/>
        <v>14</v>
      </c>
      <c r="AA1480" s="9">
        <f t="shared" si="2438"/>
        <v>0</v>
      </c>
      <c r="AB1480" s="9">
        <f t="shared" si="2438"/>
        <v>0</v>
      </c>
      <c r="AC1480" s="9">
        <f t="shared" si="2438"/>
        <v>0</v>
      </c>
      <c r="AD1480" s="9">
        <f t="shared" si="2438"/>
        <v>0</v>
      </c>
      <c r="AE1480" s="9">
        <f t="shared" si="2438"/>
        <v>14</v>
      </c>
      <c r="AF1480" s="9">
        <f t="shared" si="2438"/>
        <v>14</v>
      </c>
      <c r="AG1480" s="9">
        <f t="shared" si="2439"/>
        <v>0</v>
      </c>
      <c r="AH1480" s="9">
        <f t="shared" si="2439"/>
        <v>0</v>
      </c>
      <c r="AI1480" s="9">
        <f t="shared" si="2439"/>
        <v>0</v>
      </c>
      <c r="AJ1480" s="9">
        <f t="shared" si="2439"/>
        <v>0</v>
      </c>
      <c r="AK1480" s="9">
        <f t="shared" si="2439"/>
        <v>14</v>
      </c>
      <c r="AL1480" s="9">
        <f t="shared" si="2439"/>
        <v>14</v>
      </c>
      <c r="AM1480" s="9">
        <f t="shared" si="2439"/>
        <v>0</v>
      </c>
      <c r="AN1480" s="9">
        <f t="shared" si="2439"/>
        <v>0</v>
      </c>
      <c r="AO1480" s="9">
        <f t="shared" si="2439"/>
        <v>0</v>
      </c>
      <c r="AP1480" s="9">
        <f t="shared" si="2439"/>
        <v>0</v>
      </c>
      <c r="AQ1480" s="9">
        <f t="shared" si="2439"/>
        <v>14</v>
      </c>
      <c r="AR1480" s="9">
        <f t="shared" si="2439"/>
        <v>14</v>
      </c>
      <c r="AS1480" s="9">
        <f t="shared" si="2440"/>
        <v>0</v>
      </c>
      <c r="AT1480" s="9">
        <f t="shared" si="2440"/>
        <v>0</v>
      </c>
      <c r="AU1480" s="9">
        <f t="shared" si="2440"/>
        <v>0</v>
      </c>
      <c r="AV1480" s="9">
        <f t="shared" si="2440"/>
        <v>0</v>
      </c>
      <c r="AW1480" s="9">
        <f t="shared" si="2440"/>
        <v>14</v>
      </c>
      <c r="AX1480" s="9">
        <f t="shared" si="2440"/>
        <v>14</v>
      </c>
    </row>
    <row r="1481" spans="1:50" ht="33" hidden="1">
      <c r="A1481" s="25" t="s">
        <v>36</v>
      </c>
      <c r="B1481" s="26">
        <f>B1479</f>
        <v>923</v>
      </c>
      <c r="C1481" s="26" t="s">
        <v>21</v>
      </c>
      <c r="D1481" s="26" t="s">
        <v>28</v>
      </c>
      <c r="E1481" s="26" t="s">
        <v>584</v>
      </c>
      <c r="F1481" s="26" t="s">
        <v>37</v>
      </c>
      <c r="G1481" s="9">
        <v>14</v>
      </c>
      <c r="H1481" s="9">
        <v>14</v>
      </c>
      <c r="I1481" s="84"/>
      <c r="J1481" s="84"/>
      <c r="K1481" s="84"/>
      <c r="L1481" s="84"/>
      <c r="M1481" s="9">
        <f>G1481+I1481+J1481+K1481+L1481</f>
        <v>14</v>
      </c>
      <c r="N1481" s="9">
        <f>H1481+L1481</f>
        <v>14</v>
      </c>
      <c r="O1481" s="85"/>
      <c r="P1481" s="85"/>
      <c r="Q1481" s="85"/>
      <c r="R1481" s="85"/>
      <c r="S1481" s="9">
        <f>M1481+O1481+P1481+Q1481+R1481</f>
        <v>14</v>
      </c>
      <c r="T1481" s="9">
        <f>N1481+R1481</f>
        <v>14</v>
      </c>
      <c r="U1481" s="85"/>
      <c r="V1481" s="85"/>
      <c r="W1481" s="85"/>
      <c r="X1481" s="85"/>
      <c r="Y1481" s="9">
        <f>S1481+U1481+V1481+W1481+X1481</f>
        <v>14</v>
      </c>
      <c r="Z1481" s="9">
        <f>T1481+X1481</f>
        <v>14</v>
      </c>
      <c r="AA1481" s="85"/>
      <c r="AB1481" s="85"/>
      <c r="AC1481" s="85"/>
      <c r="AD1481" s="85"/>
      <c r="AE1481" s="9">
        <f>Y1481+AA1481+AB1481+AC1481+AD1481</f>
        <v>14</v>
      </c>
      <c r="AF1481" s="9">
        <f>Z1481+AD1481</f>
        <v>14</v>
      </c>
      <c r="AG1481" s="85"/>
      <c r="AH1481" s="85"/>
      <c r="AI1481" s="85"/>
      <c r="AJ1481" s="85"/>
      <c r="AK1481" s="9">
        <f>AE1481+AG1481+AH1481+AI1481+AJ1481</f>
        <v>14</v>
      </c>
      <c r="AL1481" s="9">
        <f>AF1481+AJ1481</f>
        <v>14</v>
      </c>
      <c r="AM1481" s="85"/>
      <c r="AN1481" s="85"/>
      <c r="AO1481" s="85"/>
      <c r="AP1481" s="85"/>
      <c r="AQ1481" s="9">
        <f>AK1481+AM1481+AN1481+AO1481+AP1481</f>
        <v>14</v>
      </c>
      <c r="AR1481" s="9">
        <f>AL1481+AP1481</f>
        <v>14</v>
      </c>
      <c r="AS1481" s="85"/>
      <c r="AT1481" s="85"/>
      <c r="AU1481" s="85"/>
      <c r="AV1481" s="85"/>
      <c r="AW1481" s="9">
        <f>AQ1481+AS1481+AT1481+AU1481+AV1481</f>
        <v>14</v>
      </c>
      <c r="AX1481" s="9">
        <f>AR1481+AV1481</f>
        <v>14</v>
      </c>
    </row>
    <row r="1482" spans="1:50" hidden="1">
      <c r="A1482" s="25"/>
      <c r="B1482" s="26"/>
      <c r="C1482" s="26"/>
      <c r="D1482" s="26"/>
      <c r="E1482" s="26"/>
      <c r="F1482" s="26"/>
      <c r="G1482" s="9"/>
      <c r="H1482" s="9"/>
      <c r="I1482" s="84"/>
      <c r="J1482" s="84"/>
      <c r="K1482" s="84"/>
      <c r="L1482" s="84"/>
      <c r="M1482" s="84"/>
      <c r="N1482" s="84"/>
      <c r="O1482" s="85"/>
      <c r="P1482" s="85"/>
      <c r="Q1482" s="85"/>
      <c r="R1482" s="85"/>
      <c r="S1482" s="85"/>
      <c r="T1482" s="85"/>
      <c r="U1482" s="85"/>
      <c r="V1482" s="85"/>
      <c r="W1482" s="85"/>
      <c r="X1482" s="85"/>
      <c r="Y1482" s="85"/>
      <c r="Z1482" s="85"/>
      <c r="AA1482" s="85"/>
      <c r="AB1482" s="85"/>
      <c r="AC1482" s="85"/>
      <c r="AD1482" s="85"/>
      <c r="AE1482" s="85"/>
      <c r="AF1482" s="85"/>
      <c r="AG1482" s="85"/>
      <c r="AH1482" s="85"/>
      <c r="AI1482" s="85"/>
      <c r="AJ1482" s="85"/>
      <c r="AK1482" s="85"/>
      <c r="AL1482" s="85"/>
      <c r="AM1482" s="85"/>
      <c r="AN1482" s="85"/>
      <c r="AO1482" s="85"/>
      <c r="AP1482" s="85"/>
      <c r="AQ1482" s="85"/>
      <c r="AR1482" s="85"/>
      <c r="AS1482" s="85"/>
      <c r="AT1482" s="85"/>
      <c r="AU1482" s="85"/>
      <c r="AV1482" s="85"/>
      <c r="AW1482" s="85"/>
      <c r="AX1482" s="85"/>
    </row>
    <row r="1483" spans="1:50" ht="18.75" hidden="1">
      <c r="A1483" s="23" t="s">
        <v>58</v>
      </c>
      <c r="B1483" s="24">
        <v>923</v>
      </c>
      <c r="C1483" s="24" t="s">
        <v>21</v>
      </c>
      <c r="D1483" s="24" t="s">
        <v>59</v>
      </c>
      <c r="E1483" s="24"/>
      <c r="F1483" s="24"/>
      <c r="G1483" s="13">
        <f>G1484+G1494+G1489+G1563</f>
        <v>197950</v>
      </c>
      <c r="H1483" s="13">
        <f>H1484+H1494+H1489+H1563</f>
        <v>3623</v>
      </c>
      <c r="I1483" s="13">
        <f t="shared" ref="I1483:N1483" si="2441">I1484+I1494+I1489+I1563</f>
        <v>0</v>
      </c>
      <c r="J1483" s="13">
        <f t="shared" si="2441"/>
        <v>0</v>
      </c>
      <c r="K1483" s="13">
        <f t="shared" si="2441"/>
        <v>0</v>
      </c>
      <c r="L1483" s="13">
        <f t="shared" si="2441"/>
        <v>0</v>
      </c>
      <c r="M1483" s="13">
        <f t="shared" si="2441"/>
        <v>197950</v>
      </c>
      <c r="N1483" s="13">
        <f t="shared" si="2441"/>
        <v>3623</v>
      </c>
      <c r="O1483" s="13">
        <f t="shared" ref="O1483:T1483" si="2442">O1484+O1494+O1489+O1563</f>
        <v>0</v>
      </c>
      <c r="P1483" s="13">
        <f t="shared" si="2442"/>
        <v>0</v>
      </c>
      <c r="Q1483" s="13">
        <f t="shared" si="2442"/>
        <v>0</v>
      </c>
      <c r="R1483" s="13">
        <f t="shared" si="2442"/>
        <v>411</v>
      </c>
      <c r="S1483" s="13">
        <f t="shared" si="2442"/>
        <v>198361</v>
      </c>
      <c r="T1483" s="13">
        <f t="shared" si="2442"/>
        <v>4034</v>
      </c>
      <c r="U1483" s="13">
        <f t="shared" ref="U1483:Z1483" si="2443">U1484+U1494+U1489+U1563</f>
        <v>0</v>
      </c>
      <c r="V1483" s="13">
        <f t="shared" si="2443"/>
        <v>0</v>
      </c>
      <c r="W1483" s="13">
        <f t="shared" si="2443"/>
        <v>0</v>
      </c>
      <c r="X1483" s="13">
        <f t="shared" si="2443"/>
        <v>0</v>
      </c>
      <c r="Y1483" s="13">
        <f t="shared" si="2443"/>
        <v>198361</v>
      </c>
      <c r="Z1483" s="13">
        <f t="shared" si="2443"/>
        <v>4034</v>
      </c>
      <c r="AA1483" s="13">
        <f t="shared" ref="AA1483:AF1483" si="2444">AA1484+AA1494+AA1489+AA1563</f>
        <v>0</v>
      </c>
      <c r="AB1483" s="13">
        <f t="shared" si="2444"/>
        <v>0</v>
      </c>
      <c r="AC1483" s="13">
        <f t="shared" si="2444"/>
        <v>0</v>
      </c>
      <c r="AD1483" s="13">
        <f t="shared" si="2444"/>
        <v>0</v>
      </c>
      <c r="AE1483" s="13">
        <f t="shared" si="2444"/>
        <v>198361</v>
      </c>
      <c r="AF1483" s="13">
        <f t="shared" si="2444"/>
        <v>4034</v>
      </c>
      <c r="AG1483" s="13">
        <f t="shared" ref="AG1483:AL1483" si="2445">AG1484+AG1494+AG1489+AG1563</f>
        <v>0</v>
      </c>
      <c r="AH1483" s="13">
        <f t="shared" si="2445"/>
        <v>0</v>
      </c>
      <c r="AI1483" s="13">
        <f t="shared" si="2445"/>
        <v>0</v>
      </c>
      <c r="AJ1483" s="13">
        <f t="shared" si="2445"/>
        <v>0</v>
      </c>
      <c r="AK1483" s="13">
        <f t="shared" si="2445"/>
        <v>198361</v>
      </c>
      <c r="AL1483" s="13">
        <f t="shared" si="2445"/>
        <v>4034</v>
      </c>
      <c r="AM1483" s="13">
        <f t="shared" ref="AM1483:AR1483" si="2446">AM1484+AM1494+AM1489+AM1563</f>
        <v>0</v>
      </c>
      <c r="AN1483" s="13">
        <f t="shared" si="2446"/>
        <v>0</v>
      </c>
      <c r="AO1483" s="13">
        <f t="shared" si="2446"/>
        <v>0</v>
      </c>
      <c r="AP1483" s="13">
        <f t="shared" si="2446"/>
        <v>0</v>
      </c>
      <c r="AQ1483" s="13">
        <f t="shared" si="2446"/>
        <v>198361</v>
      </c>
      <c r="AR1483" s="13">
        <f t="shared" si="2446"/>
        <v>4034</v>
      </c>
      <c r="AS1483" s="13">
        <f t="shared" ref="AS1483:AX1483" si="2447">AS1484+AS1494+AS1489+AS1563</f>
        <v>-638</v>
      </c>
      <c r="AT1483" s="13">
        <f t="shared" si="2447"/>
        <v>0</v>
      </c>
      <c r="AU1483" s="13">
        <f t="shared" si="2447"/>
        <v>-1874</v>
      </c>
      <c r="AV1483" s="13">
        <f t="shared" si="2447"/>
        <v>323</v>
      </c>
      <c r="AW1483" s="13">
        <f t="shared" si="2447"/>
        <v>196172</v>
      </c>
      <c r="AX1483" s="13">
        <f t="shared" si="2447"/>
        <v>4357</v>
      </c>
    </row>
    <row r="1484" spans="1:50" ht="82.5" hidden="1">
      <c r="A1484" s="25" t="s">
        <v>118</v>
      </c>
      <c r="B1484" s="26">
        <v>923</v>
      </c>
      <c r="C1484" s="26" t="s">
        <v>21</v>
      </c>
      <c r="D1484" s="26" t="s">
        <v>59</v>
      </c>
      <c r="E1484" s="26" t="s">
        <v>119</v>
      </c>
      <c r="F1484" s="26"/>
      <c r="G1484" s="11">
        <f t="shared" ref="G1484" si="2448">G1485</f>
        <v>2212</v>
      </c>
      <c r="H1484" s="11">
        <f t="shared" ref="G1484:V1487" si="2449">H1485</f>
        <v>0</v>
      </c>
      <c r="I1484" s="11">
        <f t="shared" si="2449"/>
        <v>0</v>
      </c>
      <c r="J1484" s="11">
        <f t="shared" si="2449"/>
        <v>0</v>
      </c>
      <c r="K1484" s="11">
        <f t="shared" si="2449"/>
        <v>0</v>
      </c>
      <c r="L1484" s="11">
        <f t="shared" si="2449"/>
        <v>0</v>
      </c>
      <c r="M1484" s="11">
        <f t="shared" si="2449"/>
        <v>2212</v>
      </c>
      <c r="N1484" s="11">
        <f t="shared" si="2449"/>
        <v>0</v>
      </c>
      <c r="O1484" s="11">
        <f t="shared" si="2449"/>
        <v>0</v>
      </c>
      <c r="P1484" s="11">
        <f t="shared" si="2449"/>
        <v>0</v>
      </c>
      <c r="Q1484" s="11">
        <f t="shared" si="2449"/>
        <v>0</v>
      </c>
      <c r="R1484" s="11">
        <f t="shared" si="2449"/>
        <v>0</v>
      </c>
      <c r="S1484" s="11">
        <f t="shared" si="2449"/>
        <v>2212</v>
      </c>
      <c r="T1484" s="11">
        <f t="shared" si="2449"/>
        <v>0</v>
      </c>
      <c r="U1484" s="11">
        <f t="shared" si="2449"/>
        <v>0</v>
      </c>
      <c r="V1484" s="11">
        <f t="shared" si="2449"/>
        <v>0</v>
      </c>
      <c r="W1484" s="11">
        <f t="shared" ref="U1484:AJ1487" si="2450">W1485</f>
        <v>0</v>
      </c>
      <c r="X1484" s="11">
        <f t="shared" si="2450"/>
        <v>0</v>
      </c>
      <c r="Y1484" s="11">
        <f t="shared" si="2450"/>
        <v>2212</v>
      </c>
      <c r="Z1484" s="11">
        <f t="shared" si="2450"/>
        <v>0</v>
      </c>
      <c r="AA1484" s="11">
        <f t="shared" si="2450"/>
        <v>0</v>
      </c>
      <c r="AB1484" s="11">
        <f t="shared" si="2450"/>
        <v>0</v>
      </c>
      <c r="AC1484" s="11">
        <f t="shared" si="2450"/>
        <v>0</v>
      </c>
      <c r="AD1484" s="11">
        <f t="shared" si="2450"/>
        <v>0</v>
      </c>
      <c r="AE1484" s="11">
        <f t="shared" si="2450"/>
        <v>2212</v>
      </c>
      <c r="AF1484" s="11">
        <f t="shared" si="2450"/>
        <v>0</v>
      </c>
      <c r="AG1484" s="11">
        <f t="shared" si="2450"/>
        <v>0</v>
      </c>
      <c r="AH1484" s="11">
        <f t="shared" si="2450"/>
        <v>0</v>
      </c>
      <c r="AI1484" s="11">
        <f t="shared" si="2450"/>
        <v>0</v>
      </c>
      <c r="AJ1484" s="11">
        <f t="shared" si="2450"/>
        <v>0</v>
      </c>
      <c r="AK1484" s="11">
        <f t="shared" ref="AG1484:AV1487" si="2451">AK1485</f>
        <v>2212</v>
      </c>
      <c r="AL1484" s="11">
        <f t="shared" si="2451"/>
        <v>0</v>
      </c>
      <c r="AM1484" s="11">
        <f t="shared" si="2451"/>
        <v>0</v>
      </c>
      <c r="AN1484" s="11">
        <f t="shared" si="2451"/>
        <v>0</v>
      </c>
      <c r="AO1484" s="11">
        <f t="shared" si="2451"/>
        <v>0</v>
      </c>
      <c r="AP1484" s="11">
        <f t="shared" si="2451"/>
        <v>0</v>
      </c>
      <c r="AQ1484" s="11">
        <f t="shared" si="2451"/>
        <v>2212</v>
      </c>
      <c r="AR1484" s="11">
        <f t="shared" si="2451"/>
        <v>0</v>
      </c>
      <c r="AS1484" s="11">
        <f t="shared" si="2451"/>
        <v>-66</v>
      </c>
      <c r="AT1484" s="11">
        <f t="shared" si="2451"/>
        <v>0</v>
      </c>
      <c r="AU1484" s="11">
        <f t="shared" si="2451"/>
        <v>-282</v>
      </c>
      <c r="AV1484" s="11">
        <f t="shared" si="2451"/>
        <v>0</v>
      </c>
      <c r="AW1484" s="11">
        <f t="shared" ref="AS1484:AX1487" si="2452">AW1485</f>
        <v>1864</v>
      </c>
      <c r="AX1484" s="11">
        <f t="shared" si="2452"/>
        <v>0</v>
      </c>
    </row>
    <row r="1485" spans="1:50" ht="20.100000000000001" hidden="1" customHeight="1">
      <c r="A1485" s="28" t="s">
        <v>14</v>
      </c>
      <c r="B1485" s="26">
        <v>923</v>
      </c>
      <c r="C1485" s="26" t="s">
        <v>21</v>
      </c>
      <c r="D1485" s="26" t="s">
        <v>59</v>
      </c>
      <c r="E1485" s="46" t="s">
        <v>149</v>
      </c>
      <c r="F1485" s="26"/>
      <c r="G1485" s="11">
        <f t="shared" si="2449"/>
        <v>2212</v>
      </c>
      <c r="H1485" s="11">
        <f t="shared" si="2449"/>
        <v>0</v>
      </c>
      <c r="I1485" s="11">
        <f t="shared" si="2449"/>
        <v>0</v>
      </c>
      <c r="J1485" s="11">
        <f t="shared" si="2449"/>
        <v>0</v>
      </c>
      <c r="K1485" s="11">
        <f t="shared" si="2449"/>
        <v>0</v>
      </c>
      <c r="L1485" s="11">
        <f t="shared" si="2449"/>
        <v>0</v>
      </c>
      <c r="M1485" s="11">
        <f t="shared" si="2449"/>
        <v>2212</v>
      </c>
      <c r="N1485" s="11">
        <f t="shared" si="2449"/>
        <v>0</v>
      </c>
      <c r="O1485" s="11">
        <f t="shared" si="2449"/>
        <v>0</v>
      </c>
      <c r="P1485" s="11">
        <f t="shared" si="2449"/>
        <v>0</v>
      </c>
      <c r="Q1485" s="11">
        <f t="shared" si="2449"/>
        <v>0</v>
      </c>
      <c r="R1485" s="11">
        <f t="shared" si="2449"/>
        <v>0</v>
      </c>
      <c r="S1485" s="11">
        <f t="shared" si="2449"/>
        <v>2212</v>
      </c>
      <c r="T1485" s="11">
        <f t="shared" si="2449"/>
        <v>0</v>
      </c>
      <c r="U1485" s="11">
        <f t="shared" si="2450"/>
        <v>0</v>
      </c>
      <c r="V1485" s="11">
        <f t="shared" si="2450"/>
        <v>0</v>
      </c>
      <c r="W1485" s="11">
        <f t="shared" si="2450"/>
        <v>0</v>
      </c>
      <c r="X1485" s="11">
        <f t="shared" si="2450"/>
        <v>0</v>
      </c>
      <c r="Y1485" s="11">
        <f t="shared" si="2450"/>
        <v>2212</v>
      </c>
      <c r="Z1485" s="11">
        <f t="shared" si="2450"/>
        <v>0</v>
      </c>
      <c r="AA1485" s="11">
        <f t="shared" si="2450"/>
        <v>0</v>
      </c>
      <c r="AB1485" s="11">
        <f t="shared" si="2450"/>
        <v>0</v>
      </c>
      <c r="AC1485" s="11">
        <f t="shared" si="2450"/>
        <v>0</v>
      </c>
      <c r="AD1485" s="11">
        <f t="shared" si="2450"/>
        <v>0</v>
      </c>
      <c r="AE1485" s="11">
        <f t="shared" si="2450"/>
        <v>2212</v>
      </c>
      <c r="AF1485" s="11">
        <f t="shared" si="2450"/>
        <v>0</v>
      </c>
      <c r="AG1485" s="11">
        <f t="shared" si="2451"/>
        <v>0</v>
      </c>
      <c r="AH1485" s="11">
        <f t="shared" si="2451"/>
        <v>0</v>
      </c>
      <c r="AI1485" s="11">
        <f t="shared" si="2451"/>
        <v>0</v>
      </c>
      <c r="AJ1485" s="11">
        <f t="shared" si="2451"/>
        <v>0</v>
      </c>
      <c r="AK1485" s="11">
        <f t="shared" si="2451"/>
        <v>2212</v>
      </c>
      <c r="AL1485" s="11">
        <f t="shared" si="2451"/>
        <v>0</v>
      </c>
      <c r="AM1485" s="11">
        <f t="shared" si="2451"/>
        <v>0</v>
      </c>
      <c r="AN1485" s="11">
        <f t="shared" si="2451"/>
        <v>0</v>
      </c>
      <c r="AO1485" s="11">
        <f t="shared" si="2451"/>
        <v>0</v>
      </c>
      <c r="AP1485" s="11">
        <f t="shared" si="2451"/>
        <v>0</v>
      </c>
      <c r="AQ1485" s="11">
        <f t="shared" si="2451"/>
        <v>2212</v>
      </c>
      <c r="AR1485" s="11">
        <f t="shared" si="2451"/>
        <v>0</v>
      </c>
      <c r="AS1485" s="11">
        <f t="shared" si="2452"/>
        <v>-66</v>
      </c>
      <c r="AT1485" s="11">
        <f t="shared" si="2452"/>
        <v>0</v>
      </c>
      <c r="AU1485" s="11">
        <f t="shared" si="2452"/>
        <v>-282</v>
      </c>
      <c r="AV1485" s="11">
        <f t="shared" si="2452"/>
        <v>0</v>
      </c>
      <c r="AW1485" s="11">
        <f t="shared" si="2452"/>
        <v>1864</v>
      </c>
      <c r="AX1485" s="11">
        <f t="shared" si="2452"/>
        <v>0</v>
      </c>
    </row>
    <row r="1486" spans="1:50" ht="20.100000000000001" hidden="1" customHeight="1">
      <c r="A1486" s="28" t="s">
        <v>60</v>
      </c>
      <c r="B1486" s="26">
        <v>923</v>
      </c>
      <c r="C1486" s="26" t="s">
        <v>21</v>
      </c>
      <c r="D1486" s="26" t="s">
        <v>59</v>
      </c>
      <c r="E1486" s="46" t="s">
        <v>641</v>
      </c>
      <c r="F1486" s="26"/>
      <c r="G1486" s="11">
        <f t="shared" si="2449"/>
        <v>2212</v>
      </c>
      <c r="H1486" s="11">
        <f t="shared" si="2449"/>
        <v>0</v>
      </c>
      <c r="I1486" s="11">
        <f t="shared" si="2449"/>
        <v>0</v>
      </c>
      <c r="J1486" s="11">
        <f t="shared" si="2449"/>
        <v>0</v>
      </c>
      <c r="K1486" s="11">
        <f t="shared" si="2449"/>
        <v>0</v>
      </c>
      <c r="L1486" s="11">
        <f t="shared" si="2449"/>
        <v>0</v>
      </c>
      <c r="M1486" s="11">
        <f t="shared" si="2449"/>
        <v>2212</v>
      </c>
      <c r="N1486" s="11">
        <f t="shared" si="2449"/>
        <v>0</v>
      </c>
      <c r="O1486" s="11">
        <f t="shared" si="2449"/>
        <v>0</v>
      </c>
      <c r="P1486" s="11">
        <f t="shared" si="2449"/>
        <v>0</v>
      </c>
      <c r="Q1486" s="11">
        <f t="shared" si="2449"/>
        <v>0</v>
      </c>
      <c r="R1486" s="11">
        <f t="shared" si="2449"/>
        <v>0</v>
      </c>
      <c r="S1486" s="11">
        <f t="shared" si="2449"/>
        <v>2212</v>
      </c>
      <c r="T1486" s="11">
        <f t="shared" si="2449"/>
        <v>0</v>
      </c>
      <c r="U1486" s="11">
        <f t="shared" si="2450"/>
        <v>0</v>
      </c>
      <c r="V1486" s="11">
        <f t="shared" si="2450"/>
        <v>0</v>
      </c>
      <c r="W1486" s="11">
        <f t="shared" si="2450"/>
        <v>0</v>
      </c>
      <c r="X1486" s="11">
        <f t="shared" si="2450"/>
        <v>0</v>
      </c>
      <c r="Y1486" s="11">
        <f t="shared" si="2450"/>
        <v>2212</v>
      </c>
      <c r="Z1486" s="11">
        <f t="shared" si="2450"/>
        <v>0</v>
      </c>
      <c r="AA1486" s="11">
        <f t="shared" si="2450"/>
        <v>0</v>
      </c>
      <c r="AB1486" s="11">
        <f t="shared" si="2450"/>
        <v>0</v>
      </c>
      <c r="AC1486" s="11">
        <f t="shared" si="2450"/>
        <v>0</v>
      </c>
      <c r="AD1486" s="11">
        <f t="shared" si="2450"/>
        <v>0</v>
      </c>
      <c r="AE1486" s="11">
        <f t="shared" si="2450"/>
        <v>2212</v>
      </c>
      <c r="AF1486" s="11">
        <f t="shared" si="2450"/>
        <v>0</v>
      </c>
      <c r="AG1486" s="11">
        <f t="shared" si="2451"/>
        <v>0</v>
      </c>
      <c r="AH1486" s="11">
        <f t="shared" si="2451"/>
        <v>0</v>
      </c>
      <c r="AI1486" s="11">
        <f t="shared" si="2451"/>
        <v>0</v>
      </c>
      <c r="AJ1486" s="11">
        <f t="shared" si="2451"/>
        <v>0</v>
      </c>
      <c r="AK1486" s="11">
        <f t="shared" si="2451"/>
        <v>2212</v>
      </c>
      <c r="AL1486" s="11">
        <f t="shared" si="2451"/>
        <v>0</v>
      </c>
      <c r="AM1486" s="11">
        <f t="shared" si="2451"/>
        <v>0</v>
      </c>
      <c r="AN1486" s="11">
        <f t="shared" si="2451"/>
        <v>0</v>
      </c>
      <c r="AO1486" s="11">
        <f t="shared" si="2451"/>
        <v>0</v>
      </c>
      <c r="AP1486" s="11">
        <f t="shared" si="2451"/>
        <v>0</v>
      </c>
      <c r="AQ1486" s="11">
        <f t="shared" si="2451"/>
        <v>2212</v>
      </c>
      <c r="AR1486" s="11">
        <f t="shared" si="2451"/>
        <v>0</v>
      </c>
      <c r="AS1486" s="11">
        <f t="shared" si="2452"/>
        <v>-66</v>
      </c>
      <c r="AT1486" s="11">
        <f t="shared" si="2452"/>
        <v>0</v>
      </c>
      <c r="AU1486" s="11">
        <f t="shared" si="2452"/>
        <v>-282</v>
      </c>
      <c r="AV1486" s="11">
        <f t="shared" si="2452"/>
        <v>0</v>
      </c>
      <c r="AW1486" s="11">
        <f t="shared" si="2452"/>
        <v>1864</v>
      </c>
      <c r="AX1486" s="11">
        <f t="shared" si="2452"/>
        <v>0</v>
      </c>
    </row>
    <row r="1487" spans="1:50" ht="33" hidden="1">
      <c r="A1487" s="25" t="s">
        <v>242</v>
      </c>
      <c r="B1487" s="26">
        <v>923</v>
      </c>
      <c r="C1487" s="26" t="s">
        <v>21</v>
      </c>
      <c r="D1487" s="26" t="s">
        <v>59</v>
      </c>
      <c r="E1487" s="26" t="s">
        <v>641</v>
      </c>
      <c r="F1487" s="26" t="s">
        <v>30</v>
      </c>
      <c r="G1487" s="11">
        <f t="shared" si="2449"/>
        <v>2212</v>
      </c>
      <c r="H1487" s="11">
        <f t="shared" si="2449"/>
        <v>0</v>
      </c>
      <c r="I1487" s="11">
        <f t="shared" si="2449"/>
        <v>0</v>
      </c>
      <c r="J1487" s="11">
        <f t="shared" si="2449"/>
        <v>0</v>
      </c>
      <c r="K1487" s="11">
        <f t="shared" si="2449"/>
        <v>0</v>
      </c>
      <c r="L1487" s="11">
        <f t="shared" si="2449"/>
        <v>0</v>
      </c>
      <c r="M1487" s="11">
        <f t="shared" si="2449"/>
        <v>2212</v>
      </c>
      <c r="N1487" s="11">
        <f t="shared" si="2449"/>
        <v>0</v>
      </c>
      <c r="O1487" s="11">
        <f t="shared" si="2449"/>
        <v>0</v>
      </c>
      <c r="P1487" s="11">
        <f t="shared" si="2449"/>
        <v>0</v>
      </c>
      <c r="Q1487" s="11">
        <f t="shared" si="2449"/>
        <v>0</v>
      </c>
      <c r="R1487" s="11">
        <f t="shared" si="2449"/>
        <v>0</v>
      </c>
      <c r="S1487" s="11">
        <f t="shared" si="2449"/>
        <v>2212</v>
      </c>
      <c r="T1487" s="11">
        <f t="shared" si="2449"/>
        <v>0</v>
      </c>
      <c r="U1487" s="11">
        <f t="shared" si="2450"/>
        <v>0</v>
      </c>
      <c r="V1487" s="11">
        <f t="shared" si="2450"/>
        <v>0</v>
      </c>
      <c r="W1487" s="11">
        <f t="shared" si="2450"/>
        <v>0</v>
      </c>
      <c r="X1487" s="11">
        <f t="shared" si="2450"/>
        <v>0</v>
      </c>
      <c r="Y1487" s="11">
        <f t="shared" si="2450"/>
        <v>2212</v>
      </c>
      <c r="Z1487" s="11">
        <f t="shared" si="2450"/>
        <v>0</v>
      </c>
      <c r="AA1487" s="11">
        <f t="shared" si="2450"/>
        <v>0</v>
      </c>
      <c r="AB1487" s="11">
        <f t="shared" si="2450"/>
        <v>0</v>
      </c>
      <c r="AC1487" s="11">
        <f t="shared" si="2450"/>
        <v>0</v>
      </c>
      <c r="AD1487" s="11">
        <f t="shared" si="2450"/>
        <v>0</v>
      </c>
      <c r="AE1487" s="11">
        <f t="shared" si="2450"/>
        <v>2212</v>
      </c>
      <c r="AF1487" s="11">
        <f t="shared" si="2450"/>
        <v>0</v>
      </c>
      <c r="AG1487" s="11">
        <f t="shared" si="2451"/>
        <v>0</v>
      </c>
      <c r="AH1487" s="11">
        <f t="shared" si="2451"/>
        <v>0</v>
      </c>
      <c r="AI1487" s="11">
        <f t="shared" si="2451"/>
        <v>0</v>
      </c>
      <c r="AJ1487" s="11">
        <f t="shared" si="2451"/>
        <v>0</v>
      </c>
      <c r="AK1487" s="11">
        <f t="shared" si="2451"/>
        <v>2212</v>
      </c>
      <c r="AL1487" s="11">
        <f t="shared" si="2451"/>
        <v>0</v>
      </c>
      <c r="AM1487" s="11">
        <f t="shared" si="2451"/>
        <v>0</v>
      </c>
      <c r="AN1487" s="11">
        <f t="shared" si="2451"/>
        <v>0</v>
      </c>
      <c r="AO1487" s="11">
        <f t="shared" si="2451"/>
        <v>0</v>
      </c>
      <c r="AP1487" s="11">
        <f t="shared" si="2451"/>
        <v>0</v>
      </c>
      <c r="AQ1487" s="11">
        <f t="shared" si="2451"/>
        <v>2212</v>
      </c>
      <c r="AR1487" s="11">
        <f t="shared" si="2451"/>
        <v>0</v>
      </c>
      <c r="AS1487" s="11">
        <f t="shared" si="2452"/>
        <v>-66</v>
      </c>
      <c r="AT1487" s="11">
        <f t="shared" si="2452"/>
        <v>0</v>
      </c>
      <c r="AU1487" s="11">
        <f t="shared" si="2452"/>
        <v>-282</v>
      </c>
      <c r="AV1487" s="11">
        <f t="shared" si="2452"/>
        <v>0</v>
      </c>
      <c r="AW1487" s="11">
        <f t="shared" si="2452"/>
        <v>1864</v>
      </c>
      <c r="AX1487" s="11">
        <f t="shared" si="2452"/>
        <v>0</v>
      </c>
    </row>
    <row r="1488" spans="1:50" ht="33" hidden="1">
      <c r="A1488" s="25" t="s">
        <v>36</v>
      </c>
      <c r="B1488" s="26">
        <v>923</v>
      </c>
      <c r="C1488" s="26" t="s">
        <v>21</v>
      </c>
      <c r="D1488" s="26" t="s">
        <v>59</v>
      </c>
      <c r="E1488" s="26" t="s">
        <v>641</v>
      </c>
      <c r="F1488" s="26" t="s">
        <v>37</v>
      </c>
      <c r="G1488" s="9">
        <f>1676+536</f>
        <v>2212</v>
      </c>
      <c r="H1488" s="9"/>
      <c r="I1488" s="84"/>
      <c r="J1488" s="84"/>
      <c r="K1488" s="84"/>
      <c r="L1488" s="84"/>
      <c r="M1488" s="9">
        <f>G1488+I1488+J1488+K1488+L1488</f>
        <v>2212</v>
      </c>
      <c r="N1488" s="9">
        <f>H1488+L1488</f>
        <v>0</v>
      </c>
      <c r="O1488" s="85"/>
      <c r="P1488" s="85"/>
      <c r="Q1488" s="85"/>
      <c r="R1488" s="85"/>
      <c r="S1488" s="9">
        <f>M1488+O1488+P1488+Q1488+R1488</f>
        <v>2212</v>
      </c>
      <c r="T1488" s="9">
        <f>N1488+R1488</f>
        <v>0</v>
      </c>
      <c r="U1488" s="85"/>
      <c r="V1488" s="85"/>
      <c r="W1488" s="85"/>
      <c r="X1488" s="85"/>
      <c r="Y1488" s="9">
        <f>S1488+U1488+V1488+W1488+X1488</f>
        <v>2212</v>
      </c>
      <c r="Z1488" s="9">
        <f>T1488+X1488</f>
        <v>0</v>
      </c>
      <c r="AA1488" s="85"/>
      <c r="AB1488" s="85"/>
      <c r="AC1488" s="85"/>
      <c r="AD1488" s="85"/>
      <c r="AE1488" s="9">
        <f>Y1488+AA1488+AB1488+AC1488+AD1488</f>
        <v>2212</v>
      </c>
      <c r="AF1488" s="9">
        <f>Z1488+AD1488</f>
        <v>0</v>
      </c>
      <c r="AG1488" s="85"/>
      <c r="AH1488" s="85"/>
      <c r="AI1488" s="85"/>
      <c r="AJ1488" s="85"/>
      <c r="AK1488" s="9">
        <f>AE1488+AG1488+AH1488+AI1488+AJ1488</f>
        <v>2212</v>
      </c>
      <c r="AL1488" s="9">
        <f>AF1488+AJ1488</f>
        <v>0</v>
      </c>
      <c r="AM1488" s="85"/>
      <c r="AN1488" s="85"/>
      <c r="AO1488" s="85"/>
      <c r="AP1488" s="85"/>
      <c r="AQ1488" s="9">
        <f>AK1488+AM1488+AN1488+AO1488+AP1488</f>
        <v>2212</v>
      </c>
      <c r="AR1488" s="9">
        <f>AL1488+AP1488</f>
        <v>0</v>
      </c>
      <c r="AS1488" s="11">
        <v>-66</v>
      </c>
      <c r="AT1488" s="85"/>
      <c r="AU1488" s="11">
        <v>-282</v>
      </c>
      <c r="AV1488" s="85"/>
      <c r="AW1488" s="9">
        <f>AQ1488+AS1488+AT1488+AU1488+AV1488</f>
        <v>1864</v>
      </c>
      <c r="AX1488" s="9">
        <f>AR1488+AV1488</f>
        <v>0</v>
      </c>
    </row>
    <row r="1489" spans="1:50" ht="33" hidden="1">
      <c r="A1489" s="28" t="s">
        <v>425</v>
      </c>
      <c r="B1489" s="26">
        <v>923</v>
      </c>
      <c r="C1489" s="26" t="s">
        <v>21</v>
      </c>
      <c r="D1489" s="26" t="s">
        <v>59</v>
      </c>
      <c r="E1489" s="26" t="s">
        <v>97</v>
      </c>
      <c r="F1489" s="26"/>
      <c r="G1489" s="9">
        <f t="shared" ref="G1489:V1492" si="2453">G1490</f>
        <v>91</v>
      </c>
      <c r="H1489" s="9">
        <f t="shared" si="2453"/>
        <v>0</v>
      </c>
      <c r="I1489" s="9">
        <f t="shared" si="2453"/>
        <v>0</v>
      </c>
      <c r="J1489" s="9">
        <f t="shared" si="2453"/>
        <v>0</v>
      </c>
      <c r="K1489" s="9">
        <f t="shared" si="2453"/>
        <v>0</v>
      </c>
      <c r="L1489" s="9">
        <f t="shared" si="2453"/>
        <v>0</v>
      </c>
      <c r="M1489" s="9">
        <f t="shared" si="2453"/>
        <v>91</v>
      </c>
      <c r="N1489" s="9">
        <f t="shared" si="2453"/>
        <v>0</v>
      </c>
      <c r="O1489" s="9">
        <f t="shared" si="2453"/>
        <v>0</v>
      </c>
      <c r="P1489" s="9">
        <f t="shared" si="2453"/>
        <v>0</v>
      </c>
      <c r="Q1489" s="9">
        <f t="shared" si="2453"/>
        <v>0</v>
      </c>
      <c r="R1489" s="9">
        <f t="shared" si="2453"/>
        <v>0</v>
      </c>
      <c r="S1489" s="9">
        <f t="shared" si="2453"/>
        <v>91</v>
      </c>
      <c r="T1489" s="9">
        <f t="shared" si="2453"/>
        <v>0</v>
      </c>
      <c r="U1489" s="9">
        <f t="shared" si="2453"/>
        <v>0</v>
      </c>
      <c r="V1489" s="9">
        <f t="shared" si="2453"/>
        <v>0</v>
      </c>
      <c r="W1489" s="9">
        <f t="shared" ref="U1489:AJ1492" si="2454">W1490</f>
        <v>0</v>
      </c>
      <c r="X1489" s="9">
        <f t="shared" si="2454"/>
        <v>0</v>
      </c>
      <c r="Y1489" s="9">
        <f t="shared" si="2454"/>
        <v>91</v>
      </c>
      <c r="Z1489" s="9">
        <f t="shared" si="2454"/>
        <v>0</v>
      </c>
      <c r="AA1489" s="9">
        <f t="shared" si="2454"/>
        <v>0</v>
      </c>
      <c r="AB1489" s="9">
        <f t="shared" si="2454"/>
        <v>0</v>
      </c>
      <c r="AC1489" s="9">
        <f t="shared" si="2454"/>
        <v>0</v>
      </c>
      <c r="AD1489" s="9">
        <f t="shared" si="2454"/>
        <v>0</v>
      </c>
      <c r="AE1489" s="9">
        <f t="shared" si="2454"/>
        <v>91</v>
      </c>
      <c r="AF1489" s="9">
        <f t="shared" si="2454"/>
        <v>0</v>
      </c>
      <c r="AG1489" s="9">
        <f t="shared" si="2454"/>
        <v>0</v>
      </c>
      <c r="AH1489" s="9">
        <f t="shared" si="2454"/>
        <v>0</v>
      </c>
      <c r="AI1489" s="9">
        <f t="shared" si="2454"/>
        <v>0</v>
      </c>
      <c r="AJ1489" s="9">
        <f t="shared" si="2454"/>
        <v>0</v>
      </c>
      <c r="AK1489" s="9">
        <f t="shared" ref="AG1489:AV1492" si="2455">AK1490</f>
        <v>91</v>
      </c>
      <c r="AL1489" s="9">
        <f t="shared" si="2455"/>
        <v>0</v>
      </c>
      <c r="AM1489" s="9">
        <f t="shared" si="2455"/>
        <v>0</v>
      </c>
      <c r="AN1489" s="9">
        <f t="shared" si="2455"/>
        <v>0</v>
      </c>
      <c r="AO1489" s="9">
        <f t="shared" si="2455"/>
        <v>0</v>
      </c>
      <c r="AP1489" s="9">
        <f t="shared" si="2455"/>
        <v>0</v>
      </c>
      <c r="AQ1489" s="9">
        <f t="shared" si="2455"/>
        <v>91</v>
      </c>
      <c r="AR1489" s="9">
        <f t="shared" si="2455"/>
        <v>0</v>
      </c>
      <c r="AS1489" s="9">
        <f t="shared" si="2455"/>
        <v>0</v>
      </c>
      <c r="AT1489" s="9">
        <f t="shared" si="2455"/>
        <v>0</v>
      </c>
      <c r="AU1489" s="9">
        <f t="shared" si="2455"/>
        <v>0</v>
      </c>
      <c r="AV1489" s="9">
        <f t="shared" si="2455"/>
        <v>0</v>
      </c>
      <c r="AW1489" s="9">
        <f t="shared" ref="AS1489:AX1492" si="2456">AW1490</f>
        <v>91</v>
      </c>
      <c r="AX1489" s="9">
        <f t="shared" si="2456"/>
        <v>0</v>
      </c>
    </row>
    <row r="1490" spans="1:50" ht="20.100000000000001" hidden="1" customHeight="1">
      <c r="A1490" s="28" t="s">
        <v>14</v>
      </c>
      <c r="B1490" s="26">
        <v>923</v>
      </c>
      <c r="C1490" s="26" t="s">
        <v>21</v>
      </c>
      <c r="D1490" s="26" t="s">
        <v>59</v>
      </c>
      <c r="E1490" s="46" t="s">
        <v>98</v>
      </c>
      <c r="F1490" s="26"/>
      <c r="G1490" s="11">
        <f t="shared" si="2453"/>
        <v>91</v>
      </c>
      <c r="H1490" s="11">
        <f t="shared" si="2453"/>
        <v>0</v>
      </c>
      <c r="I1490" s="11">
        <f t="shared" si="2453"/>
        <v>0</v>
      </c>
      <c r="J1490" s="11">
        <f t="shared" si="2453"/>
        <v>0</v>
      </c>
      <c r="K1490" s="11">
        <f t="shared" si="2453"/>
        <v>0</v>
      </c>
      <c r="L1490" s="11">
        <f t="shared" si="2453"/>
        <v>0</v>
      </c>
      <c r="M1490" s="11">
        <f t="shared" si="2453"/>
        <v>91</v>
      </c>
      <c r="N1490" s="11">
        <f t="shared" si="2453"/>
        <v>0</v>
      </c>
      <c r="O1490" s="11">
        <f t="shared" si="2453"/>
        <v>0</v>
      </c>
      <c r="P1490" s="11">
        <f t="shared" si="2453"/>
        <v>0</v>
      </c>
      <c r="Q1490" s="11">
        <f t="shared" si="2453"/>
        <v>0</v>
      </c>
      <c r="R1490" s="11">
        <f t="shared" si="2453"/>
        <v>0</v>
      </c>
      <c r="S1490" s="11">
        <f t="shared" si="2453"/>
        <v>91</v>
      </c>
      <c r="T1490" s="11">
        <f t="shared" si="2453"/>
        <v>0</v>
      </c>
      <c r="U1490" s="11">
        <f t="shared" si="2454"/>
        <v>0</v>
      </c>
      <c r="V1490" s="11">
        <f t="shared" si="2454"/>
        <v>0</v>
      </c>
      <c r="W1490" s="11">
        <f t="shared" si="2454"/>
        <v>0</v>
      </c>
      <c r="X1490" s="11">
        <f t="shared" si="2454"/>
        <v>0</v>
      </c>
      <c r="Y1490" s="11">
        <f t="shared" si="2454"/>
        <v>91</v>
      </c>
      <c r="Z1490" s="11">
        <f t="shared" si="2454"/>
        <v>0</v>
      </c>
      <c r="AA1490" s="11">
        <f t="shared" si="2454"/>
        <v>0</v>
      </c>
      <c r="AB1490" s="11">
        <f t="shared" si="2454"/>
        <v>0</v>
      </c>
      <c r="AC1490" s="11">
        <f t="shared" si="2454"/>
        <v>0</v>
      </c>
      <c r="AD1490" s="11">
        <f t="shared" si="2454"/>
        <v>0</v>
      </c>
      <c r="AE1490" s="11">
        <f t="shared" si="2454"/>
        <v>91</v>
      </c>
      <c r="AF1490" s="11">
        <f t="shared" si="2454"/>
        <v>0</v>
      </c>
      <c r="AG1490" s="11">
        <f t="shared" si="2455"/>
        <v>0</v>
      </c>
      <c r="AH1490" s="11">
        <f t="shared" si="2455"/>
        <v>0</v>
      </c>
      <c r="AI1490" s="11">
        <f t="shared" si="2455"/>
        <v>0</v>
      </c>
      <c r="AJ1490" s="11">
        <f t="shared" si="2455"/>
        <v>0</v>
      </c>
      <c r="AK1490" s="11">
        <f t="shared" si="2455"/>
        <v>91</v>
      </c>
      <c r="AL1490" s="11">
        <f t="shared" si="2455"/>
        <v>0</v>
      </c>
      <c r="AM1490" s="11">
        <f t="shared" si="2455"/>
        <v>0</v>
      </c>
      <c r="AN1490" s="11">
        <f t="shared" si="2455"/>
        <v>0</v>
      </c>
      <c r="AO1490" s="11">
        <f t="shared" si="2455"/>
        <v>0</v>
      </c>
      <c r="AP1490" s="11">
        <f t="shared" si="2455"/>
        <v>0</v>
      </c>
      <c r="AQ1490" s="11">
        <f t="shared" si="2455"/>
        <v>91</v>
      </c>
      <c r="AR1490" s="11">
        <f t="shared" si="2455"/>
        <v>0</v>
      </c>
      <c r="AS1490" s="11">
        <f t="shared" si="2456"/>
        <v>0</v>
      </c>
      <c r="AT1490" s="11">
        <f t="shared" si="2456"/>
        <v>0</v>
      </c>
      <c r="AU1490" s="11">
        <f t="shared" si="2456"/>
        <v>0</v>
      </c>
      <c r="AV1490" s="11">
        <f t="shared" si="2456"/>
        <v>0</v>
      </c>
      <c r="AW1490" s="11">
        <f t="shared" si="2456"/>
        <v>91</v>
      </c>
      <c r="AX1490" s="11">
        <f t="shared" si="2456"/>
        <v>0</v>
      </c>
    </row>
    <row r="1491" spans="1:50" ht="20.100000000000001" hidden="1" customHeight="1">
      <c r="A1491" s="28" t="s">
        <v>60</v>
      </c>
      <c r="B1491" s="26">
        <v>923</v>
      </c>
      <c r="C1491" s="26" t="s">
        <v>21</v>
      </c>
      <c r="D1491" s="26" t="s">
        <v>59</v>
      </c>
      <c r="E1491" s="46" t="s">
        <v>99</v>
      </c>
      <c r="F1491" s="26"/>
      <c r="G1491" s="11">
        <f t="shared" si="2453"/>
        <v>91</v>
      </c>
      <c r="H1491" s="11">
        <f t="shared" si="2453"/>
        <v>0</v>
      </c>
      <c r="I1491" s="11">
        <f t="shared" si="2453"/>
        <v>0</v>
      </c>
      <c r="J1491" s="11">
        <f t="shared" si="2453"/>
        <v>0</v>
      </c>
      <c r="K1491" s="11">
        <f t="shared" si="2453"/>
        <v>0</v>
      </c>
      <c r="L1491" s="11">
        <f t="shared" si="2453"/>
        <v>0</v>
      </c>
      <c r="M1491" s="11">
        <f t="shared" si="2453"/>
        <v>91</v>
      </c>
      <c r="N1491" s="11">
        <f t="shared" si="2453"/>
        <v>0</v>
      </c>
      <c r="O1491" s="11">
        <f t="shared" si="2453"/>
        <v>0</v>
      </c>
      <c r="P1491" s="11">
        <f t="shared" si="2453"/>
        <v>0</v>
      </c>
      <c r="Q1491" s="11">
        <f t="shared" si="2453"/>
        <v>0</v>
      </c>
      <c r="R1491" s="11">
        <f t="shared" si="2453"/>
        <v>0</v>
      </c>
      <c r="S1491" s="11">
        <f t="shared" si="2453"/>
        <v>91</v>
      </c>
      <c r="T1491" s="11">
        <f t="shared" si="2453"/>
        <v>0</v>
      </c>
      <c r="U1491" s="11">
        <f t="shared" si="2454"/>
        <v>0</v>
      </c>
      <c r="V1491" s="11">
        <f t="shared" si="2454"/>
        <v>0</v>
      </c>
      <c r="W1491" s="11">
        <f t="shared" si="2454"/>
        <v>0</v>
      </c>
      <c r="X1491" s="11">
        <f t="shared" si="2454"/>
        <v>0</v>
      </c>
      <c r="Y1491" s="11">
        <f t="shared" si="2454"/>
        <v>91</v>
      </c>
      <c r="Z1491" s="11">
        <f t="shared" si="2454"/>
        <v>0</v>
      </c>
      <c r="AA1491" s="11">
        <f t="shared" si="2454"/>
        <v>0</v>
      </c>
      <c r="AB1491" s="11">
        <f t="shared" si="2454"/>
        <v>0</v>
      </c>
      <c r="AC1491" s="11">
        <f t="shared" si="2454"/>
        <v>0</v>
      </c>
      <c r="AD1491" s="11">
        <f t="shared" si="2454"/>
        <v>0</v>
      </c>
      <c r="AE1491" s="11">
        <f t="shared" si="2454"/>
        <v>91</v>
      </c>
      <c r="AF1491" s="11">
        <f t="shared" si="2454"/>
        <v>0</v>
      </c>
      <c r="AG1491" s="11">
        <f t="shared" si="2455"/>
        <v>0</v>
      </c>
      <c r="AH1491" s="11">
        <f t="shared" si="2455"/>
        <v>0</v>
      </c>
      <c r="AI1491" s="11">
        <f t="shared" si="2455"/>
        <v>0</v>
      </c>
      <c r="AJ1491" s="11">
        <f t="shared" si="2455"/>
        <v>0</v>
      </c>
      <c r="AK1491" s="11">
        <f t="shared" si="2455"/>
        <v>91</v>
      </c>
      <c r="AL1491" s="11">
        <f t="shared" si="2455"/>
        <v>0</v>
      </c>
      <c r="AM1491" s="11">
        <f t="shared" si="2455"/>
        <v>0</v>
      </c>
      <c r="AN1491" s="11">
        <f t="shared" si="2455"/>
        <v>0</v>
      </c>
      <c r="AO1491" s="11">
        <f t="shared" si="2455"/>
        <v>0</v>
      </c>
      <c r="AP1491" s="11">
        <f t="shared" si="2455"/>
        <v>0</v>
      </c>
      <c r="AQ1491" s="11">
        <f t="shared" si="2455"/>
        <v>91</v>
      </c>
      <c r="AR1491" s="11">
        <f t="shared" si="2455"/>
        <v>0</v>
      </c>
      <c r="AS1491" s="11">
        <f t="shared" si="2456"/>
        <v>0</v>
      </c>
      <c r="AT1491" s="11">
        <f t="shared" si="2456"/>
        <v>0</v>
      </c>
      <c r="AU1491" s="11">
        <f t="shared" si="2456"/>
        <v>0</v>
      </c>
      <c r="AV1491" s="11">
        <f t="shared" si="2456"/>
        <v>0</v>
      </c>
      <c r="AW1491" s="11">
        <f t="shared" si="2456"/>
        <v>91</v>
      </c>
      <c r="AX1491" s="11">
        <f t="shared" si="2456"/>
        <v>0</v>
      </c>
    </row>
    <row r="1492" spans="1:50" ht="33" hidden="1">
      <c r="A1492" s="25" t="s">
        <v>242</v>
      </c>
      <c r="B1492" s="26">
        <v>923</v>
      </c>
      <c r="C1492" s="26" t="s">
        <v>21</v>
      </c>
      <c r="D1492" s="26" t="s">
        <v>59</v>
      </c>
      <c r="E1492" s="26" t="s">
        <v>99</v>
      </c>
      <c r="F1492" s="26" t="s">
        <v>30</v>
      </c>
      <c r="G1492" s="9">
        <f t="shared" si="2453"/>
        <v>91</v>
      </c>
      <c r="H1492" s="9">
        <f t="shared" si="2453"/>
        <v>0</v>
      </c>
      <c r="I1492" s="9">
        <f t="shared" si="2453"/>
        <v>0</v>
      </c>
      <c r="J1492" s="9">
        <f t="shared" si="2453"/>
        <v>0</v>
      </c>
      <c r="K1492" s="9">
        <f t="shared" si="2453"/>
        <v>0</v>
      </c>
      <c r="L1492" s="9">
        <f t="shared" si="2453"/>
        <v>0</v>
      </c>
      <c r="M1492" s="9">
        <f t="shared" si="2453"/>
        <v>91</v>
      </c>
      <c r="N1492" s="9">
        <f t="shared" si="2453"/>
        <v>0</v>
      </c>
      <c r="O1492" s="9">
        <f t="shared" si="2453"/>
        <v>0</v>
      </c>
      <c r="P1492" s="9">
        <f t="shared" si="2453"/>
        <v>0</v>
      </c>
      <c r="Q1492" s="9">
        <f t="shared" si="2453"/>
        <v>0</v>
      </c>
      <c r="R1492" s="9">
        <f t="shared" si="2453"/>
        <v>0</v>
      </c>
      <c r="S1492" s="9">
        <f t="shared" si="2453"/>
        <v>91</v>
      </c>
      <c r="T1492" s="9">
        <f t="shared" si="2453"/>
        <v>0</v>
      </c>
      <c r="U1492" s="9">
        <f t="shared" si="2454"/>
        <v>0</v>
      </c>
      <c r="V1492" s="9">
        <f t="shared" si="2454"/>
        <v>0</v>
      </c>
      <c r="W1492" s="9">
        <f t="shared" si="2454"/>
        <v>0</v>
      </c>
      <c r="X1492" s="9">
        <f t="shared" si="2454"/>
        <v>0</v>
      </c>
      <c r="Y1492" s="9">
        <f t="shared" si="2454"/>
        <v>91</v>
      </c>
      <c r="Z1492" s="9">
        <f t="shared" si="2454"/>
        <v>0</v>
      </c>
      <c r="AA1492" s="9">
        <f t="shared" si="2454"/>
        <v>0</v>
      </c>
      <c r="AB1492" s="9">
        <f t="shared" si="2454"/>
        <v>0</v>
      </c>
      <c r="AC1492" s="9">
        <f t="shared" si="2454"/>
        <v>0</v>
      </c>
      <c r="AD1492" s="9">
        <f t="shared" si="2454"/>
        <v>0</v>
      </c>
      <c r="AE1492" s="9">
        <f t="shared" si="2454"/>
        <v>91</v>
      </c>
      <c r="AF1492" s="9">
        <f t="shared" si="2454"/>
        <v>0</v>
      </c>
      <c r="AG1492" s="9">
        <f t="shared" si="2455"/>
        <v>0</v>
      </c>
      <c r="AH1492" s="9">
        <f t="shared" si="2455"/>
        <v>0</v>
      </c>
      <c r="AI1492" s="9">
        <f t="shared" si="2455"/>
        <v>0</v>
      </c>
      <c r="AJ1492" s="9">
        <f t="shared" si="2455"/>
        <v>0</v>
      </c>
      <c r="AK1492" s="9">
        <f t="shared" si="2455"/>
        <v>91</v>
      </c>
      <c r="AL1492" s="9">
        <f t="shared" si="2455"/>
        <v>0</v>
      </c>
      <c r="AM1492" s="9">
        <f t="shared" si="2455"/>
        <v>0</v>
      </c>
      <c r="AN1492" s="9">
        <f t="shared" si="2455"/>
        <v>0</v>
      </c>
      <c r="AO1492" s="9">
        <f t="shared" si="2455"/>
        <v>0</v>
      </c>
      <c r="AP1492" s="9">
        <f t="shared" si="2455"/>
        <v>0</v>
      </c>
      <c r="AQ1492" s="9">
        <f t="shared" si="2455"/>
        <v>91</v>
      </c>
      <c r="AR1492" s="9">
        <f t="shared" si="2455"/>
        <v>0</v>
      </c>
      <c r="AS1492" s="9">
        <f t="shared" si="2456"/>
        <v>0</v>
      </c>
      <c r="AT1492" s="9">
        <f t="shared" si="2456"/>
        <v>0</v>
      </c>
      <c r="AU1492" s="9">
        <f t="shared" si="2456"/>
        <v>0</v>
      </c>
      <c r="AV1492" s="9">
        <f t="shared" si="2456"/>
        <v>0</v>
      </c>
      <c r="AW1492" s="9">
        <f t="shared" si="2456"/>
        <v>91</v>
      </c>
      <c r="AX1492" s="9">
        <f t="shared" si="2456"/>
        <v>0</v>
      </c>
    </row>
    <row r="1493" spans="1:50" ht="33" hidden="1">
      <c r="A1493" s="25" t="s">
        <v>36</v>
      </c>
      <c r="B1493" s="26">
        <v>923</v>
      </c>
      <c r="C1493" s="26" t="s">
        <v>21</v>
      </c>
      <c r="D1493" s="26" t="s">
        <v>59</v>
      </c>
      <c r="E1493" s="26" t="s">
        <v>99</v>
      </c>
      <c r="F1493" s="26" t="s">
        <v>37</v>
      </c>
      <c r="G1493" s="9">
        <v>91</v>
      </c>
      <c r="H1493" s="9"/>
      <c r="I1493" s="84"/>
      <c r="J1493" s="84"/>
      <c r="K1493" s="84"/>
      <c r="L1493" s="84"/>
      <c r="M1493" s="9">
        <f>G1493+I1493+J1493+K1493+L1493</f>
        <v>91</v>
      </c>
      <c r="N1493" s="9">
        <f>H1493+L1493</f>
        <v>0</v>
      </c>
      <c r="O1493" s="85"/>
      <c r="P1493" s="85"/>
      <c r="Q1493" s="85"/>
      <c r="R1493" s="85"/>
      <c r="S1493" s="9">
        <f>M1493+O1493+P1493+Q1493+R1493</f>
        <v>91</v>
      </c>
      <c r="T1493" s="9">
        <f>N1493+R1493</f>
        <v>0</v>
      </c>
      <c r="U1493" s="85"/>
      <c r="V1493" s="85"/>
      <c r="W1493" s="85"/>
      <c r="X1493" s="85"/>
      <c r="Y1493" s="9">
        <f>S1493+U1493+V1493+W1493+X1493</f>
        <v>91</v>
      </c>
      <c r="Z1493" s="9">
        <f>T1493+X1493</f>
        <v>0</v>
      </c>
      <c r="AA1493" s="85"/>
      <c r="AB1493" s="85"/>
      <c r="AC1493" s="85"/>
      <c r="AD1493" s="85"/>
      <c r="AE1493" s="9">
        <f>Y1493+AA1493+AB1493+AC1493+AD1493</f>
        <v>91</v>
      </c>
      <c r="AF1493" s="9">
        <f>Z1493+AD1493</f>
        <v>0</v>
      </c>
      <c r="AG1493" s="85"/>
      <c r="AH1493" s="85"/>
      <c r="AI1493" s="85"/>
      <c r="AJ1493" s="85"/>
      <c r="AK1493" s="9">
        <f>AE1493+AG1493+AH1493+AI1493+AJ1493</f>
        <v>91</v>
      </c>
      <c r="AL1493" s="9">
        <f>AF1493+AJ1493</f>
        <v>0</v>
      </c>
      <c r="AM1493" s="85"/>
      <c r="AN1493" s="85"/>
      <c r="AO1493" s="85"/>
      <c r="AP1493" s="85"/>
      <c r="AQ1493" s="9">
        <f>AK1493+AM1493+AN1493+AO1493+AP1493</f>
        <v>91</v>
      </c>
      <c r="AR1493" s="9">
        <f>AL1493+AP1493</f>
        <v>0</v>
      </c>
      <c r="AS1493" s="85"/>
      <c r="AT1493" s="85"/>
      <c r="AU1493" s="85"/>
      <c r="AV1493" s="85"/>
      <c r="AW1493" s="9">
        <f>AQ1493+AS1493+AT1493+AU1493+AV1493</f>
        <v>91</v>
      </c>
      <c r="AX1493" s="9">
        <f>AR1493+AV1493</f>
        <v>0</v>
      </c>
    </row>
    <row r="1494" spans="1:50" ht="49.5" hidden="1">
      <c r="A1494" s="28" t="s">
        <v>426</v>
      </c>
      <c r="B1494" s="26">
        <v>923</v>
      </c>
      <c r="C1494" s="26" t="s">
        <v>21</v>
      </c>
      <c r="D1494" s="26" t="s">
        <v>59</v>
      </c>
      <c r="E1494" s="26" t="s">
        <v>73</v>
      </c>
      <c r="F1494" s="26"/>
      <c r="G1494" s="11">
        <f t="shared" ref="G1494" si="2457">G1495+G1503+G1554+G1518</f>
        <v>195647</v>
      </c>
      <c r="H1494" s="11">
        <f t="shared" ref="H1494:N1494" si="2458">H1495+H1503+H1554+H1518</f>
        <v>3623</v>
      </c>
      <c r="I1494" s="11">
        <f t="shared" si="2458"/>
        <v>0</v>
      </c>
      <c r="J1494" s="11">
        <f t="shared" si="2458"/>
        <v>0</v>
      </c>
      <c r="K1494" s="11">
        <f t="shared" si="2458"/>
        <v>0</v>
      </c>
      <c r="L1494" s="11">
        <f t="shared" si="2458"/>
        <v>0</v>
      </c>
      <c r="M1494" s="11">
        <f t="shared" si="2458"/>
        <v>195647</v>
      </c>
      <c r="N1494" s="11">
        <f t="shared" si="2458"/>
        <v>3623</v>
      </c>
      <c r="O1494" s="11">
        <f t="shared" ref="O1494:T1494" si="2459">O1495+O1503+O1554+O1518</f>
        <v>0</v>
      </c>
      <c r="P1494" s="11">
        <f t="shared" si="2459"/>
        <v>0</v>
      </c>
      <c r="Q1494" s="11">
        <f t="shared" si="2459"/>
        <v>0</v>
      </c>
      <c r="R1494" s="11">
        <f t="shared" si="2459"/>
        <v>0</v>
      </c>
      <c r="S1494" s="11">
        <f t="shared" si="2459"/>
        <v>195647</v>
      </c>
      <c r="T1494" s="11">
        <f t="shared" si="2459"/>
        <v>3623</v>
      </c>
      <c r="U1494" s="11">
        <f t="shared" ref="U1494:Z1494" si="2460">U1495+U1503+U1554+U1518</f>
        <v>0</v>
      </c>
      <c r="V1494" s="11">
        <f t="shared" si="2460"/>
        <v>0</v>
      </c>
      <c r="W1494" s="11">
        <f t="shared" si="2460"/>
        <v>0</v>
      </c>
      <c r="X1494" s="11">
        <f t="shared" si="2460"/>
        <v>0</v>
      </c>
      <c r="Y1494" s="11">
        <f t="shared" si="2460"/>
        <v>195647</v>
      </c>
      <c r="Z1494" s="11">
        <f t="shared" si="2460"/>
        <v>3623</v>
      </c>
      <c r="AA1494" s="11">
        <f t="shared" ref="AA1494:AF1494" si="2461">AA1495+AA1503+AA1554+AA1518</f>
        <v>0</v>
      </c>
      <c r="AB1494" s="11">
        <f t="shared" si="2461"/>
        <v>0</v>
      </c>
      <c r="AC1494" s="11">
        <f t="shared" si="2461"/>
        <v>0</v>
      </c>
      <c r="AD1494" s="11">
        <f t="shared" si="2461"/>
        <v>0</v>
      </c>
      <c r="AE1494" s="11">
        <f t="shared" si="2461"/>
        <v>195647</v>
      </c>
      <c r="AF1494" s="11">
        <f t="shared" si="2461"/>
        <v>3623</v>
      </c>
      <c r="AG1494" s="11">
        <f t="shared" ref="AG1494:AL1494" si="2462">AG1495+AG1503+AG1554+AG1518</f>
        <v>0</v>
      </c>
      <c r="AH1494" s="11">
        <f t="shared" si="2462"/>
        <v>0</v>
      </c>
      <c r="AI1494" s="11">
        <f t="shared" si="2462"/>
        <v>0</v>
      </c>
      <c r="AJ1494" s="11">
        <f t="shared" si="2462"/>
        <v>0</v>
      </c>
      <c r="AK1494" s="11">
        <f t="shared" si="2462"/>
        <v>195647</v>
      </c>
      <c r="AL1494" s="11">
        <f t="shared" si="2462"/>
        <v>3623</v>
      </c>
      <c r="AM1494" s="11">
        <f t="shared" ref="AM1494:AR1494" si="2463">AM1495+AM1503+AM1554+AM1518</f>
        <v>0</v>
      </c>
      <c r="AN1494" s="11">
        <f t="shared" si="2463"/>
        <v>0</v>
      </c>
      <c r="AO1494" s="11">
        <f t="shared" si="2463"/>
        <v>0</v>
      </c>
      <c r="AP1494" s="11">
        <f t="shared" si="2463"/>
        <v>0</v>
      </c>
      <c r="AQ1494" s="11">
        <f t="shared" si="2463"/>
        <v>195647</v>
      </c>
      <c r="AR1494" s="11">
        <f t="shared" si="2463"/>
        <v>3623</v>
      </c>
      <c r="AS1494" s="11">
        <f t="shared" ref="AS1494:AX1494" si="2464">AS1495+AS1503+AS1554+AS1518</f>
        <v>-572</v>
      </c>
      <c r="AT1494" s="11">
        <f t="shared" si="2464"/>
        <v>0</v>
      </c>
      <c r="AU1494" s="11">
        <f t="shared" si="2464"/>
        <v>-1592</v>
      </c>
      <c r="AV1494" s="11">
        <f t="shared" si="2464"/>
        <v>323</v>
      </c>
      <c r="AW1494" s="11">
        <f t="shared" si="2464"/>
        <v>193806</v>
      </c>
      <c r="AX1494" s="11">
        <f t="shared" si="2464"/>
        <v>3946</v>
      </c>
    </row>
    <row r="1495" spans="1:50" ht="20.100000000000001" hidden="1" customHeight="1">
      <c r="A1495" s="28" t="s">
        <v>14</v>
      </c>
      <c r="B1495" s="26">
        <v>923</v>
      </c>
      <c r="C1495" s="26" t="s">
        <v>21</v>
      </c>
      <c r="D1495" s="26" t="s">
        <v>59</v>
      </c>
      <c r="E1495" s="46" t="s">
        <v>542</v>
      </c>
      <c r="F1495" s="26"/>
      <c r="G1495" s="11">
        <f t="shared" ref="G1495:AX1495" si="2465">G1496</f>
        <v>3608</v>
      </c>
      <c r="H1495" s="11">
        <f t="shared" si="2465"/>
        <v>0</v>
      </c>
      <c r="I1495" s="11">
        <f t="shared" si="2465"/>
        <v>0</v>
      </c>
      <c r="J1495" s="11">
        <f t="shared" si="2465"/>
        <v>0</v>
      </c>
      <c r="K1495" s="11">
        <f t="shared" si="2465"/>
        <v>0</v>
      </c>
      <c r="L1495" s="11">
        <f t="shared" si="2465"/>
        <v>0</v>
      </c>
      <c r="M1495" s="11">
        <f t="shared" si="2465"/>
        <v>3608</v>
      </c>
      <c r="N1495" s="11">
        <f t="shared" si="2465"/>
        <v>0</v>
      </c>
      <c r="O1495" s="11">
        <f t="shared" si="2465"/>
        <v>0</v>
      </c>
      <c r="P1495" s="11">
        <f t="shared" si="2465"/>
        <v>0</v>
      </c>
      <c r="Q1495" s="11">
        <f t="shared" si="2465"/>
        <v>0</v>
      </c>
      <c r="R1495" s="11">
        <f t="shared" si="2465"/>
        <v>0</v>
      </c>
      <c r="S1495" s="11">
        <f t="shared" si="2465"/>
        <v>3608</v>
      </c>
      <c r="T1495" s="11">
        <f t="shared" si="2465"/>
        <v>0</v>
      </c>
      <c r="U1495" s="11">
        <f t="shared" si="2465"/>
        <v>0</v>
      </c>
      <c r="V1495" s="11">
        <f t="shared" si="2465"/>
        <v>0</v>
      </c>
      <c r="W1495" s="11">
        <f t="shared" si="2465"/>
        <v>0</v>
      </c>
      <c r="X1495" s="11">
        <f t="shared" si="2465"/>
        <v>0</v>
      </c>
      <c r="Y1495" s="11">
        <f t="shared" si="2465"/>
        <v>3608</v>
      </c>
      <c r="Z1495" s="11">
        <f t="shared" si="2465"/>
        <v>0</v>
      </c>
      <c r="AA1495" s="11">
        <f t="shared" si="2465"/>
        <v>0</v>
      </c>
      <c r="AB1495" s="11">
        <f t="shared" si="2465"/>
        <v>0</v>
      </c>
      <c r="AC1495" s="11">
        <f t="shared" si="2465"/>
        <v>0</v>
      </c>
      <c r="AD1495" s="11">
        <f t="shared" si="2465"/>
        <v>0</v>
      </c>
      <c r="AE1495" s="11">
        <f t="shared" si="2465"/>
        <v>3608</v>
      </c>
      <c r="AF1495" s="11">
        <f t="shared" si="2465"/>
        <v>0</v>
      </c>
      <c r="AG1495" s="11">
        <f t="shared" si="2465"/>
        <v>0</v>
      </c>
      <c r="AH1495" s="11">
        <f t="shared" si="2465"/>
        <v>0</v>
      </c>
      <c r="AI1495" s="11">
        <f t="shared" si="2465"/>
        <v>0</v>
      </c>
      <c r="AJ1495" s="11">
        <f t="shared" si="2465"/>
        <v>0</v>
      </c>
      <c r="AK1495" s="11">
        <f t="shared" si="2465"/>
        <v>3608</v>
      </c>
      <c r="AL1495" s="11">
        <f t="shared" si="2465"/>
        <v>0</v>
      </c>
      <c r="AM1495" s="11">
        <f t="shared" si="2465"/>
        <v>0</v>
      </c>
      <c r="AN1495" s="11">
        <f t="shared" si="2465"/>
        <v>0</v>
      </c>
      <c r="AO1495" s="11">
        <f t="shared" si="2465"/>
        <v>0</v>
      </c>
      <c r="AP1495" s="11">
        <f t="shared" si="2465"/>
        <v>0</v>
      </c>
      <c r="AQ1495" s="11">
        <f t="shared" si="2465"/>
        <v>3608</v>
      </c>
      <c r="AR1495" s="11">
        <f t="shared" si="2465"/>
        <v>0</v>
      </c>
      <c r="AS1495" s="11">
        <f t="shared" si="2465"/>
        <v>0</v>
      </c>
      <c r="AT1495" s="11">
        <f t="shared" si="2465"/>
        <v>0</v>
      </c>
      <c r="AU1495" s="11">
        <f t="shared" si="2465"/>
        <v>0</v>
      </c>
      <c r="AV1495" s="11">
        <f t="shared" si="2465"/>
        <v>0</v>
      </c>
      <c r="AW1495" s="11">
        <f t="shared" si="2465"/>
        <v>3608</v>
      </c>
      <c r="AX1495" s="11">
        <f t="shared" si="2465"/>
        <v>0</v>
      </c>
    </row>
    <row r="1496" spans="1:50" ht="20.100000000000001" hidden="1" customHeight="1">
      <c r="A1496" s="28" t="s">
        <v>60</v>
      </c>
      <c r="B1496" s="26">
        <v>923</v>
      </c>
      <c r="C1496" s="26" t="s">
        <v>21</v>
      </c>
      <c r="D1496" s="26" t="s">
        <v>59</v>
      </c>
      <c r="E1496" s="46" t="s">
        <v>543</v>
      </c>
      <c r="F1496" s="26"/>
      <c r="G1496" s="11">
        <f t="shared" ref="G1496" si="2466">G1497+G1499+G1501</f>
        <v>3608</v>
      </c>
      <c r="H1496" s="11">
        <f t="shared" ref="H1496:N1496" si="2467">H1497+H1499+H1501</f>
        <v>0</v>
      </c>
      <c r="I1496" s="11">
        <f t="shared" si="2467"/>
        <v>0</v>
      </c>
      <c r="J1496" s="11">
        <f t="shared" si="2467"/>
        <v>0</v>
      </c>
      <c r="K1496" s="11">
        <f t="shared" si="2467"/>
        <v>0</v>
      </c>
      <c r="L1496" s="11">
        <f t="shared" si="2467"/>
        <v>0</v>
      </c>
      <c r="M1496" s="11">
        <f t="shared" si="2467"/>
        <v>3608</v>
      </c>
      <c r="N1496" s="11">
        <f t="shared" si="2467"/>
        <v>0</v>
      </c>
      <c r="O1496" s="11">
        <f t="shared" ref="O1496:T1496" si="2468">O1497+O1499+O1501</f>
        <v>0</v>
      </c>
      <c r="P1496" s="11">
        <f t="shared" si="2468"/>
        <v>0</v>
      </c>
      <c r="Q1496" s="11">
        <f t="shared" si="2468"/>
        <v>0</v>
      </c>
      <c r="R1496" s="11">
        <f t="shared" si="2468"/>
        <v>0</v>
      </c>
      <c r="S1496" s="11">
        <f t="shared" si="2468"/>
        <v>3608</v>
      </c>
      <c r="T1496" s="11">
        <f t="shared" si="2468"/>
        <v>0</v>
      </c>
      <c r="U1496" s="11">
        <f t="shared" ref="U1496:Z1496" si="2469">U1497+U1499+U1501</f>
        <v>0</v>
      </c>
      <c r="V1496" s="11">
        <f t="shared" si="2469"/>
        <v>0</v>
      </c>
      <c r="W1496" s="11">
        <f t="shared" si="2469"/>
        <v>0</v>
      </c>
      <c r="X1496" s="11">
        <f t="shared" si="2469"/>
        <v>0</v>
      </c>
      <c r="Y1496" s="11">
        <f t="shared" si="2469"/>
        <v>3608</v>
      </c>
      <c r="Z1496" s="11">
        <f t="shared" si="2469"/>
        <v>0</v>
      </c>
      <c r="AA1496" s="11">
        <f t="shared" ref="AA1496:AF1496" si="2470">AA1497+AA1499+AA1501</f>
        <v>0</v>
      </c>
      <c r="AB1496" s="11">
        <f t="shared" si="2470"/>
        <v>0</v>
      </c>
      <c r="AC1496" s="11">
        <f t="shared" si="2470"/>
        <v>0</v>
      </c>
      <c r="AD1496" s="11">
        <f t="shared" si="2470"/>
        <v>0</v>
      </c>
      <c r="AE1496" s="11">
        <f t="shared" si="2470"/>
        <v>3608</v>
      </c>
      <c r="AF1496" s="11">
        <f t="shared" si="2470"/>
        <v>0</v>
      </c>
      <c r="AG1496" s="11">
        <f t="shared" ref="AG1496:AL1496" si="2471">AG1497+AG1499+AG1501</f>
        <v>0</v>
      </c>
      <c r="AH1496" s="11">
        <f t="shared" si="2471"/>
        <v>0</v>
      </c>
      <c r="AI1496" s="11">
        <f t="shared" si="2471"/>
        <v>0</v>
      </c>
      <c r="AJ1496" s="11">
        <f t="shared" si="2471"/>
        <v>0</v>
      </c>
      <c r="AK1496" s="11">
        <f t="shared" si="2471"/>
        <v>3608</v>
      </c>
      <c r="AL1496" s="11">
        <f t="shared" si="2471"/>
        <v>0</v>
      </c>
      <c r="AM1496" s="11">
        <f t="shared" ref="AM1496:AR1496" si="2472">AM1497+AM1499+AM1501</f>
        <v>0</v>
      </c>
      <c r="AN1496" s="11">
        <f t="shared" si="2472"/>
        <v>0</v>
      </c>
      <c r="AO1496" s="11">
        <f t="shared" si="2472"/>
        <v>0</v>
      </c>
      <c r="AP1496" s="11">
        <f t="shared" si="2472"/>
        <v>0</v>
      </c>
      <c r="AQ1496" s="11">
        <f t="shared" si="2472"/>
        <v>3608</v>
      </c>
      <c r="AR1496" s="11">
        <f t="shared" si="2472"/>
        <v>0</v>
      </c>
      <c r="AS1496" s="11">
        <f t="shared" ref="AS1496:AX1496" si="2473">AS1497+AS1499+AS1501</f>
        <v>0</v>
      </c>
      <c r="AT1496" s="11">
        <f t="shared" si="2473"/>
        <v>0</v>
      </c>
      <c r="AU1496" s="11">
        <f t="shared" si="2473"/>
        <v>0</v>
      </c>
      <c r="AV1496" s="11">
        <f t="shared" si="2473"/>
        <v>0</v>
      </c>
      <c r="AW1496" s="11">
        <f t="shared" si="2473"/>
        <v>3608</v>
      </c>
      <c r="AX1496" s="11">
        <f t="shared" si="2473"/>
        <v>0</v>
      </c>
    </row>
    <row r="1497" spans="1:50" ht="33" hidden="1">
      <c r="A1497" s="25" t="s">
        <v>242</v>
      </c>
      <c r="B1497" s="26">
        <v>923</v>
      </c>
      <c r="C1497" s="26" t="s">
        <v>21</v>
      </c>
      <c r="D1497" s="26" t="s">
        <v>59</v>
      </c>
      <c r="E1497" s="26" t="s">
        <v>543</v>
      </c>
      <c r="F1497" s="26" t="s">
        <v>30</v>
      </c>
      <c r="G1497" s="9">
        <f t="shared" ref="G1497:AX1497" si="2474">G1498</f>
        <v>2017</v>
      </c>
      <c r="H1497" s="9">
        <f t="shared" si="2474"/>
        <v>0</v>
      </c>
      <c r="I1497" s="9">
        <f t="shared" si="2474"/>
        <v>0</v>
      </c>
      <c r="J1497" s="9">
        <f t="shared" si="2474"/>
        <v>0</v>
      </c>
      <c r="K1497" s="9">
        <f t="shared" si="2474"/>
        <v>0</v>
      </c>
      <c r="L1497" s="9">
        <f t="shared" si="2474"/>
        <v>0</v>
      </c>
      <c r="M1497" s="9">
        <f t="shared" si="2474"/>
        <v>2017</v>
      </c>
      <c r="N1497" s="9">
        <f t="shared" si="2474"/>
        <v>0</v>
      </c>
      <c r="O1497" s="9">
        <f t="shared" si="2474"/>
        <v>0</v>
      </c>
      <c r="P1497" s="9">
        <f t="shared" si="2474"/>
        <v>0</v>
      </c>
      <c r="Q1497" s="9">
        <f t="shared" si="2474"/>
        <v>0</v>
      </c>
      <c r="R1497" s="9">
        <f t="shared" si="2474"/>
        <v>0</v>
      </c>
      <c r="S1497" s="9">
        <f t="shared" si="2474"/>
        <v>2017</v>
      </c>
      <c r="T1497" s="9">
        <f t="shared" si="2474"/>
        <v>0</v>
      </c>
      <c r="U1497" s="9">
        <f t="shared" si="2474"/>
        <v>0</v>
      </c>
      <c r="V1497" s="9">
        <f t="shared" si="2474"/>
        <v>0</v>
      </c>
      <c r="W1497" s="9">
        <f t="shared" si="2474"/>
        <v>0</v>
      </c>
      <c r="X1497" s="9">
        <f t="shared" si="2474"/>
        <v>0</v>
      </c>
      <c r="Y1497" s="9">
        <f t="shared" si="2474"/>
        <v>2017</v>
      </c>
      <c r="Z1497" s="9">
        <f t="shared" si="2474"/>
        <v>0</v>
      </c>
      <c r="AA1497" s="9">
        <f t="shared" si="2474"/>
        <v>0</v>
      </c>
      <c r="AB1497" s="9">
        <f t="shared" si="2474"/>
        <v>0</v>
      </c>
      <c r="AC1497" s="9">
        <f t="shared" si="2474"/>
        <v>0</v>
      </c>
      <c r="AD1497" s="9">
        <f t="shared" si="2474"/>
        <v>0</v>
      </c>
      <c r="AE1497" s="9">
        <f t="shared" si="2474"/>
        <v>2017</v>
      </c>
      <c r="AF1497" s="9">
        <f t="shared" si="2474"/>
        <v>0</v>
      </c>
      <c r="AG1497" s="9">
        <f t="shared" si="2474"/>
        <v>0</v>
      </c>
      <c r="AH1497" s="9">
        <f t="shared" si="2474"/>
        <v>0</v>
      </c>
      <c r="AI1497" s="9">
        <f t="shared" si="2474"/>
        <v>0</v>
      </c>
      <c r="AJ1497" s="9">
        <f t="shared" si="2474"/>
        <v>0</v>
      </c>
      <c r="AK1497" s="9">
        <f t="shared" si="2474"/>
        <v>2017</v>
      </c>
      <c r="AL1497" s="9">
        <f t="shared" si="2474"/>
        <v>0</v>
      </c>
      <c r="AM1497" s="9">
        <f t="shared" si="2474"/>
        <v>0</v>
      </c>
      <c r="AN1497" s="9">
        <f t="shared" si="2474"/>
        <v>0</v>
      </c>
      <c r="AO1497" s="9">
        <f t="shared" si="2474"/>
        <v>0</v>
      </c>
      <c r="AP1497" s="9">
        <f t="shared" si="2474"/>
        <v>0</v>
      </c>
      <c r="AQ1497" s="9">
        <f t="shared" si="2474"/>
        <v>2017</v>
      </c>
      <c r="AR1497" s="9">
        <f t="shared" si="2474"/>
        <v>0</v>
      </c>
      <c r="AS1497" s="9">
        <f t="shared" si="2474"/>
        <v>0</v>
      </c>
      <c r="AT1497" s="9">
        <f t="shared" si="2474"/>
        <v>0</v>
      </c>
      <c r="AU1497" s="9">
        <f t="shared" si="2474"/>
        <v>0</v>
      </c>
      <c r="AV1497" s="9">
        <f t="shared" si="2474"/>
        <v>0</v>
      </c>
      <c r="AW1497" s="9">
        <f t="shared" si="2474"/>
        <v>2017</v>
      </c>
      <c r="AX1497" s="9">
        <f t="shared" si="2474"/>
        <v>0</v>
      </c>
    </row>
    <row r="1498" spans="1:50" ht="33" hidden="1">
      <c r="A1498" s="25" t="s">
        <v>36</v>
      </c>
      <c r="B1498" s="26">
        <v>923</v>
      </c>
      <c r="C1498" s="26" t="s">
        <v>21</v>
      </c>
      <c r="D1498" s="26" t="s">
        <v>59</v>
      </c>
      <c r="E1498" s="26" t="s">
        <v>543</v>
      </c>
      <c r="F1498" s="26" t="s">
        <v>37</v>
      </c>
      <c r="G1498" s="9">
        <f>1017+1000</f>
        <v>2017</v>
      </c>
      <c r="H1498" s="9"/>
      <c r="I1498" s="84"/>
      <c r="J1498" s="84"/>
      <c r="K1498" s="84"/>
      <c r="L1498" s="84"/>
      <c r="M1498" s="9">
        <f>G1498+I1498+J1498+K1498+L1498</f>
        <v>2017</v>
      </c>
      <c r="N1498" s="9">
        <f>H1498+L1498</f>
        <v>0</v>
      </c>
      <c r="O1498" s="85"/>
      <c r="P1498" s="85"/>
      <c r="Q1498" s="85"/>
      <c r="R1498" s="85"/>
      <c r="S1498" s="9">
        <f>M1498+O1498+P1498+Q1498+R1498</f>
        <v>2017</v>
      </c>
      <c r="T1498" s="9">
        <f>N1498+R1498</f>
        <v>0</v>
      </c>
      <c r="U1498" s="85"/>
      <c r="V1498" s="85"/>
      <c r="W1498" s="85"/>
      <c r="X1498" s="85"/>
      <c r="Y1498" s="9">
        <f>S1498+U1498+V1498+W1498+X1498</f>
        <v>2017</v>
      </c>
      <c r="Z1498" s="9">
        <f>T1498+X1498</f>
        <v>0</v>
      </c>
      <c r="AA1498" s="85"/>
      <c r="AB1498" s="85"/>
      <c r="AC1498" s="85"/>
      <c r="AD1498" s="85"/>
      <c r="AE1498" s="9">
        <f>Y1498+AA1498+AB1498+AC1498+AD1498</f>
        <v>2017</v>
      </c>
      <c r="AF1498" s="9">
        <f>Z1498+AD1498</f>
        <v>0</v>
      </c>
      <c r="AG1498" s="85"/>
      <c r="AH1498" s="85"/>
      <c r="AI1498" s="85"/>
      <c r="AJ1498" s="85"/>
      <c r="AK1498" s="9">
        <f>AE1498+AG1498+AH1498+AI1498+AJ1498</f>
        <v>2017</v>
      </c>
      <c r="AL1498" s="9">
        <f>AF1498+AJ1498</f>
        <v>0</v>
      </c>
      <c r="AM1498" s="85"/>
      <c r="AN1498" s="85"/>
      <c r="AO1498" s="85"/>
      <c r="AP1498" s="85"/>
      <c r="AQ1498" s="9">
        <f>AK1498+AM1498+AN1498+AO1498+AP1498</f>
        <v>2017</v>
      </c>
      <c r="AR1498" s="9">
        <f>AL1498+AP1498</f>
        <v>0</v>
      </c>
      <c r="AS1498" s="85"/>
      <c r="AT1498" s="85"/>
      <c r="AU1498" s="85"/>
      <c r="AV1498" s="85"/>
      <c r="AW1498" s="9">
        <f>AQ1498+AS1498+AT1498+AU1498+AV1498</f>
        <v>2017</v>
      </c>
      <c r="AX1498" s="9">
        <f>AR1498+AV1498</f>
        <v>0</v>
      </c>
    </row>
    <row r="1499" spans="1:50" ht="20.100000000000001" hidden="1" customHeight="1">
      <c r="A1499" s="28" t="s">
        <v>100</v>
      </c>
      <c r="B1499" s="26">
        <v>923</v>
      </c>
      <c r="C1499" s="26" t="s">
        <v>21</v>
      </c>
      <c r="D1499" s="26" t="s">
        <v>59</v>
      </c>
      <c r="E1499" s="46" t="s">
        <v>543</v>
      </c>
      <c r="F1499" s="26" t="s">
        <v>101</v>
      </c>
      <c r="G1499" s="11">
        <f t="shared" ref="G1499:AX1499" si="2475">G1500</f>
        <v>95</v>
      </c>
      <c r="H1499" s="11">
        <f t="shared" si="2475"/>
        <v>0</v>
      </c>
      <c r="I1499" s="11">
        <f t="shared" si="2475"/>
        <v>0</v>
      </c>
      <c r="J1499" s="11">
        <f t="shared" si="2475"/>
        <v>0</v>
      </c>
      <c r="K1499" s="11">
        <f t="shared" si="2475"/>
        <v>0</v>
      </c>
      <c r="L1499" s="11">
        <f t="shared" si="2475"/>
        <v>0</v>
      </c>
      <c r="M1499" s="11">
        <f t="shared" si="2475"/>
        <v>95</v>
      </c>
      <c r="N1499" s="11">
        <f t="shared" si="2475"/>
        <v>0</v>
      </c>
      <c r="O1499" s="11">
        <f t="shared" si="2475"/>
        <v>0</v>
      </c>
      <c r="P1499" s="11">
        <f t="shared" si="2475"/>
        <v>0</v>
      </c>
      <c r="Q1499" s="11">
        <f t="shared" si="2475"/>
        <v>0</v>
      </c>
      <c r="R1499" s="11">
        <f t="shared" si="2475"/>
        <v>0</v>
      </c>
      <c r="S1499" s="11">
        <f t="shared" si="2475"/>
        <v>95</v>
      </c>
      <c r="T1499" s="11">
        <f t="shared" si="2475"/>
        <v>0</v>
      </c>
      <c r="U1499" s="11">
        <f t="shared" si="2475"/>
        <v>0</v>
      </c>
      <c r="V1499" s="11">
        <f t="shared" si="2475"/>
        <v>0</v>
      </c>
      <c r="W1499" s="11">
        <f t="shared" si="2475"/>
        <v>0</v>
      </c>
      <c r="X1499" s="11">
        <f t="shared" si="2475"/>
        <v>0</v>
      </c>
      <c r="Y1499" s="11">
        <f t="shared" si="2475"/>
        <v>95</v>
      </c>
      <c r="Z1499" s="11">
        <f t="shared" si="2475"/>
        <v>0</v>
      </c>
      <c r="AA1499" s="11">
        <f t="shared" si="2475"/>
        <v>0</v>
      </c>
      <c r="AB1499" s="11">
        <f t="shared" si="2475"/>
        <v>0</v>
      </c>
      <c r="AC1499" s="11">
        <f t="shared" si="2475"/>
        <v>0</v>
      </c>
      <c r="AD1499" s="11">
        <f t="shared" si="2475"/>
        <v>0</v>
      </c>
      <c r="AE1499" s="11">
        <f t="shared" si="2475"/>
        <v>95</v>
      </c>
      <c r="AF1499" s="11">
        <f t="shared" si="2475"/>
        <v>0</v>
      </c>
      <c r="AG1499" s="11">
        <f t="shared" si="2475"/>
        <v>0</v>
      </c>
      <c r="AH1499" s="11">
        <f t="shared" si="2475"/>
        <v>0</v>
      </c>
      <c r="AI1499" s="11">
        <f t="shared" si="2475"/>
        <v>0</v>
      </c>
      <c r="AJ1499" s="11">
        <f t="shared" si="2475"/>
        <v>0</v>
      </c>
      <c r="AK1499" s="11">
        <f t="shared" si="2475"/>
        <v>95</v>
      </c>
      <c r="AL1499" s="11">
        <f t="shared" si="2475"/>
        <v>0</v>
      </c>
      <c r="AM1499" s="11">
        <f t="shared" si="2475"/>
        <v>0</v>
      </c>
      <c r="AN1499" s="11">
        <f t="shared" si="2475"/>
        <v>0</v>
      </c>
      <c r="AO1499" s="11">
        <f t="shared" si="2475"/>
        <v>0</v>
      </c>
      <c r="AP1499" s="11">
        <f t="shared" si="2475"/>
        <v>0</v>
      </c>
      <c r="AQ1499" s="11">
        <f t="shared" si="2475"/>
        <v>95</v>
      </c>
      <c r="AR1499" s="11">
        <f t="shared" si="2475"/>
        <v>0</v>
      </c>
      <c r="AS1499" s="11">
        <f t="shared" si="2475"/>
        <v>0</v>
      </c>
      <c r="AT1499" s="11">
        <f t="shared" si="2475"/>
        <v>0</v>
      </c>
      <c r="AU1499" s="11">
        <f t="shared" si="2475"/>
        <v>0</v>
      </c>
      <c r="AV1499" s="11">
        <f t="shared" si="2475"/>
        <v>0</v>
      </c>
      <c r="AW1499" s="11">
        <f t="shared" si="2475"/>
        <v>95</v>
      </c>
      <c r="AX1499" s="11">
        <f t="shared" si="2475"/>
        <v>0</v>
      </c>
    </row>
    <row r="1500" spans="1:50" ht="20.100000000000001" hidden="1" customHeight="1">
      <c r="A1500" s="28" t="s">
        <v>102</v>
      </c>
      <c r="B1500" s="26">
        <v>923</v>
      </c>
      <c r="C1500" s="26" t="s">
        <v>21</v>
      </c>
      <c r="D1500" s="26" t="s">
        <v>59</v>
      </c>
      <c r="E1500" s="46" t="s">
        <v>543</v>
      </c>
      <c r="F1500" s="26" t="s">
        <v>103</v>
      </c>
      <c r="G1500" s="11">
        <v>95</v>
      </c>
      <c r="H1500" s="11"/>
      <c r="I1500" s="84"/>
      <c r="J1500" s="84"/>
      <c r="K1500" s="84"/>
      <c r="L1500" s="84"/>
      <c r="M1500" s="9">
        <f>G1500+I1500+J1500+K1500+L1500</f>
        <v>95</v>
      </c>
      <c r="N1500" s="9">
        <f>H1500+L1500</f>
        <v>0</v>
      </c>
      <c r="O1500" s="85"/>
      <c r="P1500" s="85"/>
      <c r="Q1500" s="85"/>
      <c r="R1500" s="85"/>
      <c r="S1500" s="9">
        <f>M1500+O1500+P1500+Q1500+R1500</f>
        <v>95</v>
      </c>
      <c r="T1500" s="9">
        <f>N1500+R1500</f>
        <v>0</v>
      </c>
      <c r="U1500" s="85"/>
      <c r="V1500" s="85"/>
      <c r="W1500" s="85"/>
      <c r="X1500" s="85"/>
      <c r="Y1500" s="9">
        <f>S1500+U1500+V1500+W1500+X1500</f>
        <v>95</v>
      </c>
      <c r="Z1500" s="9">
        <f>T1500+X1500</f>
        <v>0</v>
      </c>
      <c r="AA1500" s="85"/>
      <c r="AB1500" s="85"/>
      <c r="AC1500" s="85"/>
      <c r="AD1500" s="85"/>
      <c r="AE1500" s="9">
        <f>Y1500+AA1500+AB1500+AC1500+AD1500</f>
        <v>95</v>
      </c>
      <c r="AF1500" s="9">
        <f>Z1500+AD1500</f>
        <v>0</v>
      </c>
      <c r="AG1500" s="85"/>
      <c r="AH1500" s="85"/>
      <c r="AI1500" s="85"/>
      <c r="AJ1500" s="85"/>
      <c r="AK1500" s="9">
        <f>AE1500+AG1500+AH1500+AI1500+AJ1500</f>
        <v>95</v>
      </c>
      <c r="AL1500" s="9">
        <f>AF1500+AJ1500</f>
        <v>0</v>
      </c>
      <c r="AM1500" s="85"/>
      <c r="AN1500" s="85"/>
      <c r="AO1500" s="85"/>
      <c r="AP1500" s="85"/>
      <c r="AQ1500" s="9">
        <f>AK1500+AM1500+AN1500+AO1500+AP1500</f>
        <v>95</v>
      </c>
      <c r="AR1500" s="9">
        <f>AL1500+AP1500</f>
        <v>0</v>
      </c>
      <c r="AS1500" s="85"/>
      <c r="AT1500" s="85"/>
      <c r="AU1500" s="85"/>
      <c r="AV1500" s="85"/>
      <c r="AW1500" s="9">
        <f>AQ1500+AS1500+AT1500+AU1500+AV1500</f>
        <v>95</v>
      </c>
      <c r="AX1500" s="9">
        <f>AR1500+AV1500</f>
        <v>0</v>
      </c>
    </row>
    <row r="1501" spans="1:50" ht="20.100000000000001" hidden="1" customHeight="1">
      <c r="A1501" s="28" t="s">
        <v>65</v>
      </c>
      <c r="B1501" s="26">
        <v>923</v>
      </c>
      <c r="C1501" s="26" t="s">
        <v>21</v>
      </c>
      <c r="D1501" s="26" t="s">
        <v>59</v>
      </c>
      <c r="E1501" s="46" t="s">
        <v>543</v>
      </c>
      <c r="F1501" s="26" t="s">
        <v>66</v>
      </c>
      <c r="G1501" s="11">
        <f t="shared" ref="G1501:AX1501" si="2476">G1502</f>
        <v>1496</v>
      </c>
      <c r="H1501" s="11">
        <f t="shared" si="2476"/>
        <v>0</v>
      </c>
      <c r="I1501" s="11">
        <f t="shared" si="2476"/>
        <v>0</v>
      </c>
      <c r="J1501" s="11">
        <f t="shared" si="2476"/>
        <v>0</v>
      </c>
      <c r="K1501" s="11">
        <f t="shared" si="2476"/>
        <v>0</v>
      </c>
      <c r="L1501" s="11">
        <f t="shared" si="2476"/>
        <v>0</v>
      </c>
      <c r="M1501" s="11">
        <f t="shared" si="2476"/>
        <v>1496</v>
      </c>
      <c r="N1501" s="11">
        <f t="shared" si="2476"/>
        <v>0</v>
      </c>
      <c r="O1501" s="11">
        <f t="shared" si="2476"/>
        <v>0</v>
      </c>
      <c r="P1501" s="11">
        <f t="shared" si="2476"/>
        <v>0</v>
      </c>
      <c r="Q1501" s="11">
        <f t="shared" si="2476"/>
        <v>0</v>
      </c>
      <c r="R1501" s="11">
        <f t="shared" si="2476"/>
        <v>0</v>
      </c>
      <c r="S1501" s="11">
        <f t="shared" si="2476"/>
        <v>1496</v>
      </c>
      <c r="T1501" s="11">
        <f t="shared" si="2476"/>
        <v>0</v>
      </c>
      <c r="U1501" s="11">
        <f t="shared" si="2476"/>
        <v>0</v>
      </c>
      <c r="V1501" s="11">
        <f t="shared" si="2476"/>
        <v>0</v>
      </c>
      <c r="W1501" s="11">
        <f t="shared" si="2476"/>
        <v>0</v>
      </c>
      <c r="X1501" s="11">
        <f t="shared" si="2476"/>
        <v>0</v>
      </c>
      <c r="Y1501" s="11">
        <f t="shared" si="2476"/>
        <v>1496</v>
      </c>
      <c r="Z1501" s="11">
        <f t="shared" si="2476"/>
        <v>0</v>
      </c>
      <c r="AA1501" s="11">
        <f t="shared" si="2476"/>
        <v>0</v>
      </c>
      <c r="AB1501" s="11">
        <f t="shared" si="2476"/>
        <v>0</v>
      </c>
      <c r="AC1501" s="11">
        <f t="shared" si="2476"/>
        <v>0</v>
      </c>
      <c r="AD1501" s="11">
        <f t="shared" si="2476"/>
        <v>0</v>
      </c>
      <c r="AE1501" s="11">
        <f t="shared" si="2476"/>
        <v>1496</v>
      </c>
      <c r="AF1501" s="11">
        <f t="shared" si="2476"/>
        <v>0</v>
      </c>
      <c r="AG1501" s="11">
        <f t="shared" si="2476"/>
        <v>0</v>
      </c>
      <c r="AH1501" s="11">
        <f t="shared" si="2476"/>
        <v>0</v>
      </c>
      <c r="AI1501" s="11">
        <f t="shared" si="2476"/>
        <v>0</v>
      </c>
      <c r="AJ1501" s="11">
        <f t="shared" si="2476"/>
        <v>0</v>
      </c>
      <c r="AK1501" s="11">
        <f t="shared" si="2476"/>
        <v>1496</v>
      </c>
      <c r="AL1501" s="11">
        <f t="shared" si="2476"/>
        <v>0</v>
      </c>
      <c r="AM1501" s="11">
        <f t="shared" si="2476"/>
        <v>0</v>
      </c>
      <c r="AN1501" s="11">
        <f t="shared" si="2476"/>
        <v>0</v>
      </c>
      <c r="AO1501" s="11">
        <f t="shared" si="2476"/>
        <v>0</v>
      </c>
      <c r="AP1501" s="11">
        <f t="shared" si="2476"/>
        <v>0</v>
      </c>
      <c r="AQ1501" s="11">
        <f t="shared" si="2476"/>
        <v>1496</v>
      </c>
      <c r="AR1501" s="11">
        <f t="shared" si="2476"/>
        <v>0</v>
      </c>
      <c r="AS1501" s="11">
        <f t="shared" si="2476"/>
        <v>0</v>
      </c>
      <c r="AT1501" s="11">
        <f t="shared" si="2476"/>
        <v>0</v>
      </c>
      <c r="AU1501" s="11">
        <f t="shared" si="2476"/>
        <v>0</v>
      </c>
      <c r="AV1501" s="11">
        <f t="shared" si="2476"/>
        <v>0</v>
      </c>
      <c r="AW1501" s="11">
        <f t="shared" si="2476"/>
        <v>1496</v>
      </c>
      <c r="AX1501" s="11">
        <f t="shared" si="2476"/>
        <v>0</v>
      </c>
    </row>
    <row r="1502" spans="1:50" ht="20.100000000000001" hidden="1" customHeight="1">
      <c r="A1502" s="28" t="s">
        <v>67</v>
      </c>
      <c r="B1502" s="26">
        <v>923</v>
      </c>
      <c r="C1502" s="26" t="s">
        <v>21</v>
      </c>
      <c r="D1502" s="26" t="s">
        <v>59</v>
      </c>
      <c r="E1502" s="46" t="s">
        <v>543</v>
      </c>
      <c r="F1502" s="26" t="s">
        <v>68</v>
      </c>
      <c r="G1502" s="11">
        <v>1496</v>
      </c>
      <c r="H1502" s="11"/>
      <c r="I1502" s="84"/>
      <c r="J1502" s="84"/>
      <c r="K1502" s="84"/>
      <c r="L1502" s="84"/>
      <c r="M1502" s="9">
        <f>G1502+I1502+J1502+K1502+L1502</f>
        <v>1496</v>
      </c>
      <c r="N1502" s="9">
        <f>H1502+L1502</f>
        <v>0</v>
      </c>
      <c r="O1502" s="85"/>
      <c r="P1502" s="85"/>
      <c r="Q1502" s="85"/>
      <c r="R1502" s="85"/>
      <c r="S1502" s="9">
        <f>M1502+O1502+P1502+Q1502+R1502</f>
        <v>1496</v>
      </c>
      <c r="T1502" s="9">
        <f>N1502+R1502</f>
        <v>0</v>
      </c>
      <c r="U1502" s="85"/>
      <c r="V1502" s="85"/>
      <c r="W1502" s="85"/>
      <c r="X1502" s="85"/>
      <c r="Y1502" s="9">
        <f>S1502+U1502+V1502+W1502+X1502</f>
        <v>1496</v>
      </c>
      <c r="Z1502" s="9">
        <f>T1502+X1502</f>
        <v>0</v>
      </c>
      <c r="AA1502" s="85"/>
      <c r="AB1502" s="85"/>
      <c r="AC1502" s="85"/>
      <c r="AD1502" s="85"/>
      <c r="AE1502" s="9">
        <f>Y1502+AA1502+AB1502+AC1502+AD1502</f>
        <v>1496</v>
      </c>
      <c r="AF1502" s="9">
        <f>Z1502+AD1502</f>
        <v>0</v>
      </c>
      <c r="AG1502" s="85"/>
      <c r="AH1502" s="85"/>
      <c r="AI1502" s="85"/>
      <c r="AJ1502" s="85"/>
      <c r="AK1502" s="9">
        <f>AE1502+AG1502+AH1502+AI1502+AJ1502</f>
        <v>1496</v>
      </c>
      <c r="AL1502" s="9">
        <f>AF1502+AJ1502</f>
        <v>0</v>
      </c>
      <c r="AM1502" s="85"/>
      <c r="AN1502" s="85"/>
      <c r="AO1502" s="85"/>
      <c r="AP1502" s="85"/>
      <c r="AQ1502" s="9">
        <f>AK1502+AM1502+AN1502+AO1502+AP1502</f>
        <v>1496</v>
      </c>
      <c r="AR1502" s="9">
        <f>AL1502+AP1502</f>
        <v>0</v>
      </c>
      <c r="AS1502" s="85"/>
      <c r="AT1502" s="85"/>
      <c r="AU1502" s="85"/>
      <c r="AV1502" s="85"/>
      <c r="AW1502" s="9">
        <f>AQ1502+AS1502+AT1502+AU1502+AV1502</f>
        <v>1496</v>
      </c>
      <c r="AX1502" s="9">
        <f>AR1502+AV1502</f>
        <v>0</v>
      </c>
    </row>
    <row r="1503" spans="1:50" ht="20.100000000000001" hidden="1" customHeight="1">
      <c r="A1503" s="28" t="s">
        <v>104</v>
      </c>
      <c r="B1503" s="26">
        <v>923</v>
      </c>
      <c r="C1503" s="26" t="s">
        <v>21</v>
      </c>
      <c r="D1503" s="26" t="s">
        <v>59</v>
      </c>
      <c r="E1503" s="46" t="s">
        <v>548</v>
      </c>
      <c r="F1503" s="26"/>
      <c r="G1503" s="11">
        <f t="shared" ref="G1503" si="2477">G1511+G1504</f>
        <v>187886</v>
      </c>
      <c r="H1503" s="11">
        <f t="shared" ref="H1503:N1503" si="2478">H1511+H1504</f>
        <v>0</v>
      </c>
      <c r="I1503" s="11">
        <f t="shared" si="2478"/>
        <v>0</v>
      </c>
      <c r="J1503" s="11">
        <f t="shared" si="2478"/>
        <v>0</v>
      </c>
      <c r="K1503" s="11">
        <f t="shared" si="2478"/>
        <v>0</v>
      </c>
      <c r="L1503" s="11">
        <f t="shared" si="2478"/>
        <v>0</v>
      </c>
      <c r="M1503" s="11">
        <f t="shared" si="2478"/>
        <v>187886</v>
      </c>
      <c r="N1503" s="11">
        <f t="shared" si="2478"/>
        <v>0</v>
      </c>
      <c r="O1503" s="11">
        <f t="shared" ref="O1503:T1503" si="2479">O1511+O1504</f>
        <v>0</v>
      </c>
      <c r="P1503" s="11">
        <f t="shared" si="2479"/>
        <v>0</v>
      </c>
      <c r="Q1503" s="11">
        <f t="shared" si="2479"/>
        <v>0</v>
      </c>
      <c r="R1503" s="11">
        <f t="shared" si="2479"/>
        <v>0</v>
      </c>
      <c r="S1503" s="11">
        <f t="shared" si="2479"/>
        <v>187886</v>
      </c>
      <c r="T1503" s="11">
        <f t="shared" si="2479"/>
        <v>0</v>
      </c>
      <c r="U1503" s="11">
        <f t="shared" ref="U1503:Z1503" si="2480">U1511+U1504</f>
        <v>0</v>
      </c>
      <c r="V1503" s="11">
        <f t="shared" si="2480"/>
        <v>0</v>
      </c>
      <c r="W1503" s="11">
        <f t="shared" si="2480"/>
        <v>0</v>
      </c>
      <c r="X1503" s="11">
        <f t="shared" si="2480"/>
        <v>0</v>
      </c>
      <c r="Y1503" s="11">
        <f t="shared" si="2480"/>
        <v>187886</v>
      </c>
      <c r="Z1503" s="11">
        <f t="shared" si="2480"/>
        <v>0</v>
      </c>
      <c r="AA1503" s="11">
        <f t="shared" ref="AA1503:AF1503" si="2481">AA1511+AA1504</f>
        <v>0</v>
      </c>
      <c r="AB1503" s="11">
        <f t="shared" si="2481"/>
        <v>0</v>
      </c>
      <c r="AC1503" s="11">
        <f t="shared" si="2481"/>
        <v>0</v>
      </c>
      <c r="AD1503" s="11">
        <f t="shared" si="2481"/>
        <v>0</v>
      </c>
      <c r="AE1503" s="11">
        <f t="shared" si="2481"/>
        <v>187886</v>
      </c>
      <c r="AF1503" s="11">
        <f t="shared" si="2481"/>
        <v>0</v>
      </c>
      <c r="AG1503" s="11">
        <f t="shared" ref="AG1503:AL1503" si="2482">AG1511+AG1504</f>
        <v>0</v>
      </c>
      <c r="AH1503" s="11">
        <f t="shared" si="2482"/>
        <v>0</v>
      </c>
      <c r="AI1503" s="11">
        <f t="shared" si="2482"/>
        <v>0</v>
      </c>
      <c r="AJ1503" s="11">
        <f t="shared" si="2482"/>
        <v>0</v>
      </c>
      <c r="AK1503" s="11">
        <f t="shared" si="2482"/>
        <v>187886</v>
      </c>
      <c r="AL1503" s="11">
        <f t="shared" si="2482"/>
        <v>0</v>
      </c>
      <c r="AM1503" s="11">
        <f t="shared" ref="AM1503:AR1503" si="2483">AM1511+AM1504</f>
        <v>0</v>
      </c>
      <c r="AN1503" s="11">
        <f t="shared" si="2483"/>
        <v>0</v>
      </c>
      <c r="AO1503" s="11">
        <f t="shared" si="2483"/>
        <v>0</v>
      </c>
      <c r="AP1503" s="11">
        <f t="shared" si="2483"/>
        <v>0</v>
      </c>
      <c r="AQ1503" s="11">
        <f t="shared" si="2483"/>
        <v>187886</v>
      </c>
      <c r="AR1503" s="11">
        <f t="shared" si="2483"/>
        <v>0</v>
      </c>
      <c r="AS1503" s="11">
        <f t="shared" ref="AS1503:AX1503" si="2484">AS1511+AS1504</f>
        <v>-572</v>
      </c>
      <c r="AT1503" s="11">
        <f t="shared" si="2484"/>
        <v>0</v>
      </c>
      <c r="AU1503" s="11">
        <f t="shared" si="2484"/>
        <v>-1592</v>
      </c>
      <c r="AV1503" s="11">
        <f t="shared" si="2484"/>
        <v>0</v>
      </c>
      <c r="AW1503" s="11">
        <f t="shared" si="2484"/>
        <v>185722</v>
      </c>
      <c r="AX1503" s="11">
        <f t="shared" si="2484"/>
        <v>0</v>
      </c>
    </row>
    <row r="1504" spans="1:50" ht="33" hidden="1">
      <c r="A1504" s="25" t="s">
        <v>105</v>
      </c>
      <c r="B1504" s="26">
        <v>923</v>
      </c>
      <c r="C1504" s="26" t="s">
        <v>21</v>
      </c>
      <c r="D1504" s="26" t="s">
        <v>59</v>
      </c>
      <c r="E1504" s="26" t="s">
        <v>549</v>
      </c>
      <c r="F1504" s="26"/>
      <c r="G1504" s="9">
        <f t="shared" ref="G1504" si="2485">G1505+G1507+G1509</f>
        <v>21397</v>
      </c>
      <c r="H1504" s="9">
        <f t="shared" ref="H1504:N1504" si="2486">H1505+H1507+H1509</f>
        <v>0</v>
      </c>
      <c r="I1504" s="9">
        <f t="shared" si="2486"/>
        <v>0</v>
      </c>
      <c r="J1504" s="9">
        <f t="shared" si="2486"/>
        <v>0</v>
      </c>
      <c r="K1504" s="9">
        <f t="shared" si="2486"/>
        <v>0</v>
      </c>
      <c r="L1504" s="9">
        <f t="shared" si="2486"/>
        <v>0</v>
      </c>
      <c r="M1504" s="9">
        <f t="shared" si="2486"/>
        <v>21397</v>
      </c>
      <c r="N1504" s="9">
        <f t="shared" si="2486"/>
        <v>0</v>
      </c>
      <c r="O1504" s="9">
        <f t="shared" ref="O1504:T1504" si="2487">O1505+O1507+O1509</f>
        <v>0</v>
      </c>
      <c r="P1504" s="9">
        <f t="shared" si="2487"/>
        <v>0</v>
      </c>
      <c r="Q1504" s="9">
        <f t="shared" si="2487"/>
        <v>0</v>
      </c>
      <c r="R1504" s="9">
        <f t="shared" si="2487"/>
        <v>0</v>
      </c>
      <c r="S1504" s="9">
        <f t="shared" si="2487"/>
        <v>21397</v>
      </c>
      <c r="T1504" s="9">
        <f t="shared" si="2487"/>
        <v>0</v>
      </c>
      <c r="U1504" s="9">
        <f t="shared" ref="U1504:Z1504" si="2488">U1505+U1507+U1509</f>
        <v>0</v>
      </c>
      <c r="V1504" s="9">
        <f t="shared" si="2488"/>
        <v>0</v>
      </c>
      <c r="W1504" s="9">
        <f t="shared" si="2488"/>
        <v>0</v>
      </c>
      <c r="X1504" s="9">
        <f t="shared" si="2488"/>
        <v>0</v>
      </c>
      <c r="Y1504" s="9">
        <f t="shared" si="2488"/>
        <v>21397</v>
      </c>
      <c r="Z1504" s="9">
        <f t="shared" si="2488"/>
        <v>0</v>
      </c>
      <c r="AA1504" s="9">
        <f t="shared" ref="AA1504:AF1504" si="2489">AA1505+AA1507+AA1509</f>
        <v>0</v>
      </c>
      <c r="AB1504" s="9">
        <f t="shared" si="2489"/>
        <v>0</v>
      </c>
      <c r="AC1504" s="9">
        <f t="shared" si="2489"/>
        <v>0</v>
      </c>
      <c r="AD1504" s="9">
        <f t="shared" si="2489"/>
        <v>0</v>
      </c>
      <c r="AE1504" s="9">
        <f t="shared" si="2489"/>
        <v>21397</v>
      </c>
      <c r="AF1504" s="9">
        <f t="shared" si="2489"/>
        <v>0</v>
      </c>
      <c r="AG1504" s="9">
        <f t="shared" ref="AG1504:AL1504" si="2490">AG1505+AG1507+AG1509</f>
        <v>0</v>
      </c>
      <c r="AH1504" s="9">
        <f t="shared" si="2490"/>
        <v>0</v>
      </c>
      <c r="AI1504" s="9">
        <f t="shared" si="2490"/>
        <v>0</v>
      </c>
      <c r="AJ1504" s="9">
        <f t="shared" si="2490"/>
        <v>0</v>
      </c>
      <c r="AK1504" s="9">
        <f t="shared" si="2490"/>
        <v>21397</v>
      </c>
      <c r="AL1504" s="9">
        <f t="shared" si="2490"/>
        <v>0</v>
      </c>
      <c r="AM1504" s="9">
        <f t="shared" ref="AM1504:AR1504" si="2491">AM1505+AM1507+AM1509</f>
        <v>0</v>
      </c>
      <c r="AN1504" s="9">
        <f t="shared" si="2491"/>
        <v>0</v>
      </c>
      <c r="AO1504" s="9">
        <f t="shared" si="2491"/>
        <v>0</v>
      </c>
      <c r="AP1504" s="9">
        <f t="shared" si="2491"/>
        <v>0</v>
      </c>
      <c r="AQ1504" s="9">
        <f t="shared" si="2491"/>
        <v>21397</v>
      </c>
      <c r="AR1504" s="9">
        <f t="shared" si="2491"/>
        <v>0</v>
      </c>
      <c r="AS1504" s="9">
        <f t="shared" ref="AS1504:AX1504" si="2492">AS1505+AS1507+AS1509</f>
        <v>0</v>
      </c>
      <c r="AT1504" s="9">
        <f t="shared" si="2492"/>
        <v>0</v>
      </c>
      <c r="AU1504" s="9">
        <f t="shared" si="2492"/>
        <v>0</v>
      </c>
      <c r="AV1504" s="9">
        <f t="shared" si="2492"/>
        <v>0</v>
      </c>
      <c r="AW1504" s="9">
        <f t="shared" si="2492"/>
        <v>21397</v>
      </c>
      <c r="AX1504" s="9">
        <f t="shared" si="2492"/>
        <v>0</v>
      </c>
    </row>
    <row r="1505" spans="1:50" ht="66" hidden="1">
      <c r="A1505" s="25" t="s">
        <v>447</v>
      </c>
      <c r="B1505" s="26">
        <v>923</v>
      </c>
      <c r="C1505" s="26" t="s">
        <v>21</v>
      </c>
      <c r="D1505" s="26" t="s">
        <v>59</v>
      </c>
      <c r="E1505" s="26" t="s">
        <v>549</v>
      </c>
      <c r="F1505" s="26" t="s">
        <v>84</v>
      </c>
      <c r="G1505" s="9">
        <f t="shared" ref="G1505:AX1505" si="2493">G1506</f>
        <v>18144</v>
      </c>
      <c r="H1505" s="9">
        <f t="shared" si="2493"/>
        <v>0</v>
      </c>
      <c r="I1505" s="9">
        <f t="shared" si="2493"/>
        <v>0</v>
      </c>
      <c r="J1505" s="9">
        <f t="shared" si="2493"/>
        <v>0</v>
      </c>
      <c r="K1505" s="9">
        <f t="shared" si="2493"/>
        <v>0</v>
      </c>
      <c r="L1505" s="9">
        <f t="shared" si="2493"/>
        <v>0</v>
      </c>
      <c r="M1505" s="9">
        <f t="shared" si="2493"/>
        <v>18144</v>
      </c>
      <c r="N1505" s="9">
        <f t="shared" si="2493"/>
        <v>0</v>
      </c>
      <c r="O1505" s="9">
        <f t="shared" si="2493"/>
        <v>0</v>
      </c>
      <c r="P1505" s="9">
        <f t="shared" si="2493"/>
        <v>0</v>
      </c>
      <c r="Q1505" s="9">
        <f t="shared" si="2493"/>
        <v>0</v>
      </c>
      <c r="R1505" s="9">
        <f t="shared" si="2493"/>
        <v>0</v>
      </c>
      <c r="S1505" s="9">
        <f t="shared" si="2493"/>
        <v>18144</v>
      </c>
      <c r="T1505" s="9">
        <f t="shared" si="2493"/>
        <v>0</v>
      </c>
      <c r="U1505" s="9">
        <f t="shared" si="2493"/>
        <v>0</v>
      </c>
      <c r="V1505" s="9">
        <f t="shared" si="2493"/>
        <v>0</v>
      </c>
      <c r="W1505" s="9">
        <f t="shared" si="2493"/>
        <v>0</v>
      </c>
      <c r="X1505" s="9">
        <f t="shared" si="2493"/>
        <v>0</v>
      </c>
      <c r="Y1505" s="9">
        <f t="shared" si="2493"/>
        <v>18144</v>
      </c>
      <c r="Z1505" s="9">
        <f t="shared" si="2493"/>
        <v>0</v>
      </c>
      <c r="AA1505" s="9">
        <f t="shared" si="2493"/>
        <v>0</v>
      </c>
      <c r="AB1505" s="9">
        <f t="shared" si="2493"/>
        <v>0</v>
      </c>
      <c r="AC1505" s="9">
        <f t="shared" si="2493"/>
        <v>0</v>
      </c>
      <c r="AD1505" s="9">
        <f t="shared" si="2493"/>
        <v>0</v>
      </c>
      <c r="AE1505" s="9">
        <f t="shared" si="2493"/>
        <v>18144</v>
      </c>
      <c r="AF1505" s="9">
        <f t="shared" si="2493"/>
        <v>0</v>
      </c>
      <c r="AG1505" s="9">
        <f t="shared" si="2493"/>
        <v>0</v>
      </c>
      <c r="AH1505" s="9">
        <f t="shared" si="2493"/>
        <v>0</v>
      </c>
      <c r="AI1505" s="9">
        <f t="shared" si="2493"/>
        <v>0</v>
      </c>
      <c r="AJ1505" s="9">
        <f t="shared" si="2493"/>
        <v>0</v>
      </c>
      <c r="AK1505" s="9">
        <f t="shared" si="2493"/>
        <v>18144</v>
      </c>
      <c r="AL1505" s="9">
        <f t="shared" si="2493"/>
        <v>0</v>
      </c>
      <c r="AM1505" s="9">
        <f t="shared" si="2493"/>
        <v>0</v>
      </c>
      <c r="AN1505" s="9">
        <f t="shared" si="2493"/>
        <v>0</v>
      </c>
      <c r="AO1505" s="9">
        <f t="shared" si="2493"/>
        <v>0</v>
      </c>
      <c r="AP1505" s="9">
        <f t="shared" si="2493"/>
        <v>0</v>
      </c>
      <c r="AQ1505" s="9">
        <f t="shared" si="2493"/>
        <v>18144</v>
      </c>
      <c r="AR1505" s="9">
        <f t="shared" si="2493"/>
        <v>0</v>
      </c>
      <c r="AS1505" s="9">
        <f t="shared" si="2493"/>
        <v>0</v>
      </c>
      <c r="AT1505" s="9">
        <f t="shared" si="2493"/>
        <v>0</v>
      </c>
      <c r="AU1505" s="9">
        <f t="shared" si="2493"/>
        <v>0</v>
      </c>
      <c r="AV1505" s="9">
        <f t="shared" si="2493"/>
        <v>0</v>
      </c>
      <c r="AW1505" s="9">
        <f t="shared" si="2493"/>
        <v>18144</v>
      </c>
      <c r="AX1505" s="9">
        <f t="shared" si="2493"/>
        <v>0</v>
      </c>
    </row>
    <row r="1506" spans="1:50" ht="20.100000000000001" hidden="1" customHeight="1">
      <c r="A1506" s="28" t="s">
        <v>449</v>
      </c>
      <c r="B1506" s="26">
        <v>923</v>
      </c>
      <c r="C1506" s="26" t="s">
        <v>21</v>
      </c>
      <c r="D1506" s="26" t="s">
        <v>59</v>
      </c>
      <c r="E1506" s="46" t="s">
        <v>549</v>
      </c>
      <c r="F1506" s="26" t="s">
        <v>107</v>
      </c>
      <c r="G1506" s="11">
        <f>16545+1599</f>
        <v>18144</v>
      </c>
      <c r="H1506" s="11"/>
      <c r="I1506" s="84"/>
      <c r="J1506" s="84"/>
      <c r="K1506" s="84"/>
      <c r="L1506" s="84"/>
      <c r="M1506" s="9">
        <f>G1506+I1506+J1506+K1506+L1506</f>
        <v>18144</v>
      </c>
      <c r="N1506" s="9">
        <f>H1506+L1506</f>
        <v>0</v>
      </c>
      <c r="O1506" s="85"/>
      <c r="P1506" s="85"/>
      <c r="Q1506" s="85"/>
      <c r="R1506" s="85"/>
      <c r="S1506" s="9">
        <f>M1506+O1506+P1506+Q1506+R1506</f>
        <v>18144</v>
      </c>
      <c r="T1506" s="9">
        <f>N1506+R1506</f>
        <v>0</v>
      </c>
      <c r="U1506" s="85"/>
      <c r="V1506" s="85"/>
      <c r="W1506" s="85"/>
      <c r="X1506" s="85"/>
      <c r="Y1506" s="9">
        <f>S1506+U1506+V1506+W1506+X1506</f>
        <v>18144</v>
      </c>
      <c r="Z1506" s="9">
        <f>T1506+X1506</f>
        <v>0</v>
      </c>
      <c r="AA1506" s="85"/>
      <c r="AB1506" s="85"/>
      <c r="AC1506" s="85"/>
      <c r="AD1506" s="85"/>
      <c r="AE1506" s="9">
        <f>Y1506+AA1506+AB1506+AC1506+AD1506</f>
        <v>18144</v>
      </c>
      <c r="AF1506" s="9">
        <f>Z1506+AD1506</f>
        <v>0</v>
      </c>
      <c r="AG1506" s="85"/>
      <c r="AH1506" s="85"/>
      <c r="AI1506" s="85"/>
      <c r="AJ1506" s="85"/>
      <c r="AK1506" s="9">
        <f>AE1506+AG1506+AH1506+AI1506+AJ1506</f>
        <v>18144</v>
      </c>
      <c r="AL1506" s="9">
        <f>AF1506+AJ1506</f>
        <v>0</v>
      </c>
      <c r="AM1506" s="85"/>
      <c r="AN1506" s="85"/>
      <c r="AO1506" s="85"/>
      <c r="AP1506" s="85"/>
      <c r="AQ1506" s="9">
        <f>AK1506+AM1506+AN1506+AO1506+AP1506</f>
        <v>18144</v>
      </c>
      <c r="AR1506" s="9">
        <f>AL1506+AP1506</f>
        <v>0</v>
      </c>
      <c r="AS1506" s="85"/>
      <c r="AT1506" s="85"/>
      <c r="AU1506" s="85"/>
      <c r="AV1506" s="85"/>
      <c r="AW1506" s="9">
        <f>AQ1506+AS1506+AT1506+AU1506+AV1506</f>
        <v>18144</v>
      </c>
      <c r="AX1506" s="9">
        <f>AR1506+AV1506</f>
        <v>0</v>
      </c>
    </row>
    <row r="1507" spans="1:50" ht="33" hidden="1">
      <c r="A1507" s="25" t="s">
        <v>242</v>
      </c>
      <c r="B1507" s="26">
        <v>923</v>
      </c>
      <c r="C1507" s="26" t="s">
        <v>21</v>
      </c>
      <c r="D1507" s="26" t="s">
        <v>59</v>
      </c>
      <c r="E1507" s="26" t="s">
        <v>549</v>
      </c>
      <c r="F1507" s="26" t="s">
        <v>30</v>
      </c>
      <c r="G1507" s="9">
        <f t="shared" ref="G1507:AX1507" si="2494">G1508</f>
        <v>3247</v>
      </c>
      <c r="H1507" s="9">
        <f t="shared" si="2494"/>
        <v>0</v>
      </c>
      <c r="I1507" s="9">
        <f t="shared" si="2494"/>
        <v>0</v>
      </c>
      <c r="J1507" s="9">
        <f t="shared" si="2494"/>
        <v>0</v>
      </c>
      <c r="K1507" s="9">
        <f t="shared" si="2494"/>
        <v>0</v>
      </c>
      <c r="L1507" s="9">
        <f t="shared" si="2494"/>
        <v>0</v>
      </c>
      <c r="M1507" s="9">
        <f t="shared" si="2494"/>
        <v>3247</v>
      </c>
      <c r="N1507" s="9">
        <f t="shared" si="2494"/>
        <v>0</v>
      </c>
      <c r="O1507" s="9">
        <f t="shared" si="2494"/>
        <v>0</v>
      </c>
      <c r="P1507" s="9">
        <f t="shared" si="2494"/>
        <v>0</v>
      </c>
      <c r="Q1507" s="9">
        <f t="shared" si="2494"/>
        <v>0</v>
      </c>
      <c r="R1507" s="9">
        <f t="shared" si="2494"/>
        <v>0</v>
      </c>
      <c r="S1507" s="9">
        <f t="shared" si="2494"/>
        <v>3247</v>
      </c>
      <c r="T1507" s="9">
        <f t="shared" si="2494"/>
        <v>0</v>
      </c>
      <c r="U1507" s="9">
        <f t="shared" si="2494"/>
        <v>0</v>
      </c>
      <c r="V1507" s="9">
        <f t="shared" si="2494"/>
        <v>0</v>
      </c>
      <c r="W1507" s="9">
        <f t="shared" si="2494"/>
        <v>0</v>
      </c>
      <c r="X1507" s="9">
        <f t="shared" si="2494"/>
        <v>0</v>
      </c>
      <c r="Y1507" s="9">
        <f t="shared" si="2494"/>
        <v>3247</v>
      </c>
      <c r="Z1507" s="9">
        <f t="shared" si="2494"/>
        <v>0</v>
      </c>
      <c r="AA1507" s="9">
        <f t="shared" si="2494"/>
        <v>0</v>
      </c>
      <c r="AB1507" s="9">
        <f t="shared" si="2494"/>
        <v>0</v>
      </c>
      <c r="AC1507" s="9">
        <f t="shared" si="2494"/>
        <v>0</v>
      </c>
      <c r="AD1507" s="9">
        <f t="shared" si="2494"/>
        <v>0</v>
      </c>
      <c r="AE1507" s="9">
        <f t="shared" si="2494"/>
        <v>3247</v>
      </c>
      <c r="AF1507" s="9">
        <f t="shared" si="2494"/>
        <v>0</v>
      </c>
      <c r="AG1507" s="9">
        <f t="shared" si="2494"/>
        <v>0</v>
      </c>
      <c r="AH1507" s="9">
        <f t="shared" si="2494"/>
        <v>0</v>
      </c>
      <c r="AI1507" s="9">
        <f t="shared" si="2494"/>
        <v>0</v>
      </c>
      <c r="AJ1507" s="9">
        <f t="shared" si="2494"/>
        <v>0</v>
      </c>
      <c r="AK1507" s="9">
        <f t="shared" si="2494"/>
        <v>3247</v>
      </c>
      <c r="AL1507" s="9">
        <f t="shared" si="2494"/>
        <v>0</v>
      </c>
      <c r="AM1507" s="9">
        <f t="shared" si="2494"/>
        <v>0</v>
      </c>
      <c r="AN1507" s="9">
        <f t="shared" si="2494"/>
        <v>0</v>
      </c>
      <c r="AO1507" s="9">
        <f t="shared" si="2494"/>
        <v>0</v>
      </c>
      <c r="AP1507" s="9">
        <f t="shared" si="2494"/>
        <v>0</v>
      </c>
      <c r="AQ1507" s="9">
        <f t="shared" si="2494"/>
        <v>3247</v>
      </c>
      <c r="AR1507" s="9">
        <f t="shared" si="2494"/>
        <v>0</v>
      </c>
      <c r="AS1507" s="9">
        <f t="shared" si="2494"/>
        <v>0</v>
      </c>
      <c r="AT1507" s="9">
        <f t="shared" si="2494"/>
        <v>0</v>
      </c>
      <c r="AU1507" s="9">
        <f t="shared" si="2494"/>
        <v>0</v>
      </c>
      <c r="AV1507" s="9">
        <f t="shared" si="2494"/>
        <v>0</v>
      </c>
      <c r="AW1507" s="9">
        <f t="shared" si="2494"/>
        <v>3247</v>
      </c>
      <c r="AX1507" s="9">
        <f t="shared" si="2494"/>
        <v>0</v>
      </c>
    </row>
    <row r="1508" spans="1:50" ht="33" hidden="1">
      <c r="A1508" s="25" t="s">
        <v>36</v>
      </c>
      <c r="B1508" s="26">
        <v>923</v>
      </c>
      <c r="C1508" s="26" t="s">
        <v>21</v>
      </c>
      <c r="D1508" s="26" t="s">
        <v>59</v>
      </c>
      <c r="E1508" s="26" t="s">
        <v>549</v>
      </c>
      <c r="F1508" s="26" t="s">
        <v>37</v>
      </c>
      <c r="G1508" s="9">
        <v>3247</v>
      </c>
      <c r="H1508" s="9"/>
      <c r="I1508" s="84"/>
      <c r="J1508" s="84"/>
      <c r="K1508" s="84"/>
      <c r="L1508" s="84"/>
      <c r="M1508" s="9">
        <f>G1508+I1508+J1508+K1508+L1508</f>
        <v>3247</v>
      </c>
      <c r="N1508" s="9">
        <f>H1508+L1508</f>
        <v>0</v>
      </c>
      <c r="O1508" s="85"/>
      <c r="P1508" s="85"/>
      <c r="Q1508" s="85"/>
      <c r="R1508" s="85"/>
      <c r="S1508" s="9">
        <f>M1508+O1508+P1508+Q1508+R1508</f>
        <v>3247</v>
      </c>
      <c r="T1508" s="9">
        <f>N1508+R1508</f>
        <v>0</v>
      </c>
      <c r="U1508" s="85"/>
      <c r="V1508" s="85"/>
      <c r="W1508" s="85"/>
      <c r="X1508" s="85"/>
      <c r="Y1508" s="9">
        <f>S1508+U1508+V1508+W1508+X1508</f>
        <v>3247</v>
      </c>
      <c r="Z1508" s="9">
        <f>T1508+X1508</f>
        <v>0</v>
      </c>
      <c r="AA1508" s="85"/>
      <c r="AB1508" s="85"/>
      <c r="AC1508" s="85"/>
      <c r="AD1508" s="85"/>
      <c r="AE1508" s="9">
        <f>Y1508+AA1508+AB1508+AC1508+AD1508</f>
        <v>3247</v>
      </c>
      <c r="AF1508" s="9">
        <f>Z1508+AD1508</f>
        <v>0</v>
      </c>
      <c r="AG1508" s="85"/>
      <c r="AH1508" s="85"/>
      <c r="AI1508" s="85"/>
      <c r="AJ1508" s="85"/>
      <c r="AK1508" s="9">
        <f>AE1508+AG1508+AH1508+AI1508+AJ1508</f>
        <v>3247</v>
      </c>
      <c r="AL1508" s="9">
        <f>AF1508+AJ1508</f>
        <v>0</v>
      </c>
      <c r="AM1508" s="85"/>
      <c r="AN1508" s="85"/>
      <c r="AO1508" s="85"/>
      <c r="AP1508" s="85"/>
      <c r="AQ1508" s="9">
        <f>AK1508+AM1508+AN1508+AO1508+AP1508</f>
        <v>3247</v>
      </c>
      <c r="AR1508" s="9">
        <f>AL1508+AP1508</f>
        <v>0</v>
      </c>
      <c r="AS1508" s="85"/>
      <c r="AT1508" s="85"/>
      <c r="AU1508" s="85"/>
      <c r="AV1508" s="85"/>
      <c r="AW1508" s="9">
        <f>AQ1508+AS1508+AT1508+AU1508+AV1508</f>
        <v>3247</v>
      </c>
      <c r="AX1508" s="9">
        <f>AR1508+AV1508</f>
        <v>0</v>
      </c>
    </row>
    <row r="1509" spans="1:50" ht="20.100000000000001" hidden="1" customHeight="1">
      <c r="A1509" s="28" t="s">
        <v>65</v>
      </c>
      <c r="B1509" s="26">
        <v>923</v>
      </c>
      <c r="C1509" s="26" t="s">
        <v>21</v>
      </c>
      <c r="D1509" s="26" t="s">
        <v>59</v>
      </c>
      <c r="E1509" s="46" t="s">
        <v>549</v>
      </c>
      <c r="F1509" s="26" t="s">
        <v>66</v>
      </c>
      <c r="G1509" s="11">
        <f t="shared" ref="G1509:AX1509" si="2495">G1510</f>
        <v>6</v>
      </c>
      <c r="H1509" s="11">
        <f t="shared" si="2495"/>
        <v>0</v>
      </c>
      <c r="I1509" s="11">
        <f t="shared" si="2495"/>
        <v>0</v>
      </c>
      <c r="J1509" s="11">
        <f t="shared" si="2495"/>
        <v>0</v>
      </c>
      <c r="K1509" s="11">
        <f t="shared" si="2495"/>
        <v>0</v>
      </c>
      <c r="L1509" s="11">
        <f t="shared" si="2495"/>
        <v>0</v>
      </c>
      <c r="M1509" s="11">
        <f t="shared" si="2495"/>
        <v>6</v>
      </c>
      <c r="N1509" s="11">
        <f t="shared" si="2495"/>
        <v>0</v>
      </c>
      <c r="O1509" s="11">
        <f t="shared" si="2495"/>
        <v>0</v>
      </c>
      <c r="P1509" s="11">
        <f t="shared" si="2495"/>
        <v>0</v>
      </c>
      <c r="Q1509" s="11">
        <f t="shared" si="2495"/>
        <v>0</v>
      </c>
      <c r="R1509" s="11">
        <f t="shared" si="2495"/>
        <v>0</v>
      </c>
      <c r="S1509" s="11">
        <f t="shared" si="2495"/>
        <v>6</v>
      </c>
      <c r="T1509" s="11">
        <f t="shared" si="2495"/>
        <v>0</v>
      </c>
      <c r="U1509" s="11">
        <f t="shared" si="2495"/>
        <v>0</v>
      </c>
      <c r="V1509" s="11">
        <f t="shared" si="2495"/>
        <v>0</v>
      </c>
      <c r="W1509" s="11">
        <f t="shared" si="2495"/>
        <v>0</v>
      </c>
      <c r="X1509" s="11">
        <f t="shared" si="2495"/>
        <v>0</v>
      </c>
      <c r="Y1509" s="11">
        <f t="shared" si="2495"/>
        <v>6</v>
      </c>
      <c r="Z1509" s="11">
        <f t="shared" si="2495"/>
        <v>0</v>
      </c>
      <c r="AA1509" s="11">
        <f t="shared" si="2495"/>
        <v>0</v>
      </c>
      <c r="AB1509" s="11">
        <f t="shared" si="2495"/>
        <v>0</v>
      </c>
      <c r="AC1509" s="11">
        <f t="shared" si="2495"/>
        <v>0</v>
      </c>
      <c r="AD1509" s="11">
        <f t="shared" si="2495"/>
        <v>0</v>
      </c>
      <c r="AE1509" s="11">
        <f t="shared" si="2495"/>
        <v>6</v>
      </c>
      <c r="AF1509" s="11">
        <f t="shared" si="2495"/>
        <v>0</v>
      </c>
      <c r="AG1509" s="11">
        <f t="shared" si="2495"/>
        <v>0</v>
      </c>
      <c r="AH1509" s="11">
        <f t="shared" si="2495"/>
        <v>0</v>
      </c>
      <c r="AI1509" s="11">
        <f t="shared" si="2495"/>
        <v>0</v>
      </c>
      <c r="AJ1509" s="11">
        <f t="shared" si="2495"/>
        <v>0</v>
      </c>
      <c r="AK1509" s="11">
        <f t="shared" si="2495"/>
        <v>6</v>
      </c>
      <c r="AL1509" s="11">
        <f t="shared" si="2495"/>
        <v>0</v>
      </c>
      <c r="AM1509" s="11">
        <f t="shared" si="2495"/>
        <v>0</v>
      </c>
      <c r="AN1509" s="11">
        <f t="shared" si="2495"/>
        <v>0</v>
      </c>
      <c r="AO1509" s="11">
        <f t="shared" si="2495"/>
        <v>0</v>
      </c>
      <c r="AP1509" s="11">
        <f t="shared" si="2495"/>
        <v>0</v>
      </c>
      <c r="AQ1509" s="11">
        <f t="shared" si="2495"/>
        <v>6</v>
      </c>
      <c r="AR1509" s="11">
        <f t="shared" si="2495"/>
        <v>0</v>
      </c>
      <c r="AS1509" s="11">
        <f t="shared" si="2495"/>
        <v>0</v>
      </c>
      <c r="AT1509" s="11">
        <f t="shared" si="2495"/>
        <v>0</v>
      </c>
      <c r="AU1509" s="11">
        <f t="shared" si="2495"/>
        <v>0</v>
      </c>
      <c r="AV1509" s="11">
        <f t="shared" si="2495"/>
        <v>0</v>
      </c>
      <c r="AW1509" s="11">
        <f t="shared" si="2495"/>
        <v>6</v>
      </c>
      <c r="AX1509" s="11">
        <f t="shared" si="2495"/>
        <v>0</v>
      </c>
    </row>
    <row r="1510" spans="1:50" ht="20.100000000000001" hidden="1" customHeight="1">
      <c r="A1510" s="28" t="s">
        <v>91</v>
      </c>
      <c r="B1510" s="26">
        <v>923</v>
      </c>
      <c r="C1510" s="26" t="s">
        <v>21</v>
      </c>
      <c r="D1510" s="26" t="s">
        <v>59</v>
      </c>
      <c r="E1510" s="46" t="s">
        <v>549</v>
      </c>
      <c r="F1510" s="26" t="s">
        <v>68</v>
      </c>
      <c r="G1510" s="11">
        <v>6</v>
      </c>
      <c r="H1510" s="11"/>
      <c r="I1510" s="84"/>
      <c r="J1510" s="84"/>
      <c r="K1510" s="84"/>
      <c r="L1510" s="84"/>
      <c r="M1510" s="9">
        <f>G1510+I1510+J1510+K1510+L1510</f>
        <v>6</v>
      </c>
      <c r="N1510" s="9">
        <f>H1510+L1510</f>
        <v>0</v>
      </c>
      <c r="O1510" s="85"/>
      <c r="P1510" s="85"/>
      <c r="Q1510" s="85"/>
      <c r="R1510" s="85"/>
      <c r="S1510" s="9">
        <f>M1510+O1510+P1510+Q1510+R1510</f>
        <v>6</v>
      </c>
      <c r="T1510" s="9">
        <f>N1510+R1510</f>
        <v>0</v>
      </c>
      <c r="U1510" s="85"/>
      <c r="V1510" s="85"/>
      <c r="W1510" s="85"/>
      <c r="X1510" s="85"/>
      <c r="Y1510" s="9">
        <f>S1510+U1510+V1510+W1510+X1510</f>
        <v>6</v>
      </c>
      <c r="Z1510" s="9">
        <f>T1510+X1510</f>
        <v>0</v>
      </c>
      <c r="AA1510" s="85"/>
      <c r="AB1510" s="85"/>
      <c r="AC1510" s="85"/>
      <c r="AD1510" s="85"/>
      <c r="AE1510" s="9">
        <f>Y1510+AA1510+AB1510+AC1510+AD1510</f>
        <v>6</v>
      </c>
      <c r="AF1510" s="9">
        <f>Z1510+AD1510</f>
        <v>0</v>
      </c>
      <c r="AG1510" s="85"/>
      <c r="AH1510" s="85"/>
      <c r="AI1510" s="85"/>
      <c r="AJ1510" s="85"/>
      <c r="AK1510" s="9">
        <f>AE1510+AG1510+AH1510+AI1510+AJ1510</f>
        <v>6</v>
      </c>
      <c r="AL1510" s="9">
        <f>AF1510+AJ1510</f>
        <v>0</v>
      </c>
      <c r="AM1510" s="85"/>
      <c r="AN1510" s="85"/>
      <c r="AO1510" s="85"/>
      <c r="AP1510" s="85"/>
      <c r="AQ1510" s="9">
        <f>AK1510+AM1510+AN1510+AO1510+AP1510</f>
        <v>6</v>
      </c>
      <c r="AR1510" s="9">
        <f>AL1510+AP1510</f>
        <v>0</v>
      </c>
      <c r="AS1510" s="85"/>
      <c r="AT1510" s="85"/>
      <c r="AU1510" s="85"/>
      <c r="AV1510" s="85"/>
      <c r="AW1510" s="9">
        <f>AQ1510+AS1510+AT1510+AU1510+AV1510</f>
        <v>6</v>
      </c>
      <c r="AX1510" s="9">
        <f>AR1510+AV1510</f>
        <v>0</v>
      </c>
    </row>
    <row r="1511" spans="1:50" ht="33" hidden="1">
      <c r="A1511" s="25" t="s">
        <v>108</v>
      </c>
      <c r="B1511" s="26">
        <v>923</v>
      </c>
      <c r="C1511" s="26" t="s">
        <v>21</v>
      </c>
      <c r="D1511" s="26" t="s">
        <v>59</v>
      </c>
      <c r="E1511" s="26" t="s">
        <v>550</v>
      </c>
      <c r="F1511" s="26"/>
      <c r="G1511" s="11">
        <f t="shared" ref="G1511" si="2496">G1512+G1514+G1516</f>
        <v>166489</v>
      </c>
      <c r="H1511" s="11">
        <f t="shared" ref="H1511:N1511" si="2497">H1512+H1514+H1516</f>
        <v>0</v>
      </c>
      <c r="I1511" s="11">
        <f t="shared" si="2497"/>
        <v>0</v>
      </c>
      <c r="J1511" s="11">
        <f t="shared" si="2497"/>
        <v>0</v>
      </c>
      <c r="K1511" s="11">
        <f t="shared" si="2497"/>
        <v>0</v>
      </c>
      <c r="L1511" s="11">
        <f t="shared" si="2497"/>
        <v>0</v>
      </c>
      <c r="M1511" s="11">
        <f t="shared" si="2497"/>
        <v>166489</v>
      </c>
      <c r="N1511" s="11">
        <f t="shared" si="2497"/>
        <v>0</v>
      </c>
      <c r="O1511" s="11">
        <f t="shared" ref="O1511:T1511" si="2498">O1512+O1514+O1516</f>
        <v>0</v>
      </c>
      <c r="P1511" s="11">
        <f t="shared" si="2498"/>
        <v>0</v>
      </c>
      <c r="Q1511" s="11">
        <f t="shared" si="2498"/>
        <v>0</v>
      </c>
      <c r="R1511" s="11">
        <f t="shared" si="2498"/>
        <v>0</v>
      </c>
      <c r="S1511" s="11">
        <f t="shared" si="2498"/>
        <v>166489</v>
      </c>
      <c r="T1511" s="11">
        <f t="shared" si="2498"/>
        <v>0</v>
      </c>
      <c r="U1511" s="11">
        <f t="shared" ref="U1511:Z1511" si="2499">U1512+U1514+U1516</f>
        <v>0</v>
      </c>
      <c r="V1511" s="11">
        <f t="shared" si="2499"/>
        <v>0</v>
      </c>
      <c r="W1511" s="11">
        <f t="shared" si="2499"/>
        <v>0</v>
      </c>
      <c r="X1511" s="11">
        <f t="shared" si="2499"/>
        <v>0</v>
      </c>
      <c r="Y1511" s="11">
        <f t="shared" si="2499"/>
        <v>166489</v>
      </c>
      <c r="Z1511" s="11">
        <f t="shared" si="2499"/>
        <v>0</v>
      </c>
      <c r="AA1511" s="11">
        <f t="shared" ref="AA1511:AF1511" si="2500">AA1512+AA1514+AA1516</f>
        <v>0</v>
      </c>
      <c r="AB1511" s="11">
        <f t="shared" si="2500"/>
        <v>0</v>
      </c>
      <c r="AC1511" s="11">
        <f t="shared" si="2500"/>
        <v>0</v>
      </c>
      <c r="AD1511" s="11">
        <f t="shared" si="2500"/>
        <v>0</v>
      </c>
      <c r="AE1511" s="11">
        <f t="shared" si="2500"/>
        <v>166489</v>
      </c>
      <c r="AF1511" s="11">
        <f t="shared" si="2500"/>
        <v>0</v>
      </c>
      <c r="AG1511" s="11">
        <f t="shared" ref="AG1511:AL1511" si="2501">AG1512+AG1514+AG1516</f>
        <v>0</v>
      </c>
      <c r="AH1511" s="11">
        <f t="shared" si="2501"/>
        <v>0</v>
      </c>
      <c r="AI1511" s="11">
        <f t="shared" si="2501"/>
        <v>0</v>
      </c>
      <c r="AJ1511" s="11">
        <f t="shared" si="2501"/>
        <v>0</v>
      </c>
      <c r="AK1511" s="11">
        <f t="shared" si="2501"/>
        <v>166489</v>
      </c>
      <c r="AL1511" s="11">
        <f t="shared" si="2501"/>
        <v>0</v>
      </c>
      <c r="AM1511" s="11">
        <f t="shared" ref="AM1511:AR1511" si="2502">AM1512+AM1514+AM1516</f>
        <v>0</v>
      </c>
      <c r="AN1511" s="11">
        <f t="shared" si="2502"/>
        <v>0</v>
      </c>
      <c r="AO1511" s="11">
        <f t="shared" si="2502"/>
        <v>0</v>
      </c>
      <c r="AP1511" s="11">
        <f t="shared" si="2502"/>
        <v>0</v>
      </c>
      <c r="AQ1511" s="11">
        <f t="shared" si="2502"/>
        <v>166489</v>
      </c>
      <c r="AR1511" s="11">
        <f t="shared" si="2502"/>
        <v>0</v>
      </c>
      <c r="AS1511" s="11">
        <f t="shared" ref="AS1511:AX1511" si="2503">AS1512+AS1514+AS1516</f>
        <v>-572</v>
      </c>
      <c r="AT1511" s="11">
        <f t="shared" si="2503"/>
        <v>0</v>
      </c>
      <c r="AU1511" s="11">
        <f t="shared" si="2503"/>
        <v>-1592</v>
      </c>
      <c r="AV1511" s="11">
        <f t="shared" si="2503"/>
        <v>0</v>
      </c>
      <c r="AW1511" s="11">
        <f t="shared" si="2503"/>
        <v>164325</v>
      </c>
      <c r="AX1511" s="11">
        <f t="shared" si="2503"/>
        <v>0</v>
      </c>
    </row>
    <row r="1512" spans="1:50" ht="66" hidden="1">
      <c r="A1512" s="25" t="s">
        <v>447</v>
      </c>
      <c r="B1512" s="26">
        <v>923</v>
      </c>
      <c r="C1512" s="26" t="s">
        <v>21</v>
      </c>
      <c r="D1512" s="26" t="s">
        <v>59</v>
      </c>
      <c r="E1512" s="26" t="s">
        <v>550</v>
      </c>
      <c r="F1512" s="26" t="s">
        <v>84</v>
      </c>
      <c r="G1512" s="9">
        <f t="shared" ref="G1512:AX1512" si="2504">G1513</f>
        <v>105992</v>
      </c>
      <c r="H1512" s="9">
        <f t="shared" si="2504"/>
        <v>0</v>
      </c>
      <c r="I1512" s="9">
        <f t="shared" si="2504"/>
        <v>0</v>
      </c>
      <c r="J1512" s="9">
        <f t="shared" si="2504"/>
        <v>0</v>
      </c>
      <c r="K1512" s="9">
        <f t="shared" si="2504"/>
        <v>0</v>
      </c>
      <c r="L1512" s="9">
        <f t="shared" si="2504"/>
        <v>0</v>
      </c>
      <c r="M1512" s="9">
        <f t="shared" si="2504"/>
        <v>105992</v>
      </c>
      <c r="N1512" s="9">
        <f t="shared" si="2504"/>
        <v>0</v>
      </c>
      <c r="O1512" s="9">
        <f t="shared" si="2504"/>
        <v>0</v>
      </c>
      <c r="P1512" s="9">
        <f t="shared" si="2504"/>
        <v>0</v>
      </c>
      <c r="Q1512" s="9">
        <f t="shared" si="2504"/>
        <v>0</v>
      </c>
      <c r="R1512" s="9">
        <f t="shared" si="2504"/>
        <v>0</v>
      </c>
      <c r="S1512" s="9">
        <f t="shared" si="2504"/>
        <v>105992</v>
      </c>
      <c r="T1512" s="9">
        <f t="shared" si="2504"/>
        <v>0</v>
      </c>
      <c r="U1512" s="9">
        <f t="shared" si="2504"/>
        <v>0</v>
      </c>
      <c r="V1512" s="9">
        <f t="shared" si="2504"/>
        <v>0</v>
      </c>
      <c r="W1512" s="9">
        <f t="shared" si="2504"/>
        <v>0</v>
      </c>
      <c r="X1512" s="9">
        <f t="shared" si="2504"/>
        <v>0</v>
      </c>
      <c r="Y1512" s="9">
        <f t="shared" si="2504"/>
        <v>105992</v>
      </c>
      <c r="Z1512" s="9">
        <f t="shared" si="2504"/>
        <v>0</v>
      </c>
      <c r="AA1512" s="9">
        <f t="shared" si="2504"/>
        <v>0</v>
      </c>
      <c r="AB1512" s="9">
        <f t="shared" si="2504"/>
        <v>0</v>
      </c>
      <c r="AC1512" s="9">
        <f t="shared" si="2504"/>
        <v>0</v>
      </c>
      <c r="AD1512" s="9">
        <f t="shared" si="2504"/>
        <v>0</v>
      </c>
      <c r="AE1512" s="9">
        <f t="shared" si="2504"/>
        <v>105992</v>
      </c>
      <c r="AF1512" s="9">
        <f t="shared" si="2504"/>
        <v>0</v>
      </c>
      <c r="AG1512" s="9">
        <f t="shared" si="2504"/>
        <v>0</v>
      </c>
      <c r="AH1512" s="9">
        <f t="shared" si="2504"/>
        <v>0</v>
      </c>
      <c r="AI1512" s="9">
        <f t="shared" si="2504"/>
        <v>0</v>
      </c>
      <c r="AJ1512" s="9">
        <f t="shared" si="2504"/>
        <v>0</v>
      </c>
      <c r="AK1512" s="9">
        <f t="shared" si="2504"/>
        <v>105992</v>
      </c>
      <c r="AL1512" s="9">
        <f t="shared" si="2504"/>
        <v>0</v>
      </c>
      <c r="AM1512" s="9">
        <f t="shared" si="2504"/>
        <v>0</v>
      </c>
      <c r="AN1512" s="9">
        <f t="shared" si="2504"/>
        <v>0</v>
      </c>
      <c r="AO1512" s="9">
        <f t="shared" si="2504"/>
        <v>0</v>
      </c>
      <c r="AP1512" s="9">
        <f t="shared" si="2504"/>
        <v>0</v>
      </c>
      <c r="AQ1512" s="9">
        <f t="shared" si="2504"/>
        <v>105992</v>
      </c>
      <c r="AR1512" s="9">
        <f t="shared" si="2504"/>
        <v>0</v>
      </c>
      <c r="AS1512" s="9">
        <f t="shared" si="2504"/>
        <v>0</v>
      </c>
      <c r="AT1512" s="9">
        <f t="shared" si="2504"/>
        <v>0</v>
      </c>
      <c r="AU1512" s="9">
        <f t="shared" si="2504"/>
        <v>0</v>
      </c>
      <c r="AV1512" s="9">
        <f t="shared" si="2504"/>
        <v>0</v>
      </c>
      <c r="AW1512" s="9">
        <f t="shared" si="2504"/>
        <v>105992</v>
      </c>
      <c r="AX1512" s="9">
        <f t="shared" si="2504"/>
        <v>0</v>
      </c>
    </row>
    <row r="1513" spans="1:50" ht="20.100000000000001" hidden="1" customHeight="1">
      <c r="A1513" s="28" t="s">
        <v>106</v>
      </c>
      <c r="B1513" s="26">
        <v>923</v>
      </c>
      <c r="C1513" s="26" t="s">
        <v>21</v>
      </c>
      <c r="D1513" s="26" t="s">
        <v>59</v>
      </c>
      <c r="E1513" s="46" t="s">
        <v>550</v>
      </c>
      <c r="F1513" s="26" t="s">
        <v>107</v>
      </c>
      <c r="G1513" s="11">
        <f>101919+4073</f>
        <v>105992</v>
      </c>
      <c r="H1513" s="11"/>
      <c r="I1513" s="84"/>
      <c r="J1513" s="84"/>
      <c r="K1513" s="84"/>
      <c r="L1513" s="84"/>
      <c r="M1513" s="9">
        <f>G1513+I1513+J1513+K1513+L1513</f>
        <v>105992</v>
      </c>
      <c r="N1513" s="9">
        <f>H1513+L1513</f>
        <v>0</v>
      </c>
      <c r="O1513" s="85"/>
      <c r="P1513" s="85"/>
      <c r="Q1513" s="85"/>
      <c r="R1513" s="85"/>
      <c r="S1513" s="9">
        <f>M1513+O1513+P1513+Q1513+R1513</f>
        <v>105992</v>
      </c>
      <c r="T1513" s="9">
        <f>N1513+R1513</f>
        <v>0</v>
      </c>
      <c r="U1513" s="85"/>
      <c r="V1513" s="85"/>
      <c r="W1513" s="85"/>
      <c r="X1513" s="85"/>
      <c r="Y1513" s="9">
        <f>S1513+U1513+V1513+W1513+X1513</f>
        <v>105992</v>
      </c>
      <c r="Z1513" s="9">
        <f>T1513+X1513</f>
        <v>0</v>
      </c>
      <c r="AA1513" s="85"/>
      <c r="AB1513" s="85"/>
      <c r="AC1513" s="85"/>
      <c r="AD1513" s="85"/>
      <c r="AE1513" s="9">
        <f>Y1513+AA1513+AB1513+AC1513+AD1513</f>
        <v>105992</v>
      </c>
      <c r="AF1513" s="9">
        <f>Z1513+AD1513</f>
        <v>0</v>
      </c>
      <c r="AG1513" s="85"/>
      <c r="AH1513" s="85"/>
      <c r="AI1513" s="85"/>
      <c r="AJ1513" s="85"/>
      <c r="AK1513" s="9">
        <f>AE1513+AG1513+AH1513+AI1513+AJ1513</f>
        <v>105992</v>
      </c>
      <c r="AL1513" s="9">
        <f>AF1513+AJ1513</f>
        <v>0</v>
      </c>
      <c r="AM1513" s="85"/>
      <c r="AN1513" s="85"/>
      <c r="AO1513" s="85"/>
      <c r="AP1513" s="85"/>
      <c r="AQ1513" s="9">
        <f>AK1513+AM1513+AN1513+AO1513+AP1513</f>
        <v>105992</v>
      </c>
      <c r="AR1513" s="9">
        <f>AL1513+AP1513</f>
        <v>0</v>
      </c>
      <c r="AS1513" s="85"/>
      <c r="AT1513" s="85"/>
      <c r="AU1513" s="85"/>
      <c r="AV1513" s="85"/>
      <c r="AW1513" s="9">
        <f>AQ1513+AS1513+AT1513+AU1513+AV1513</f>
        <v>105992</v>
      </c>
      <c r="AX1513" s="9">
        <f>AR1513+AV1513</f>
        <v>0</v>
      </c>
    </row>
    <row r="1514" spans="1:50" ht="33" hidden="1">
      <c r="A1514" s="25" t="s">
        <v>242</v>
      </c>
      <c r="B1514" s="26">
        <v>923</v>
      </c>
      <c r="C1514" s="26" t="s">
        <v>21</v>
      </c>
      <c r="D1514" s="26" t="s">
        <v>59</v>
      </c>
      <c r="E1514" s="26" t="s">
        <v>550</v>
      </c>
      <c r="F1514" s="26" t="s">
        <v>30</v>
      </c>
      <c r="G1514" s="9">
        <f t="shared" ref="G1514:AX1514" si="2505">G1515</f>
        <v>59957</v>
      </c>
      <c r="H1514" s="9">
        <f t="shared" si="2505"/>
        <v>0</v>
      </c>
      <c r="I1514" s="9">
        <f t="shared" si="2505"/>
        <v>0</v>
      </c>
      <c r="J1514" s="9">
        <f t="shared" si="2505"/>
        <v>0</v>
      </c>
      <c r="K1514" s="9">
        <f t="shared" si="2505"/>
        <v>0</v>
      </c>
      <c r="L1514" s="9">
        <f t="shared" si="2505"/>
        <v>0</v>
      </c>
      <c r="M1514" s="9">
        <f t="shared" si="2505"/>
        <v>59957</v>
      </c>
      <c r="N1514" s="9">
        <f t="shared" si="2505"/>
        <v>0</v>
      </c>
      <c r="O1514" s="9">
        <f t="shared" si="2505"/>
        <v>0</v>
      </c>
      <c r="P1514" s="9">
        <f t="shared" si="2505"/>
        <v>0</v>
      </c>
      <c r="Q1514" s="9">
        <f t="shared" si="2505"/>
        <v>0</v>
      </c>
      <c r="R1514" s="9">
        <f t="shared" si="2505"/>
        <v>0</v>
      </c>
      <c r="S1514" s="9">
        <f t="shared" si="2505"/>
        <v>59957</v>
      </c>
      <c r="T1514" s="9">
        <f t="shared" si="2505"/>
        <v>0</v>
      </c>
      <c r="U1514" s="9">
        <f t="shared" si="2505"/>
        <v>0</v>
      </c>
      <c r="V1514" s="9">
        <f t="shared" si="2505"/>
        <v>0</v>
      </c>
      <c r="W1514" s="9">
        <f t="shared" si="2505"/>
        <v>0</v>
      </c>
      <c r="X1514" s="9">
        <f t="shared" si="2505"/>
        <v>0</v>
      </c>
      <c r="Y1514" s="9">
        <f t="shared" si="2505"/>
        <v>59957</v>
      </c>
      <c r="Z1514" s="9">
        <f t="shared" si="2505"/>
        <v>0</v>
      </c>
      <c r="AA1514" s="9">
        <f t="shared" si="2505"/>
        <v>0</v>
      </c>
      <c r="AB1514" s="9">
        <f t="shared" si="2505"/>
        <v>0</v>
      </c>
      <c r="AC1514" s="9">
        <f t="shared" si="2505"/>
        <v>0</v>
      </c>
      <c r="AD1514" s="9">
        <f t="shared" si="2505"/>
        <v>0</v>
      </c>
      <c r="AE1514" s="9">
        <f t="shared" si="2505"/>
        <v>59957</v>
      </c>
      <c r="AF1514" s="9">
        <f t="shared" si="2505"/>
        <v>0</v>
      </c>
      <c r="AG1514" s="9">
        <f t="shared" si="2505"/>
        <v>0</v>
      </c>
      <c r="AH1514" s="9">
        <f t="shared" si="2505"/>
        <v>0</v>
      </c>
      <c r="AI1514" s="9">
        <f t="shared" si="2505"/>
        <v>0</v>
      </c>
      <c r="AJ1514" s="9">
        <f t="shared" si="2505"/>
        <v>0</v>
      </c>
      <c r="AK1514" s="9">
        <f t="shared" si="2505"/>
        <v>59957</v>
      </c>
      <c r="AL1514" s="9">
        <f t="shared" si="2505"/>
        <v>0</v>
      </c>
      <c r="AM1514" s="9">
        <f t="shared" si="2505"/>
        <v>0</v>
      </c>
      <c r="AN1514" s="9">
        <f t="shared" si="2505"/>
        <v>0</v>
      </c>
      <c r="AO1514" s="9">
        <f t="shared" si="2505"/>
        <v>0</v>
      </c>
      <c r="AP1514" s="9">
        <f t="shared" si="2505"/>
        <v>0</v>
      </c>
      <c r="AQ1514" s="9">
        <f t="shared" si="2505"/>
        <v>59957</v>
      </c>
      <c r="AR1514" s="9">
        <f t="shared" si="2505"/>
        <v>0</v>
      </c>
      <c r="AS1514" s="9">
        <f t="shared" si="2505"/>
        <v>-572</v>
      </c>
      <c r="AT1514" s="9">
        <f t="shared" si="2505"/>
        <v>0</v>
      </c>
      <c r="AU1514" s="9">
        <f t="shared" si="2505"/>
        <v>-1592</v>
      </c>
      <c r="AV1514" s="9">
        <f t="shared" si="2505"/>
        <v>0</v>
      </c>
      <c r="AW1514" s="9">
        <f t="shared" si="2505"/>
        <v>57793</v>
      </c>
      <c r="AX1514" s="9">
        <f t="shared" si="2505"/>
        <v>0</v>
      </c>
    </row>
    <row r="1515" spans="1:50" ht="33" hidden="1">
      <c r="A1515" s="25" t="s">
        <v>36</v>
      </c>
      <c r="B1515" s="26">
        <v>923</v>
      </c>
      <c r="C1515" s="26" t="s">
        <v>21</v>
      </c>
      <c r="D1515" s="26" t="s">
        <v>59</v>
      </c>
      <c r="E1515" s="26" t="s">
        <v>550</v>
      </c>
      <c r="F1515" s="26" t="s">
        <v>37</v>
      </c>
      <c r="G1515" s="9">
        <f>55107+4850</f>
        <v>59957</v>
      </c>
      <c r="H1515" s="9"/>
      <c r="I1515" s="84"/>
      <c r="J1515" s="84"/>
      <c r="K1515" s="84"/>
      <c r="L1515" s="84"/>
      <c r="M1515" s="9">
        <f>G1515+I1515+J1515+K1515+L1515</f>
        <v>59957</v>
      </c>
      <c r="N1515" s="9">
        <f>H1515+L1515</f>
        <v>0</v>
      </c>
      <c r="O1515" s="85"/>
      <c r="P1515" s="85"/>
      <c r="Q1515" s="85"/>
      <c r="R1515" s="85"/>
      <c r="S1515" s="9">
        <f>M1515+O1515+P1515+Q1515+R1515</f>
        <v>59957</v>
      </c>
      <c r="T1515" s="9">
        <f>N1515+R1515</f>
        <v>0</v>
      </c>
      <c r="U1515" s="85"/>
      <c r="V1515" s="85"/>
      <c r="W1515" s="85"/>
      <c r="X1515" s="85"/>
      <c r="Y1515" s="9">
        <f>S1515+U1515+V1515+W1515+X1515</f>
        <v>59957</v>
      </c>
      <c r="Z1515" s="9">
        <f>T1515+X1515</f>
        <v>0</v>
      </c>
      <c r="AA1515" s="85"/>
      <c r="AB1515" s="85"/>
      <c r="AC1515" s="85"/>
      <c r="AD1515" s="85"/>
      <c r="AE1515" s="9">
        <f>Y1515+AA1515+AB1515+AC1515+AD1515</f>
        <v>59957</v>
      </c>
      <c r="AF1515" s="9">
        <f>Z1515+AD1515</f>
        <v>0</v>
      </c>
      <c r="AG1515" s="85"/>
      <c r="AH1515" s="85"/>
      <c r="AI1515" s="85"/>
      <c r="AJ1515" s="85"/>
      <c r="AK1515" s="9">
        <f>AE1515+AG1515+AH1515+AI1515+AJ1515</f>
        <v>59957</v>
      </c>
      <c r="AL1515" s="9">
        <f>AF1515+AJ1515</f>
        <v>0</v>
      </c>
      <c r="AM1515" s="85"/>
      <c r="AN1515" s="85"/>
      <c r="AO1515" s="85"/>
      <c r="AP1515" s="85"/>
      <c r="AQ1515" s="9">
        <f>AK1515+AM1515+AN1515+AO1515+AP1515</f>
        <v>59957</v>
      </c>
      <c r="AR1515" s="9">
        <f>AL1515+AP1515</f>
        <v>0</v>
      </c>
      <c r="AS1515" s="9">
        <v>-572</v>
      </c>
      <c r="AT1515" s="85"/>
      <c r="AU1515" s="9">
        <v>-1592</v>
      </c>
      <c r="AV1515" s="85"/>
      <c r="AW1515" s="9">
        <f>AQ1515+AS1515+AT1515+AU1515+AV1515</f>
        <v>57793</v>
      </c>
      <c r="AX1515" s="9">
        <f>AR1515+AV1515</f>
        <v>0</v>
      </c>
    </row>
    <row r="1516" spans="1:50" ht="20.100000000000001" hidden="1" customHeight="1">
      <c r="A1516" s="28" t="s">
        <v>65</v>
      </c>
      <c r="B1516" s="26">
        <v>923</v>
      </c>
      <c r="C1516" s="26" t="s">
        <v>21</v>
      </c>
      <c r="D1516" s="26" t="s">
        <v>59</v>
      </c>
      <c r="E1516" s="46" t="s">
        <v>550</v>
      </c>
      <c r="F1516" s="26" t="s">
        <v>66</v>
      </c>
      <c r="G1516" s="11">
        <f t="shared" ref="G1516:AX1516" si="2506">G1517</f>
        <v>540</v>
      </c>
      <c r="H1516" s="11">
        <f t="shared" si="2506"/>
        <v>0</v>
      </c>
      <c r="I1516" s="11">
        <f t="shared" si="2506"/>
        <v>0</v>
      </c>
      <c r="J1516" s="11">
        <f t="shared" si="2506"/>
        <v>0</v>
      </c>
      <c r="K1516" s="11">
        <f t="shared" si="2506"/>
        <v>0</v>
      </c>
      <c r="L1516" s="11">
        <f t="shared" si="2506"/>
        <v>0</v>
      </c>
      <c r="M1516" s="11">
        <f t="shared" si="2506"/>
        <v>540</v>
      </c>
      <c r="N1516" s="11">
        <f t="shared" si="2506"/>
        <v>0</v>
      </c>
      <c r="O1516" s="11">
        <f t="shared" si="2506"/>
        <v>0</v>
      </c>
      <c r="P1516" s="11">
        <f t="shared" si="2506"/>
        <v>0</v>
      </c>
      <c r="Q1516" s="11">
        <f t="shared" si="2506"/>
        <v>0</v>
      </c>
      <c r="R1516" s="11">
        <f t="shared" si="2506"/>
        <v>0</v>
      </c>
      <c r="S1516" s="11">
        <f t="shared" si="2506"/>
        <v>540</v>
      </c>
      <c r="T1516" s="11">
        <f t="shared" si="2506"/>
        <v>0</v>
      </c>
      <c r="U1516" s="11">
        <f t="shared" si="2506"/>
        <v>0</v>
      </c>
      <c r="V1516" s="11">
        <f t="shared" si="2506"/>
        <v>0</v>
      </c>
      <c r="W1516" s="11">
        <f t="shared" si="2506"/>
        <v>0</v>
      </c>
      <c r="X1516" s="11">
        <f t="shared" si="2506"/>
        <v>0</v>
      </c>
      <c r="Y1516" s="11">
        <f t="shared" si="2506"/>
        <v>540</v>
      </c>
      <c r="Z1516" s="11">
        <f t="shared" si="2506"/>
        <v>0</v>
      </c>
      <c r="AA1516" s="11">
        <f t="shared" si="2506"/>
        <v>0</v>
      </c>
      <c r="AB1516" s="11">
        <f t="shared" si="2506"/>
        <v>0</v>
      </c>
      <c r="AC1516" s="11">
        <f t="shared" si="2506"/>
        <v>0</v>
      </c>
      <c r="AD1516" s="11">
        <f t="shared" si="2506"/>
        <v>0</v>
      </c>
      <c r="AE1516" s="11">
        <f t="shared" si="2506"/>
        <v>540</v>
      </c>
      <c r="AF1516" s="11">
        <f t="shared" si="2506"/>
        <v>0</v>
      </c>
      <c r="AG1516" s="11">
        <f t="shared" si="2506"/>
        <v>0</v>
      </c>
      <c r="AH1516" s="11">
        <f t="shared" si="2506"/>
        <v>0</v>
      </c>
      <c r="AI1516" s="11">
        <f t="shared" si="2506"/>
        <v>0</v>
      </c>
      <c r="AJ1516" s="11">
        <f t="shared" si="2506"/>
        <v>0</v>
      </c>
      <c r="AK1516" s="11">
        <f t="shared" si="2506"/>
        <v>540</v>
      </c>
      <c r="AL1516" s="11">
        <f t="shared" si="2506"/>
        <v>0</v>
      </c>
      <c r="AM1516" s="11">
        <f t="shared" si="2506"/>
        <v>0</v>
      </c>
      <c r="AN1516" s="11">
        <f t="shared" si="2506"/>
        <v>0</v>
      </c>
      <c r="AO1516" s="11">
        <f t="shared" si="2506"/>
        <v>0</v>
      </c>
      <c r="AP1516" s="11">
        <f t="shared" si="2506"/>
        <v>0</v>
      </c>
      <c r="AQ1516" s="11">
        <f t="shared" si="2506"/>
        <v>540</v>
      </c>
      <c r="AR1516" s="11">
        <f t="shared" si="2506"/>
        <v>0</v>
      </c>
      <c r="AS1516" s="11">
        <f t="shared" si="2506"/>
        <v>0</v>
      </c>
      <c r="AT1516" s="11">
        <f t="shared" si="2506"/>
        <v>0</v>
      </c>
      <c r="AU1516" s="11">
        <f t="shared" si="2506"/>
        <v>0</v>
      </c>
      <c r="AV1516" s="11">
        <f t="shared" si="2506"/>
        <v>0</v>
      </c>
      <c r="AW1516" s="11">
        <f t="shared" si="2506"/>
        <v>540</v>
      </c>
      <c r="AX1516" s="11">
        <f t="shared" si="2506"/>
        <v>0</v>
      </c>
    </row>
    <row r="1517" spans="1:50" ht="20.100000000000001" hidden="1" customHeight="1">
      <c r="A1517" s="28" t="s">
        <v>91</v>
      </c>
      <c r="B1517" s="26">
        <v>923</v>
      </c>
      <c r="C1517" s="26" t="s">
        <v>21</v>
      </c>
      <c r="D1517" s="26" t="s">
        <v>59</v>
      </c>
      <c r="E1517" s="46" t="s">
        <v>550</v>
      </c>
      <c r="F1517" s="26" t="s">
        <v>68</v>
      </c>
      <c r="G1517" s="11">
        <f>646-106</f>
        <v>540</v>
      </c>
      <c r="H1517" s="11"/>
      <c r="I1517" s="84"/>
      <c r="J1517" s="84"/>
      <c r="K1517" s="84"/>
      <c r="L1517" s="84"/>
      <c r="M1517" s="9">
        <f>G1517+I1517+J1517+K1517+L1517</f>
        <v>540</v>
      </c>
      <c r="N1517" s="9">
        <f>H1517+L1517</f>
        <v>0</v>
      </c>
      <c r="O1517" s="85"/>
      <c r="P1517" s="85"/>
      <c r="Q1517" s="85"/>
      <c r="R1517" s="85"/>
      <c r="S1517" s="9">
        <f>M1517+O1517+P1517+Q1517+R1517</f>
        <v>540</v>
      </c>
      <c r="T1517" s="9">
        <f>N1517+R1517</f>
        <v>0</v>
      </c>
      <c r="U1517" s="85"/>
      <c r="V1517" s="85"/>
      <c r="W1517" s="85"/>
      <c r="X1517" s="85"/>
      <c r="Y1517" s="9">
        <f>S1517+U1517+V1517+W1517+X1517</f>
        <v>540</v>
      </c>
      <c r="Z1517" s="9">
        <f>T1517+X1517</f>
        <v>0</v>
      </c>
      <c r="AA1517" s="85"/>
      <c r="AB1517" s="85"/>
      <c r="AC1517" s="85"/>
      <c r="AD1517" s="85"/>
      <c r="AE1517" s="9">
        <f>Y1517+AA1517+AB1517+AC1517+AD1517</f>
        <v>540</v>
      </c>
      <c r="AF1517" s="9">
        <f>Z1517+AD1517</f>
        <v>0</v>
      </c>
      <c r="AG1517" s="85"/>
      <c r="AH1517" s="85"/>
      <c r="AI1517" s="85"/>
      <c r="AJ1517" s="85"/>
      <c r="AK1517" s="9">
        <f>AE1517+AG1517+AH1517+AI1517+AJ1517</f>
        <v>540</v>
      </c>
      <c r="AL1517" s="9">
        <f>AF1517+AJ1517</f>
        <v>0</v>
      </c>
      <c r="AM1517" s="85"/>
      <c r="AN1517" s="85"/>
      <c r="AO1517" s="85"/>
      <c r="AP1517" s="85"/>
      <c r="AQ1517" s="9">
        <f>AK1517+AM1517+AN1517+AO1517+AP1517</f>
        <v>540</v>
      </c>
      <c r="AR1517" s="9">
        <f>AL1517+AP1517</f>
        <v>0</v>
      </c>
      <c r="AS1517" s="85"/>
      <c r="AT1517" s="85"/>
      <c r="AU1517" s="85"/>
      <c r="AV1517" s="85"/>
      <c r="AW1517" s="9">
        <f>AQ1517+AS1517+AT1517+AU1517+AV1517</f>
        <v>540</v>
      </c>
      <c r="AX1517" s="9">
        <f>AR1517+AV1517</f>
        <v>0</v>
      </c>
    </row>
    <row r="1518" spans="1:50" ht="20.100000000000001" hidden="1" customHeight="1">
      <c r="A1518" s="28" t="s">
        <v>571</v>
      </c>
      <c r="B1518" s="26" t="s">
        <v>588</v>
      </c>
      <c r="C1518" s="26" t="s">
        <v>21</v>
      </c>
      <c r="D1518" s="26" t="s">
        <v>59</v>
      </c>
      <c r="E1518" s="46" t="s">
        <v>573</v>
      </c>
      <c r="F1518" s="26"/>
      <c r="G1518" s="11">
        <f t="shared" ref="G1518:H1518" si="2507">G1519+G1522+G1527+G1532+G1535+G1542+G1549</f>
        <v>3623</v>
      </c>
      <c r="H1518" s="11">
        <f t="shared" si="2507"/>
        <v>3623</v>
      </c>
      <c r="I1518" s="11">
        <f t="shared" ref="I1518:N1518" si="2508">I1519+I1522+I1527+I1532+I1535+I1542+I1549</f>
        <v>0</v>
      </c>
      <c r="J1518" s="11">
        <f t="shared" si="2508"/>
        <v>0</v>
      </c>
      <c r="K1518" s="11">
        <f t="shared" si="2508"/>
        <v>0</v>
      </c>
      <c r="L1518" s="11">
        <f t="shared" si="2508"/>
        <v>0</v>
      </c>
      <c r="M1518" s="11">
        <f t="shared" si="2508"/>
        <v>3623</v>
      </c>
      <c r="N1518" s="11">
        <f t="shared" si="2508"/>
        <v>3623</v>
      </c>
      <c r="O1518" s="11">
        <f t="shared" ref="O1518:T1518" si="2509">O1519+O1522+O1527+O1532+O1535+O1542+O1549</f>
        <v>0</v>
      </c>
      <c r="P1518" s="11">
        <f t="shared" si="2509"/>
        <v>0</v>
      </c>
      <c r="Q1518" s="11">
        <f t="shared" si="2509"/>
        <v>0</v>
      </c>
      <c r="R1518" s="11">
        <f t="shared" si="2509"/>
        <v>0</v>
      </c>
      <c r="S1518" s="11">
        <f t="shared" si="2509"/>
        <v>3623</v>
      </c>
      <c r="T1518" s="11">
        <f t="shared" si="2509"/>
        <v>3623</v>
      </c>
      <c r="U1518" s="11">
        <f t="shared" ref="U1518:Z1518" si="2510">U1519+U1522+U1527+U1532+U1535+U1542+U1549</f>
        <v>0</v>
      </c>
      <c r="V1518" s="11">
        <f t="shared" si="2510"/>
        <v>0</v>
      </c>
      <c r="W1518" s="11">
        <f t="shared" si="2510"/>
        <v>0</v>
      </c>
      <c r="X1518" s="11">
        <f t="shared" si="2510"/>
        <v>0</v>
      </c>
      <c r="Y1518" s="11">
        <f t="shared" si="2510"/>
        <v>3623</v>
      </c>
      <c r="Z1518" s="11">
        <f t="shared" si="2510"/>
        <v>3623</v>
      </c>
      <c r="AA1518" s="11">
        <f t="shared" ref="AA1518:AF1518" si="2511">AA1519+AA1522+AA1527+AA1532+AA1535+AA1542+AA1549</f>
        <v>0</v>
      </c>
      <c r="AB1518" s="11">
        <f t="shared" si="2511"/>
        <v>0</v>
      </c>
      <c r="AC1518" s="11">
        <f t="shared" si="2511"/>
        <v>0</v>
      </c>
      <c r="AD1518" s="11">
        <f t="shared" si="2511"/>
        <v>0</v>
      </c>
      <c r="AE1518" s="11">
        <f t="shared" si="2511"/>
        <v>3623</v>
      </c>
      <c r="AF1518" s="11">
        <f t="shared" si="2511"/>
        <v>3623</v>
      </c>
      <c r="AG1518" s="11">
        <f t="shared" ref="AG1518:AL1518" si="2512">AG1519+AG1522+AG1527+AG1532+AG1535+AG1542+AG1549</f>
        <v>0</v>
      </c>
      <c r="AH1518" s="11">
        <f t="shared" si="2512"/>
        <v>0</v>
      </c>
      <c r="AI1518" s="11">
        <f t="shared" si="2512"/>
        <v>0</v>
      </c>
      <c r="AJ1518" s="11">
        <f t="shared" si="2512"/>
        <v>0</v>
      </c>
      <c r="AK1518" s="11">
        <f t="shared" si="2512"/>
        <v>3623</v>
      </c>
      <c r="AL1518" s="11">
        <f t="shared" si="2512"/>
        <v>3623</v>
      </c>
      <c r="AM1518" s="11">
        <f t="shared" ref="AM1518:AR1518" si="2513">AM1519+AM1522+AM1527+AM1532+AM1535+AM1542+AM1549</f>
        <v>0</v>
      </c>
      <c r="AN1518" s="11">
        <f t="shared" si="2513"/>
        <v>0</v>
      </c>
      <c r="AO1518" s="11">
        <f t="shared" si="2513"/>
        <v>0</v>
      </c>
      <c r="AP1518" s="11">
        <f t="shared" si="2513"/>
        <v>0</v>
      </c>
      <c r="AQ1518" s="11">
        <f t="shared" si="2513"/>
        <v>3623</v>
      </c>
      <c r="AR1518" s="11">
        <f t="shared" si="2513"/>
        <v>3623</v>
      </c>
      <c r="AS1518" s="11">
        <f t="shared" ref="AS1518:AX1518" si="2514">AS1519+AS1522+AS1527+AS1532+AS1535+AS1542+AS1549</f>
        <v>0</v>
      </c>
      <c r="AT1518" s="11">
        <f t="shared" si="2514"/>
        <v>0</v>
      </c>
      <c r="AU1518" s="11">
        <f t="shared" si="2514"/>
        <v>0</v>
      </c>
      <c r="AV1518" s="11">
        <f t="shared" si="2514"/>
        <v>323</v>
      </c>
      <c r="AW1518" s="11">
        <f t="shared" si="2514"/>
        <v>3946</v>
      </c>
      <c r="AX1518" s="11">
        <f t="shared" si="2514"/>
        <v>3946</v>
      </c>
    </row>
    <row r="1519" spans="1:50" ht="33" hidden="1">
      <c r="A1519" s="25" t="s">
        <v>572</v>
      </c>
      <c r="B1519" s="26" t="s">
        <v>588</v>
      </c>
      <c r="C1519" s="26" t="s">
        <v>21</v>
      </c>
      <c r="D1519" s="26" t="s">
        <v>59</v>
      </c>
      <c r="E1519" s="26" t="s">
        <v>574</v>
      </c>
      <c r="F1519" s="26"/>
      <c r="G1519" s="9">
        <f t="shared" ref="G1519:V1520" si="2515">G1520</f>
        <v>57</v>
      </c>
      <c r="H1519" s="9">
        <f t="shared" si="2515"/>
        <v>57</v>
      </c>
      <c r="I1519" s="9">
        <f t="shared" si="2515"/>
        <v>0</v>
      </c>
      <c r="J1519" s="9">
        <f t="shared" si="2515"/>
        <v>0</v>
      </c>
      <c r="K1519" s="9">
        <f t="shared" si="2515"/>
        <v>0</v>
      </c>
      <c r="L1519" s="9">
        <f t="shared" si="2515"/>
        <v>0</v>
      </c>
      <c r="M1519" s="9">
        <f t="shared" si="2515"/>
        <v>57</v>
      </c>
      <c r="N1519" s="9">
        <f t="shared" si="2515"/>
        <v>57</v>
      </c>
      <c r="O1519" s="9">
        <f t="shared" si="2515"/>
        <v>0</v>
      </c>
      <c r="P1519" s="9">
        <f t="shared" si="2515"/>
        <v>0</v>
      </c>
      <c r="Q1519" s="9">
        <f t="shared" si="2515"/>
        <v>0</v>
      </c>
      <c r="R1519" s="9">
        <f t="shared" si="2515"/>
        <v>0</v>
      </c>
      <c r="S1519" s="9">
        <f t="shared" si="2515"/>
        <v>57</v>
      </c>
      <c r="T1519" s="9">
        <f t="shared" si="2515"/>
        <v>57</v>
      </c>
      <c r="U1519" s="9">
        <f t="shared" si="2515"/>
        <v>0</v>
      </c>
      <c r="V1519" s="9">
        <f t="shared" si="2515"/>
        <v>0</v>
      </c>
      <c r="W1519" s="9">
        <f t="shared" ref="U1519:AJ1520" si="2516">W1520</f>
        <v>0</v>
      </c>
      <c r="X1519" s="9">
        <f t="shared" si="2516"/>
        <v>0</v>
      </c>
      <c r="Y1519" s="9">
        <f t="shared" si="2516"/>
        <v>57</v>
      </c>
      <c r="Z1519" s="9">
        <f t="shared" si="2516"/>
        <v>57</v>
      </c>
      <c r="AA1519" s="9">
        <f t="shared" si="2516"/>
        <v>0</v>
      </c>
      <c r="AB1519" s="9">
        <f t="shared" si="2516"/>
        <v>0</v>
      </c>
      <c r="AC1519" s="9">
        <f t="shared" si="2516"/>
        <v>0</v>
      </c>
      <c r="AD1519" s="9">
        <f t="shared" si="2516"/>
        <v>0</v>
      </c>
      <c r="AE1519" s="9">
        <f t="shared" si="2516"/>
        <v>57</v>
      </c>
      <c r="AF1519" s="9">
        <f t="shared" si="2516"/>
        <v>57</v>
      </c>
      <c r="AG1519" s="9">
        <f t="shared" si="2516"/>
        <v>0</v>
      </c>
      <c r="AH1519" s="9">
        <f t="shared" si="2516"/>
        <v>0</v>
      </c>
      <c r="AI1519" s="9">
        <f t="shared" si="2516"/>
        <v>0</v>
      </c>
      <c r="AJ1519" s="9">
        <f t="shared" si="2516"/>
        <v>0</v>
      </c>
      <c r="AK1519" s="9">
        <f t="shared" ref="AG1519:AV1520" si="2517">AK1520</f>
        <v>57</v>
      </c>
      <c r="AL1519" s="9">
        <f t="shared" si="2517"/>
        <v>57</v>
      </c>
      <c r="AM1519" s="9">
        <f t="shared" si="2517"/>
        <v>0</v>
      </c>
      <c r="AN1519" s="9">
        <f t="shared" si="2517"/>
        <v>0</v>
      </c>
      <c r="AO1519" s="9">
        <f t="shared" si="2517"/>
        <v>0</v>
      </c>
      <c r="AP1519" s="9">
        <f t="shared" si="2517"/>
        <v>0</v>
      </c>
      <c r="AQ1519" s="9">
        <f t="shared" si="2517"/>
        <v>57</v>
      </c>
      <c r="AR1519" s="9">
        <f t="shared" si="2517"/>
        <v>57</v>
      </c>
      <c r="AS1519" s="9">
        <f t="shared" si="2517"/>
        <v>0</v>
      </c>
      <c r="AT1519" s="9">
        <f t="shared" si="2517"/>
        <v>0</v>
      </c>
      <c r="AU1519" s="9">
        <f t="shared" si="2517"/>
        <v>0</v>
      </c>
      <c r="AV1519" s="9">
        <f t="shared" si="2517"/>
        <v>0</v>
      </c>
      <c r="AW1519" s="9">
        <f t="shared" ref="AS1519:AX1520" si="2518">AW1520</f>
        <v>57</v>
      </c>
      <c r="AX1519" s="9">
        <f t="shared" si="2518"/>
        <v>57</v>
      </c>
    </row>
    <row r="1520" spans="1:50" ht="33" hidden="1">
      <c r="A1520" s="25" t="s">
        <v>242</v>
      </c>
      <c r="B1520" s="26" t="s">
        <v>588</v>
      </c>
      <c r="C1520" s="26" t="s">
        <v>21</v>
      </c>
      <c r="D1520" s="26" t="s">
        <v>59</v>
      </c>
      <c r="E1520" s="26" t="s">
        <v>574</v>
      </c>
      <c r="F1520" s="26" t="s">
        <v>30</v>
      </c>
      <c r="G1520" s="9">
        <f t="shared" si="2515"/>
        <v>57</v>
      </c>
      <c r="H1520" s="9">
        <f t="shared" si="2515"/>
        <v>57</v>
      </c>
      <c r="I1520" s="9">
        <f t="shared" si="2515"/>
        <v>0</v>
      </c>
      <c r="J1520" s="9">
        <f t="shared" si="2515"/>
        <v>0</v>
      </c>
      <c r="K1520" s="9">
        <f t="shared" si="2515"/>
        <v>0</v>
      </c>
      <c r="L1520" s="9">
        <f t="shared" si="2515"/>
        <v>0</v>
      </c>
      <c r="M1520" s="9">
        <f t="shared" si="2515"/>
        <v>57</v>
      </c>
      <c r="N1520" s="9">
        <f t="shared" si="2515"/>
        <v>57</v>
      </c>
      <c r="O1520" s="9">
        <f t="shared" si="2515"/>
        <v>0</v>
      </c>
      <c r="P1520" s="9">
        <f t="shared" si="2515"/>
        <v>0</v>
      </c>
      <c r="Q1520" s="9">
        <f t="shared" si="2515"/>
        <v>0</v>
      </c>
      <c r="R1520" s="9">
        <f t="shared" si="2515"/>
        <v>0</v>
      </c>
      <c r="S1520" s="9">
        <f t="shared" si="2515"/>
        <v>57</v>
      </c>
      <c r="T1520" s="9">
        <f t="shared" si="2515"/>
        <v>57</v>
      </c>
      <c r="U1520" s="9">
        <f t="shared" si="2516"/>
        <v>0</v>
      </c>
      <c r="V1520" s="9">
        <f t="shared" si="2516"/>
        <v>0</v>
      </c>
      <c r="W1520" s="9">
        <f t="shared" si="2516"/>
        <v>0</v>
      </c>
      <c r="X1520" s="9">
        <f t="shared" si="2516"/>
        <v>0</v>
      </c>
      <c r="Y1520" s="9">
        <f t="shared" si="2516"/>
        <v>57</v>
      </c>
      <c r="Z1520" s="9">
        <f t="shared" si="2516"/>
        <v>57</v>
      </c>
      <c r="AA1520" s="9">
        <f t="shared" si="2516"/>
        <v>0</v>
      </c>
      <c r="AB1520" s="9">
        <f t="shared" si="2516"/>
        <v>0</v>
      </c>
      <c r="AC1520" s="9">
        <f t="shared" si="2516"/>
        <v>0</v>
      </c>
      <c r="AD1520" s="9">
        <f t="shared" si="2516"/>
        <v>0</v>
      </c>
      <c r="AE1520" s="9">
        <f t="shared" si="2516"/>
        <v>57</v>
      </c>
      <c r="AF1520" s="9">
        <f t="shared" si="2516"/>
        <v>57</v>
      </c>
      <c r="AG1520" s="9">
        <f t="shared" si="2517"/>
        <v>0</v>
      </c>
      <c r="AH1520" s="9">
        <f t="shared" si="2517"/>
        <v>0</v>
      </c>
      <c r="AI1520" s="9">
        <f t="shared" si="2517"/>
        <v>0</v>
      </c>
      <c r="AJ1520" s="9">
        <f t="shared" si="2517"/>
        <v>0</v>
      </c>
      <c r="AK1520" s="9">
        <f t="shared" si="2517"/>
        <v>57</v>
      </c>
      <c r="AL1520" s="9">
        <f t="shared" si="2517"/>
        <v>57</v>
      </c>
      <c r="AM1520" s="9">
        <f t="shared" si="2517"/>
        <v>0</v>
      </c>
      <c r="AN1520" s="9">
        <f t="shared" si="2517"/>
        <v>0</v>
      </c>
      <c r="AO1520" s="9">
        <f t="shared" si="2517"/>
        <v>0</v>
      </c>
      <c r="AP1520" s="9">
        <f t="shared" si="2517"/>
        <v>0</v>
      </c>
      <c r="AQ1520" s="9">
        <f t="shared" si="2517"/>
        <v>57</v>
      </c>
      <c r="AR1520" s="9">
        <f t="shared" si="2517"/>
        <v>57</v>
      </c>
      <c r="AS1520" s="9">
        <f t="shared" si="2518"/>
        <v>0</v>
      </c>
      <c r="AT1520" s="9">
        <f t="shared" si="2518"/>
        <v>0</v>
      </c>
      <c r="AU1520" s="9">
        <f t="shared" si="2518"/>
        <v>0</v>
      </c>
      <c r="AV1520" s="9">
        <f t="shared" si="2518"/>
        <v>0</v>
      </c>
      <c r="AW1520" s="9">
        <f t="shared" si="2518"/>
        <v>57</v>
      </c>
      <c r="AX1520" s="9">
        <f t="shared" si="2518"/>
        <v>57</v>
      </c>
    </row>
    <row r="1521" spans="1:50" ht="33" hidden="1">
      <c r="A1521" s="25" t="s">
        <v>36</v>
      </c>
      <c r="B1521" s="26" t="s">
        <v>588</v>
      </c>
      <c r="C1521" s="26" t="s">
        <v>21</v>
      </c>
      <c r="D1521" s="26" t="s">
        <v>59</v>
      </c>
      <c r="E1521" s="26" t="s">
        <v>574</v>
      </c>
      <c r="F1521" s="26" t="s">
        <v>37</v>
      </c>
      <c r="G1521" s="9">
        <v>57</v>
      </c>
      <c r="H1521" s="9">
        <v>57</v>
      </c>
      <c r="I1521" s="84"/>
      <c r="J1521" s="84"/>
      <c r="K1521" s="84"/>
      <c r="L1521" s="84"/>
      <c r="M1521" s="9">
        <f>G1521+I1521+J1521+K1521+L1521</f>
        <v>57</v>
      </c>
      <c r="N1521" s="9">
        <f>H1521+L1521</f>
        <v>57</v>
      </c>
      <c r="O1521" s="85"/>
      <c r="P1521" s="85"/>
      <c r="Q1521" s="85"/>
      <c r="R1521" s="85"/>
      <c r="S1521" s="9">
        <f>M1521+O1521+P1521+Q1521+R1521</f>
        <v>57</v>
      </c>
      <c r="T1521" s="9">
        <f>N1521+R1521</f>
        <v>57</v>
      </c>
      <c r="U1521" s="85"/>
      <c r="V1521" s="85"/>
      <c r="W1521" s="85"/>
      <c r="X1521" s="85"/>
      <c r="Y1521" s="9">
        <f>S1521+U1521+V1521+W1521+X1521</f>
        <v>57</v>
      </c>
      <c r="Z1521" s="9">
        <f>T1521+X1521</f>
        <v>57</v>
      </c>
      <c r="AA1521" s="85"/>
      <c r="AB1521" s="85"/>
      <c r="AC1521" s="85"/>
      <c r="AD1521" s="85"/>
      <c r="AE1521" s="9">
        <f>Y1521+AA1521+AB1521+AC1521+AD1521</f>
        <v>57</v>
      </c>
      <c r="AF1521" s="9">
        <f>Z1521+AD1521</f>
        <v>57</v>
      </c>
      <c r="AG1521" s="85"/>
      <c r="AH1521" s="85"/>
      <c r="AI1521" s="85"/>
      <c r="AJ1521" s="85"/>
      <c r="AK1521" s="9">
        <f>AE1521+AG1521+AH1521+AI1521+AJ1521</f>
        <v>57</v>
      </c>
      <c r="AL1521" s="9">
        <f>AF1521+AJ1521</f>
        <v>57</v>
      </c>
      <c r="AM1521" s="85"/>
      <c r="AN1521" s="85"/>
      <c r="AO1521" s="85"/>
      <c r="AP1521" s="85"/>
      <c r="AQ1521" s="9">
        <f>AK1521+AM1521+AN1521+AO1521+AP1521</f>
        <v>57</v>
      </c>
      <c r="AR1521" s="9">
        <f>AL1521+AP1521</f>
        <v>57</v>
      </c>
      <c r="AS1521" s="85"/>
      <c r="AT1521" s="85"/>
      <c r="AU1521" s="85"/>
      <c r="AV1521" s="85"/>
      <c r="AW1521" s="9">
        <f>AQ1521+AS1521+AT1521+AU1521+AV1521</f>
        <v>57</v>
      </c>
      <c r="AX1521" s="9">
        <f>AR1521+AV1521</f>
        <v>57</v>
      </c>
    </row>
    <row r="1522" spans="1:50" ht="20.100000000000001" hidden="1" customHeight="1">
      <c r="A1522" s="28" t="s">
        <v>575</v>
      </c>
      <c r="B1522" s="26" t="s">
        <v>588</v>
      </c>
      <c r="C1522" s="26" t="s">
        <v>21</v>
      </c>
      <c r="D1522" s="26" t="s">
        <v>59</v>
      </c>
      <c r="E1522" s="46" t="s">
        <v>577</v>
      </c>
      <c r="F1522" s="26"/>
      <c r="G1522" s="11">
        <f t="shared" ref="G1522:H1522" si="2519">G1523+G1525</f>
        <v>132</v>
      </c>
      <c r="H1522" s="11">
        <f t="shared" si="2519"/>
        <v>132</v>
      </c>
      <c r="I1522" s="11">
        <f t="shared" ref="I1522:N1522" si="2520">I1523+I1525</f>
        <v>0</v>
      </c>
      <c r="J1522" s="11">
        <f t="shared" si="2520"/>
        <v>0</v>
      </c>
      <c r="K1522" s="11">
        <f t="shared" si="2520"/>
        <v>0</v>
      </c>
      <c r="L1522" s="11">
        <f t="shared" si="2520"/>
        <v>0</v>
      </c>
      <c r="M1522" s="11">
        <f t="shared" si="2520"/>
        <v>132</v>
      </c>
      <c r="N1522" s="11">
        <f t="shared" si="2520"/>
        <v>132</v>
      </c>
      <c r="O1522" s="11">
        <f t="shared" ref="O1522:T1522" si="2521">O1523+O1525</f>
        <v>0</v>
      </c>
      <c r="P1522" s="11">
        <f t="shared" si="2521"/>
        <v>0</v>
      </c>
      <c r="Q1522" s="11">
        <f t="shared" si="2521"/>
        <v>0</v>
      </c>
      <c r="R1522" s="11">
        <f t="shared" si="2521"/>
        <v>0</v>
      </c>
      <c r="S1522" s="11">
        <f t="shared" si="2521"/>
        <v>132</v>
      </c>
      <c r="T1522" s="11">
        <f t="shared" si="2521"/>
        <v>132</v>
      </c>
      <c r="U1522" s="11">
        <f t="shared" ref="U1522:Z1522" si="2522">U1523+U1525</f>
        <v>0</v>
      </c>
      <c r="V1522" s="11">
        <f t="shared" si="2522"/>
        <v>0</v>
      </c>
      <c r="W1522" s="11">
        <f t="shared" si="2522"/>
        <v>0</v>
      </c>
      <c r="X1522" s="11">
        <f t="shared" si="2522"/>
        <v>0</v>
      </c>
      <c r="Y1522" s="11">
        <f t="shared" si="2522"/>
        <v>132</v>
      </c>
      <c r="Z1522" s="11">
        <f t="shared" si="2522"/>
        <v>132</v>
      </c>
      <c r="AA1522" s="11">
        <f t="shared" ref="AA1522:AF1522" si="2523">AA1523+AA1525</f>
        <v>0</v>
      </c>
      <c r="AB1522" s="11">
        <f t="shared" si="2523"/>
        <v>0</v>
      </c>
      <c r="AC1522" s="11">
        <f t="shared" si="2523"/>
        <v>0</v>
      </c>
      <c r="AD1522" s="11">
        <f t="shared" si="2523"/>
        <v>0</v>
      </c>
      <c r="AE1522" s="11">
        <f t="shared" si="2523"/>
        <v>132</v>
      </c>
      <c r="AF1522" s="11">
        <f t="shared" si="2523"/>
        <v>132</v>
      </c>
      <c r="AG1522" s="11">
        <f t="shared" ref="AG1522:AL1522" si="2524">AG1523+AG1525</f>
        <v>0</v>
      </c>
      <c r="AH1522" s="11">
        <f t="shared" si="2524"/>
        <v>0</v>
      </c>
      <c r="AI1522" s="11">
        <f t="shared" si="2524"/>
        <v>0</v>
      </c>
      <c r="AJ1522" s="11">
        <f t="shared" si="2524"/>
        <v>0</v>
      </c>
      <c r="AK1522" s="11">
        <f t="shared" si="2524"/>
        <v>132</v>
      </c>
      <c r="AL1522" s="11">
        <f t="shared" si="2524"/>
        <v>132</v>
      </c>
      <c r="AM1522" s="11">
        <f t="shared" ref="AM1522:AR1522" si="2525">AM1523+AM1525</f>
        <v>0</v>
      </c>
      <c r="AN1522" s="11">
        <f t="shared" si="2525"/>
        <v>0</v>
      </c>
      <c r="AO1522" s="11">
        <f t="shared" si="2525"/>
        <v>0</v>
      </c>
      <c r="AP1522" s="11">
        <f t="shared" si="2525"/>
        <v>0</v>
      </c>
      <c r="AQ1522" s="11">
        <f t="shared" si="2525"/>
        <v>132</v>
      </c>
      <c r="AR1522" s="11">
        <f t="shared" si="2525"/>
        <v>132</v>
      </c>
      <c r="AS1522" s="11">
        <f t="shared" ref="AS1522:AX1522" si="2526">AS1523+AS1525</f>
        <v>0</v>
      </c>
      <c r="AT1522" s="11">
        <f t="shared" si="2526"/>
        <v>0</v>
      </c>
      <c r="AU1522" s="11">
        <f t="shared" si="2526"/>
        <v>0</v>
      </c>
      <c r="AV1522" s="11">
        <f t="shared" si="2526"/>
        <v>0</v>
      </c>
      <c r="AW1522" s="11">
        <f t="shared" si="2526"/>
        <v>132</v>
      </c>
      <c r="AX1522" s="11">
        <f t="shared" si="2526"/>
        <v>132</v>
      </c>
    </row>
    <row r="1523" spans="1:50" ht="33" hidden="1">
      <c r="A1523" s="25" t="s">
        <v>242</v>
      </c>
      <c r="B1523" s="26" t="s">
        <v>588</v>
      </c>
      <c r="C1523" s="26" t="s">
        <v>21</v>
      </c>
      <c r="D1523" s="26" t="s">
        <v>59</v>
      </c>
      <c r="E1523" s="26" t="s">
        <v>577</v>
      </c>
      <c r="F1523" s="26" t="s">
        <v>30</v>
      </c>
      <c r="G1523" s="9">
        <f t="shared" ref="G1523" si="2527">G1524</f>
        <v>128</v>
      </c>
      <c r="H1523" s="9">
        <f t="shared" ref="H1523:AX1523" si="2528">H1524</f>
        <v>128</v>
      </c>
      <c r="I1523" s="9">
        <f t="shared" si="2528"/>
        <v>0</v>
      </c>
      <c r="J1523" s="9">
        <f t="shared" si="2528"/>
        <v>0</v>
      </c>
      <c r="K1523" s="9">
        <f t="shared" si="2528"/>
        <v>0</v>
      </c>
      <c r="L1523" s="9">
        <f t="shared" si="2528"/>
        <v>0</v>
      </c>
      <c r="M1523" s="9">
        <f t="shared" si="2528"/>
        <v>128</v>
      </c>
      <c r="N1523" s="9">
        <f t="shared" si="2528"/>
        <v>128</v>
      </c>
      <c r="O1523" s="9">
        <f t="shared" si="2528"/>
        <v>0</v>
      </c>
      <c r="P1523" s="9">
        <f t="shared" si="2528"/>
        <v>0</v>
      </c>
      <c r="Q1523" s="9">
        <f t="shared" si="2528"/>
        <v>0</v>
      </c>
      <c r="R1523" s="9">
        <f t="shared" si="2528"/>
        <v>0</v>
      </c>
      <c r="S1523" s="9">
        <f t="shared" si="2528"/>
        <v>128</v>
      </c>
      <c r="T1523" s="9">
        <f t="shared" si="2528"/>
        <v>128</v>
      </c>
      <c r="U1523" s="9">
        <f t="shared" si="2528"/>
        <v>0</v>
      </c>
      <c r="V1523" s="9">
        <f t="shared" si="2528"/>
        <v>0</v>
      </c>
      <c r="W1523" s="9">
        <f t="shared" si="2528"/>
        <v>0</v>
      </c>
      <c r="X1523" s="9">
        <f t="shared" si="2528"/>
        <v>0</v>
      </c>
      <c r="Y1523" s="9">
        <f t="shared" si="2528"/>
        <v>128</v>
      </c>
      <c r="Z1523" s="9">
        <f t="shared" si="2528"/>
        <v>128</v>
      </c>
      <c r="AA1523" s="9">
        <f t="shared" si="2528"/>
        <v>0</v>
      </c>
      <c r="AB1523" s="9">
        <f t="shared" si="2528"/>
        <v>0</v>
      </c>
      <c r="AC1523" s="9">
        <f t="shared" si="2528"/>
        <v>0</v>
      </c>
      <c r="AD1523" s="9">
        <f t="shared" si="2528"/>
        <v>0</v>
      </c>
      <c r="AE1523" s="9">
        <f t="shared" si="2528"/>
        <v>128</v>
      </c>
      <c r="AF1523" s="9">
        <f t="shared" si="2528"/>
        <v>128</v>
      </c>
      <c r="AG1523" s="9">
        <f t="shared" si="2528"/>
        <v>0</v>
      </c>
      <c r="AH1523" s="9">
        <f t="shared" si="2528"/>
        <v>0</v>
      </c>
      <c r="AI1523" s="9">
        <f t="shared" si="2528"/>
        <v>0</v>
      </c>
      <c r="AJ1523" s="9">
        <f t="shared" si="2528"/>
        <v>0</v>
      </c>
      <c r="AK1523" s="9">
        <f t="shared" si="2528"/>
        <v>128</v>
      </c>
      <c r="AL1523" s="9">
        <f t="shared" si="2528"/>
        <v>128</v>
      </c>
      <c r="AM1523" s="9">
        <f t="shared" si="2528"/>
        <v>0</v>
      </c>
      <c r="AN1523" s="9">
        <f t="shared" si="2528"/>
        <v>0</v>
      </c>
      <c r="AO1523" s="9">
        <f t="shared" si="2528"/>
        <v>0</v>
      </c>
      <c r="AP1523" s="9">
        <f t="shared" si="2528"/>
        <v>0</v>
      </c>
      <c r="AQ1523" s="9">
        <f t="shared" si="2528"/>
        <v>128</v>
      </c>
      <c r="AR1523" s="9">
        <f t="shared" si="2528"/>
        <v>128</v>
      </c>
      <c r="AS1523" s="9">
        <f t="shared" si="2528"/>
        <v>0</v>
      </c>
      <c r="AT1523" s="9">
        <f t="shared" si="2528"/>
        <v>0</v>
      </c>
      <c r="AU1523" s="9">
        <f t="shared" si="2528"/>
        <v>0</v>
      </c>
      <c r="AV1523" s="9">
        <f t="shared" si="2528"/>
        <v>0</v>
      </c>
      <c r="AW1523" s="9">
        <f t="shared" si="2528"/>
        <v>128</v>
      </c>
      <c r="AX1523" s="9">
        <f t="shared" si="2528"/>
        <v>128</v>
      </c>
    </row>
    <row r="1524" spans="1:50" ht="33" hidden="1">
      <c r="A1524" s="25" t="s">
        <v>36</v>
      </c>
      <c r="B1524" s="26" t="s">
        <v>588</v>
      </c>
      <c r="C1524" s="26" t="s">
        <v>21</v>
      </c>
      <c r="D1524" s="26" t="s">
        <v>59</v>
      </c>
      <c r="E1524" s="26" t="s">
        <v>577</v>
      </c>
      <c r="F1524" s="26" t="s">
        <v>37</v>
      </c>
      <c r="G1524" s="9">
        <v>128</v>
      </c>
      <c r="H1524" s="9">
        <v>128</v>
      </c>
      <c r="I1524" s="84"/>
      <c r="J1524" s="84"/>
      <c r="K1524" s="84"/>
      <c r="L1524" s="84"/>
      <c r="M1524" s="9">
        <f>G1524+I1524+J1524+K1524+L1524</f>
        <v>128</v>
      </c>
      <c r="N1524" s="9">
        <f>H1524+L1524</f>
        <v>128</v>
      </c>
      <c r="O1524" s="85"/>
      <c r="P1524" s="85"/>
      <c r="Q1524" s="85"/>
      <c r="R1524" s="85"/>
      <c r="S1524" s="9">
        <f>M1524+O1524+P1524+Q1524+R1524</f>
        <v>128</v>
      </c>
      <c r="T1524" s="9">
        <f>N1524+R1524</f>
        <v>128</v>
      </c>
      <c r="U1524" s="85"/>
      <c r="V1524" s="85"/>
      <c r="W1524" s="85"/>
      <c r="X1524" s="85"/>
      <c r="Y1524" s="9">
        <f>S1524+U1524+V1524+W1524+X1524</f>
        <v>128</v>
      </c>
      <c r="Z1524" s="9">
        <f>T1524+X1524</f>
        <v>128</v>
      </c>
      <c r="AA1524" s="85"/>
      <c r="AB1524" s="85"/>
      <c r="AC1524" s="85"/>
      <c r="AD1524" s="85"/>
      <c r="AE1524" s="9">
        <f>Y1524+AA1524+AB1524+AC1524+AD1524</f>
        <v>128</v>
      </c>
      <c r="AF1524" s="9">
        <f>Z1524+AD1524</f>
        <v>128</v>
      </c>
      <c r="AG1524" s="85"/>
      <c r="AH1524" s="85"/>
      <c r="AI1524" s="85"/>
      <c r="AJ1524" s="85"/>
      <c r="AK1524" s="9">
        <f>AE1524+AG1524+AH1524+AI1524+AJ1524</f>
        <v>128</v>
      </c>
      <c r="AL1524" s="9">
        <f>AF1524+AJ1524</f>
        <v>128</v>
      </c>
      <c r="AM1524" s="85"/>
      <c r="AN1524" s="85"/>
      <c r="AO1524" s="85"/>
      <c r="AP1524" s="85"/>
      <c r="AQ1524" s="9">
        <f>AK1524+AM1524+AN1524+AO1524+AP1524</f>
        <v>128</v>
      </c>
      <c r="AR1524" s="9">
        <f>AL1524+AP1524</f>
        <v>128</v>
      </c>
      <c r="AS1524" s="85"/>
      <c r="AT1524" s="85"/>
      <c r="AU1524" s="85"/>
      <c r="AV1524" s="85"/>
      <c r="AW1524" s="9">
        <f>AQ1524+AS1524+AT1524+AU1524+AV1524</f>
        <v>128</v>
      </c>
      <c r="AX1524" s="9">
        <f>AR1524+AV1524</f>
        <v>128</v>
      </c>
    </row>
    <row r="1525" spans="1:50" ht="20.100000000000001" hidden="1" customHeight="1">
      <c r="A1525" s="28" t="s">
        <v>65</v>
      </c>
      <c r="B1525" s="26" t="s">
        <v>588</v>
      </c>
      <c r="C1525" s="26" t="s">
        <v>21</v>
      </c>
      <c r="D1525" s="26" t="s">
        <v>59</v>
      </c>
      <c r="E1525" s="46" t="s">
        <v>577</v>
      </c>
      <c r="F1525" s="26" t="s">
        <v>66</v>
      </c>
      <c r="G1525" s="11">
        <f t="shared" ref="G1525" si="2529">G1526</f>
        <v>4</v>
      </c>
      <c r="H1525" s="11">
        <f t="shared" ref="H1525:AX1525" si="2530">H1526</f>
        <v>4</v>
      </c>
      <c r="I1525" s="11">
        <f t="shared" si="2530"/>
        <v>0</v>
      </c>
      <c r="J1525" s="11">
        <f t="shared" si="2530"/>
        <v>0</v>
      </c>
      <c r="K1525" s="11">
        <f t="shared" si="2530"/>
        <v>0</v>
      </c>
      <c r="L1525" s="11">
        <f t="shared" si="2530"/>
        <v>0</v>
      </c>
      <c r="M1525" s="11">
        <f t="shared" si="2530"/>
        <v>4</v>
      </c>
      <c r="N1525" s="11">
        <f t="shared" si="2530"/>
        <v>4</v>
      </c>
      <c r="O1525" s="11">
        <f t="shared" si="2530"/>
        <v>0</v>
      </c>
      <c r="P1525" s="11">
        <f t="shared" si="2530"/>
        <v>0</v>
      </c>
      <c r="Q1525" s="11">
        <f t="shared" si="2530"/>
        <v>0</v>
      </c>
      <c r="R1525" s="11">
        <f t="shared" si="2530"/>
        <v>0</v>
      </c>
      <c r="S1525" s="11">
        <f t="shared" si="2530"/>
        <v>4</v>
      </c>
      <c r="T1525" s="11">
        <f t="shared" si="2530"/>
        <v>4</v>
      </c>
      <c r="U1525" s="11">
        <f t="shared" si="2530"/>
        <v>0</v>
      </c>
      <c r="V1525" s="11">
        <f t="shared" si="2530"/>
        <v>0</v>
      </c>
      <c r="W1525" s="11">
        <f t="shared" si="2530"/>
        <v>0</v>
      </c>
      <c r="X1525" s="11">
        <f t="shared" si="2530"/>
        <v>0</v>
      </c>
      <c r="Y1525" s="11">
        <f t="shared" si="2530"/>
        <v>4</v>
      </c>
      <c r="Z1525" s="11">
        <f t="shared" si="2530"/>
        <v>4</v>
      </c>
      <c r="AA1525" s="11">
        <f t="shared" si="2530"/>
        <v>0</v>
      </c>
      <c r="AB1525" s="11">
        <f t="shared" si="2530"/>
        <v>0</v>
      </c>
      <c r="AC1525" s="11">
        <f t="shared" si="2530"/>
        <v>0</v>
      </c>
      <c r="AD1525" s="11">
        <f t="shared" si="2530"/>
        <v>0</v>
      </c>
      <c r="AE1525" s="11">
        <f t="shared" si="2530"/>
        <v>4</v>
      </c>
      <c r="AF1525" s="11">
        <f t="shared" si="2530"/>
        <v>4</v>
      </c>
      <c r="AG1525" s="11">
        <f t="shared" si="2530"/>
        <v>0</v>
      </c>
      <c r="AH1525" s="11">
        <f t="shared" si="2530"/>
        <v>0</v>
      </c>
      <c r="AI1525" s="11">
        <f t="shared" si="2530"/>
        <v>0</v>
      </c>
      <c r="AJ1525" s="11">
        <f t="shared" si="2530"/>
        <v>0</v>
      </c>
      <c r="AK1525" s="11">
        <f t="shared" si="2530"/>
        <v>4</v>
      </c>
      <c r="AL1525" s="11">
        <f t="shared" si="2530"/>
        <v>4</v>
      </c>
      <c r="AM1525" s="11">
        <f t="shared" si="2530"/>
        <v>0</v>
      </c>
      <c r="AN1525" s="11">
        <f t="shared" si="2530"/>
        <v>0</v>
      </c>
      <c r="AO1525" s="11">
        <f t="shared" si="2530"/>
        <v>0</v>
      </c>
      <c r="AP1525" s="11">
        <f t="shared" si="2530"/>
        <v>0</v>
      </c>
      <c r="AQ1525" s="11">
        <f t="shared" si="2530"/>
        <v>4</v>
      </c>
      <c r="AR1525" s="11">
        <f t="shared" si="2530"/>
        <v>4</v>
      </c>
      <c r="AS1525" s="11">
        <f t="shared" si="2530"/>
        <v>0</v>
      </c>
      <c r="AT1525" s="11">
        <f t="shared" si="2530"/>
        <v>0</v>
      </c>
      <c r="AU1525" s="11">
        <f t="shared" si="2530"/>
        <v>0</v>
      </c>
      <c r="AV1525" s="11">
        <f t="shared" si="2530"/>
        <v>0</v>
      </c>
      <c r="AW1525" s="11">
        <f t="shared" si="2530"/>
        <v>4</v>
      </c>
      <c r="AX1525" s="11">
        <f t="shared" si="2530"/>
        <v>4</v>
      </c>
    </row>
    <row r="1526" spans="1:50" ht="20.100000000000001" hidden="1" customHeight="1">
      <c r="A1526" s="28" t="s">
        <v>91</v>
      </c>
      <c r="B1526" s="26" t="s">
        <v>588</v>
      </c>
      <c r="C1526" s="26" t="s">
        <v>21</v>
      </c>
      <c r="D1526" s="26" t="s">
        <v>59</v>
      </c>
      <c r="E1526" s="46" t="s">
        <v>577</v>
      </c>
      <c r="F1526" s="26" t="s">
        <v>68</v>
      </c>
      <c r="G1526" s="11">
        <v>4</v>
      </c>
      <c r="H1526" s="11">
        <v>4</v>
      </c>
      <c r="I1526" s="84"/>
      <c r="J1526" s="84"/>
      <c r="K1526" s="84"/>
      <c r="L1526" s="84"/>
      <c r="M1526" s="9">
        <f>G1526+I1526+J1526+K1526+L1526</f>
        <v>4</v>
      </c>
      <c r="N1526" s="9">
        <f>H1526+L1526</f>
        <v>4</v>
      </c>
      <c r="O1526" s="85"/>
      <c r="P1526" s="85"/>
      <c r="Q1526" s="85"/>
      <c r="R1526" s="85"/>
      <c r="S1526" s="9">
        <f>M1526+O1526+P1526+Q1526+R1526</f>
        <v>4</v>
      </c>
      <c r="T1526" s="9">
        <f>N1526+R1526</f>
        <v>4</v>
      </c>
      <c r="U1526" s="85"/>
      <c r="V1526" s="85"/>
      <c r="W1526" s="85"/>
      <c r="X1526" s="85"/>
      <c r="Y1526" s="9">
        <f>S1526+U1526+V1526+W1526+X1526</f>
        <v>4</v>
      </c>
      <c r="Z1526" s="9">
        <f>T1526+X1526</f>
        <v>4</v>
      </c>
      <c r="AA1526" s="85"/>
      <c r="AB1526" s="85"/>
      <c r="AC1526" s="85"/>
      <c r="AD1526" s="85"/>
      <c r="AE1526" s="9">
        <f>Y1526+AA1526+AB1526+AC1526+AD1526</f>
        <v>4</v>
      </c>
      <c r="AF1526" s="9">
        <f>Z1526+AD1526</f>
        <v>4</v>
      </c>
      <c r="AG1526" s="85"/>
      <c r="AH1526" s="85"/>
      <c r="AI1526" s="85"/>
      <c r="AJ1526" s="85"/>
      <c r="AK1526" s="9">
        <f>AE1526+AG1526+AH1526+AI1526+AJ1526</f>
        <v>4</v>
      </c>
      <c r="AL1526" s="9">
        <f>AF1526+AJ1526</f>
        <v>4</v>
      </c>
      <c r="AM1526" s="85"/>
      <c r="AN1526" s="85"/>
      <c r="AO1526" s="85"/>
      <c r="AP1526" s="85"/>
      <c r="AQ1526" s="9">
        <f>AK1526+AM1526+AN1526+AO1526+AP1526</f>
        <v>4</v>
      </c>
      <c r="AR1526" s="9">
        <f>AL1526+AP1526</f>
        <v>4</v>
      </c>
      <c r="AS1526" s="85"/>
      <c r="AT1526" s="85"/>
      <c r="AU1526" s="85"/>
      <c r="AV1526" s="85"/>
      <c r="AW1526" s="9">
        <f>AQ1526+AS1526+AT1526+AU1526+AV1526</f>
        <v>4</v>
      </c>
      <c r="AX1526" s="9">
        <f>AR1526+AV1526</f>
        <v>4</v>
      </c>
    </row>
    <row r="1527" spans="1:50" ht="33" hidden="1">
      <c r="A1527" s="25" t="s">
        <v>576</v>
      </c>
      <c r="B1527" s="26" t="s">
        <v>588</v>
      </c>
      <c r="C1527" s="26" t="s">
        <v>21</v>
      </c>
      <c r="D1527" s="26" t="s">
        <v>59</v>
      </c>
      <c r="E1527" s="26" t="s">
        <v>578</v>
      </c>
      <c r="F1527" s="26"/>
      <c r="G1527" s="9">
        <f t="shared" ref="G1527:H1527" si="2531">G1528+G1530</f>
        <v>121</v>
      </c>
      <c r="H1527" s="9">
        <f t="shared" si="2531"/>
        <v>121</v>
      </c>
      <c r="I1527" s="9">
        <f t="shared" ref="I1527:N1527" si="2532">I1528+I1530</f>
        <v>0</v>
      </c>
      <c r="J1527" s="9">
        <f t="shared" si="2532"/>
        <v>0</v>
      </c>
      <c r="K1527" s="9">
        <f t="shared" si="2532"/>
        <v>0</v>
      </c>
      <c r="L1527" s="9">
        <f t="shared" si="2532"/>
        <v>0</v>
      </c>
      <c r="M1527" s="9">
        <f t="shared" si="2532"/>
        <v>121</v>
      </c>
      <c r="N1527" s="9">
        <f t="shared" si="2532"/>
        <v>121</v>
      </c>
      <c r="O1527" s="9">
        <f t="shared" ref="O1527:T1527" si="2533">O1528+O1530</f>
        <v>0</v>
      </c>
      <c r="P1527" s="9">
        <f t="shared" si="2533"/>
        <v>0</v>
      </c>
      <c r="Q1527" s="9">
        <f t="shared" si="2533"/>
        <v>0</v>
      </c>
      <c r="R1527" s="9">
        <f t="shared" si="2533"/>
        <v>0</v>
      </c>
      <c r="S1527" s="9">
        <f t="shared" si="2533"/>
        <v>121</v>
      </c>
      <c r="T1527" s="9">
        <f t="shared" si="2533"/>
        <v>121</v>
      </c>
      <c r="U1527" s="9">
        <f t="shared" ref="U1527:Z1527" si="2534">U1528+U1530</f>
        <v>0</v>
      </c>
      <c r="V1527" s="9">
        <f t="shared" si="2534"/>
        <v>0</v>
      </c>
      <c r="W1527" s="9">
        <f t="shared" si="2534"/>
        <v>0</v>
      </c>
      <c r="X1527" s="9">
        <f t="shared" si="2534"/>
        <v>0</v>
      </c>
      <c r="Y1527" s="9">
        <f t="shared" si="2534"/>
        <v>121</v>
      </c>
      <c r="Z1527" s="9">
        <f t="shared" si="2534"/>
        <v>121</v>
      </c>
      <c r="AA1527" s="9">
        <f t="shared" ref="AA1527:AF1527" si="2535">AA1528+AA1530</f>
        <v>0</v>
      </c>
      <c r="AB1527" s="9">
        <f t="shared" si="2535"/>
        <v>0</v>
      </c>
      <c r="AC1527" s="9">
        <f t="shared" si="2535"/>
        <v>0</v>
      </c>
      <c r="AD1527" s="9">
        <f t="shared" si="2535"/>
        <v>0</v>
      </c>
      <c r="AE1527" s="9">
        <f t="shared" si="2535"/>
        <v>121</v>
      </c>
      <c r="AF1527" s="9">
        <f t="shared" si="2535"/>
        <v>121</v>
      </c>
      <c r="AG1527" s="9">
        <f t="shared" ref="AG1527:AL1527" si="2536">AG1528+AG1530</f>
        <v>0</v>
      </c>
      <c r="AH1527" s="9">
        <f t="shared" si="2536"/>
        <v>0</v>
      </c>
      <c r="AI1527" s="9">
        <f t="shared" si="2536"/>
        <v>0</v>
      </c>
      <c r="AJ1527" s="9">
        <f t="shared" si="2536"/>
        <v>0</v>
      </c>
      <c r="AK1527" s="9">
        <f t="shared" si="2536"/>
        <v>121</v>
      </c>
      <c r="AL1527" s="9">
        <f t="shared" si="2536"/>
        <v>121</v>
      </c>
      <c r="AM1527" s="9">
        <f t="shared" ref="AM1527:AR1527" si="2537">AM1528+AM1530</f>
        <v>0</v>
      </c>
      <c r="AN1527" s="9">
        <f t="shared" si="2537"/>
        <v>0</v>
      </c>
      <c r="AO1527" s="9">
        <f t="shared" si="2537"/>
        <v>0</v>
      </c>
      <c r="AP1527" s="9">
        <f t="shared" si="2537"/>
        <v>0</v>
      </c>
      <c r="AQ1527" s="9">
        <f t="shared" si="2537"/>
        <v>121</v>
      </c>
      <c r="AR1527" s="9">
        <f t="shared" si="2537"/>
        <v>121</v>
      </c>
      <c r="AS1527" s="9">
        <f t="shared" ref="AS1527:AX1527" si="2538">AS1528+AS1530</f>
        <v>0</v>
      </c>
      <c r="AT1527" s="9">
        <f t="shared" si="2538"/>
        <v>0</v>
      </c>
      <c r="AU1527" s="9">
        <f t="shared" si="2538"/>
        <v>0</v>
      </c>
      <c r="AV1527" s="9">
        <f t="shared" si="2538"/>
        <v>0</v>
      </c>
      <c r="AW1527" s="9">
        <f t="shared" si="2538"/>
        <v>121</v>
      </c>
      <c r="AX1527" s="9">
        <f t="shared" si="2538"/>
        <v>121</v>
      </c>
    </row>
    <row r="1528" spans="1:50" ht="66" hidden="1">
      <c r="A1528" s="25" t="s">
        <v>447</v>
      </c>
      <c r="B1528" s="26" t="s">
        <v>588</v>
      </c>
      <c r="C1528" s="26" t="s">
        <v>21</v>
      </c>
      <c r="D1528" s="26" t="s">
        <v>59</v>
      </c>
      <c r="E1528" s="26" t="s">
        <v>578</v>
      </c>
      <c r="F1528" s="26" t="s">
        <v>84</v>
      </c>
      <c r="G1528" s="9">
        <f t="shared" ref="G1528" si="2539">G1529</f>
        <v>81</v>
      </c>
      <c r="H1528" s="9">
        <f t="shared" ref="H1528:AX1528" si="2540">H1529</f>
        <v>81</v>
      </c>
      <c r="I1528" s="9">
        <f t="shared" si="2540"/>
        <v>0</v>
      </c>
      <c r="J1528" s="9">
        <f t="shared" si="2540"/>
        <v>0</v>
      </c>
      <c r="K1528" s="9">
        <f t="shared" si="2540"/>
        <v>0</v>
      </c>
      <c r="L1528" s="9">
        <f t="shared" si="2540"/>
        <v>0</v>
      </c>
      <c r="M1528" s="9">
        <f t="shared" si="2540"/>
        <v>81</v>
      </c>
      <c r="N1528" s="9">
        <f t="shared" si="2540"/>
        <v>81</v>
      </c>
      <c r="O1528" s="9">
        <f t="shared" si="2540"/>
        <v>0</v>
      </c>
      <c r="P1528" s="9">
        <f t="shared" si="2540"/>
        <v>0</v>
      </c>
      <c r="Q1528" s="9">
        <f t="shared" si="2540"/>
        <v>0</v>
      </c>
      <c r="R1528" s="9">
        <f t="shared" si="2540"/>
        <v>0</v>
      </c>
      <c r="S1528" s="9">
        <f t="shared" si="2540"/>
        <v>81</v>
      </c>
      <c r="T1528" s="9">
        <f t="shared" si="2540"/>
        <v>81</v>
      </c>
      <c r="U1528" s="9">
        <f t="shared" si="2540"/>
        <v>0</v>
      </c>
      <c r="V1528" s="9">
        <f t="shared" si="2540"/>
        <v>0</v>
      </c>
      <c r="W1528" s="9">
        <f t="shared" si="2540"/>
        <v>0</v>
      </c>
      <c r="X1528" s="9">
        <f t="shared" si="2540"/>
        <v>0</v>
      </c>
      <c r="Y1528" s="9">
        <f t="shared" si="2540"/>
        <v>81</v>
      </c>
      <c r="Z1528" s="9">
        <f t="shared" si="2540"/>
        <v>81</v>
      </c>
      <c r="AA1528" s="9">
        <f t="shared" si="2540"/>
        <v>0</v>
      </c>
      <c r="AB1528" s="9">
        <f t="shared" si="2540"/>
        <v>0</v>
      </c>
      <c r="AC1528" s="9">
        <f t="shared" si="2540"/>
        <v>0</v>
      </c>
      <c r="AD1528" s="9">
        <f t="shared" si="2540"/>
        <v>0</v>
      </c>
      <c r="AE1528" s="9">
        <f t="shared" si="2540"/>
        <v>81</v>
      </c>
      <c r="AF1528" s="9">
        <f t="shared" si="2540"/>
        <v>81</v>
      </c>
      <c r="AG1528" s="9">
        <f t="shared" si="2540"/>
        <v>0</v>
      </c>
      <c r="AH1528" s="9">
        <f t="shared" si="2540"/>
        <v>0</v>
      </c>
      <c r="AI1528" s="9">
        <f t="shared" si="2540"/>
        <v>0</v>
      </c>
      <c r="AJ1528" s="9">
        <f t="shared" si="2540"/>
        <v>0</v>
      </c>
      <c r="AK1528" s="9">
        <f t="shared" si="2540"/>
        <v>81</v>
      </c>
      <c r="AL1528" s="9">
        <f t="shared" si="2540"/>
        <v>81</v>
      </c>
      <c r="AM1528" s="9">
        <f t="shared" si="2540"/>
        <v>0</v>
      </c>
      <c r="AN1528" s="9">
        <f t="shared" si="2540"/>
        <v>0</v>
      </c>
      <c r="AO1528" s="9">
        <f t="shared" si="2540"/>
        <v>0</v>
      </c>
      <c r="AP1528" s="9">
        <f t="shared" si="2540"/>
        <v>0</v>
      </c>
      <c r="AQ1528" s="9">
        <f t="shared" si="2540"/>
        <v>81</v>
      </c>
      <c r="AR1528" s="9">
        <f t="shared" si="2540"/>
        <v>81</v>
      </c>
      <c r="AS1528" s="9">
        <f t="shared" si="2540"/>
        <v>0</v>
      </c>
      <c r="AT1528" s="9">
        <f t="shared" si="2540"/>
        <v>0</v>
      </c>
      <c r="AU1528" s="9">
        <f t="shared" si="2540"/>
        <v>0</v>
      </c>
      <c r="AV1528" s="9">
        <f t="shared" si="2540"/>
        <v>0</v>
      </c>
      <c r="AW1528" s="9">
        <f t="shared" si="2540"/>
        <v>81</v>
      </c>
      <c r="AX1528" s="9">
        <f t="shared" si="2540"/>
        <v>81</v>
      </c>
    </row>
    <row r="1529" spans="1:50" ht="18.75" hidden="1" customHeight="1">
      <c r="A1529" s="25" t="s">
        <v>106</v>
      </c>
      <c r="B1529" s="26" t="s">
        <v>588</v>
      </c>
      <c r="C1529" s="26" t="s">
        <v>21</v>
      </c>
      <c r="D1529" s="26" t="s">
        <v>59</v>
      </c>
      <c r="E1529" s="26" t="s">
        <v>578</v>
      </c>
      <c r="F1529" s="26" t="s">
        <v>107</v>
      </c>
      <c r="G1529" s="9">
        <v>81</v>
      </c>
      <c r="H1529" s="9">
        <v>81</v>
      </c>
      <c r="I1529" s="84"/>
      <c r="J1529" s="84"/>
      <c r="K1529" s="84"/>
      <c r="L1529" s="84"/>
      <c r="M1529" s="9">
        <f>G1529+I1529+J1529+K1529+L1529</f>
        <v>81</v>
      </c>
      <c r="N1529" s="9">
        <f>H1529+L1529</f>
        <v>81</v>
      </c>
      <c r="O1529" s="85"/>
      <c r="P1529" s="85"/>
      <c r="Q1529" s="85"/>
      <c r="R1529" s="85"/>
      <c r="S1529" s="9">
        <f>M1529+O1529+P1529+Q1529+R1529</f>
        <v>81</v>
      </c>
      <c r="T1529" s="9">
        <f>N1529+R1529</f>
        <v>81</v>
      </c>
      <c r="U1529" s="85"/>
      <c r="V1529" s="85"/>
      <c r="W1529" s="85"/>
      <c r="X1529" s="85"/>
      <c r="Y1529" s="9">
        <f>S1529+U1529+V1529+W1529+X1529</f>
        <v>81</v>
      </c>
      <c r="Z1529" s="9">
        <f>T1529+X1529</f>
        <v>81</v>
      </c>
      <c r="AA1529" s="85"/>
      <c r="AB1529" s="85"/>
      <c r="AC1529" s="85"/>
      <c r="AD1529" s="85"/>
      <c r="AE1529" s="9">
        <f>Y1529+AA1529+AB1529+AC1529+AD1529</f>
        <v>81</v>
      </c>
      <c r="AF1529" s="9">
        <f>Z1529+AD1529</f>
        <v>81</v>
      </c>
      <c r="AG1529" s="85"/>
      <c r="AH1529" s="85"/>
      <c r="AI1529" s="85"/>
      <c r="AJ1529" s="85"/>
      <c r="AK1529" s="9">
        <f>AE1529+AG1529+AH1529+AI1529+AJ1529</f>
        <v>81</v>
      </c>
      <c r="AL1529" s="9">
        <f>AF1529+AJ1529</f>
        <v>81</v>
      </c>
      <c r="AM1529" s="85"/>
      <c r="AN1529" s="85"/>
      <c r="AO1529" s="85"/>
      <c r="AP1529" s="85"/>
      <c r="AQ1529" s="9">
        <f>AK1529+AM1529+AN1529+AO1529+AP1529</f>
        <v>81</v>
      </c>
      <c r="AR1529" s="9">
        <f>AL1529+AP1529</f>
        <v>81</v>
      </c>
      <c r="AS1529" s="85"/>
      <c r="AT1529" s="85"/>
      <c r="AU1529" s="85"/>
      <c r="AV1529" s="85"/>
      <c r="AW1529" s="9">
        <f>AQ1529+AS1529+AT1529+AU1529+AV1529</f>
        <v>81</v>
      </c>
      <c r="AX1529" s="9">
        <f>AR1529+AV1529</f>
        <v>81</v>
      </c>
    </row>
    <row r="1530" spans="1:50" ht="33" hidden="1">
      <c r="A1530" s="25" t="s">
        <v>242</v>
      </c>
      <c r="B1530" s="26" t="s">
        <v>588</v>
      </c>
      <c r="C1530" s="26" t="s">
        <v>21</v>
      </c>
      <c r="D1530" s="26" t="s">
        <v>59</v>
      </c>
      <c r="E1530" s="26" t="s">
        <v>578</v>
      </c>
      <c r="F1530" s="26" t="s">
        <v>30</v>
      </c>
      <c r="G1530" s="9">
        <f t="shared" ref="G1530" si="2541">G1531</f>
        <v>40</v>
      </c>
      <c r="H1530" s="9">
        <f t="shared" ref="H1530:AX1530" si="2542">H1531</f>
        <v>40</v>
      </c>
      <c r="I1530" s="9">
        <f t="shared" si="2542"/>
        <v>0</v>
      </c>
      <c r="J1530" s="9">
        <f t="shared" si="2542"/>
        <v>0</v>
      </c>
      <c r="K1530" s="9">
        <f t="shared" si="2542"/>
        <v>0</v>
      </c>
      <c r="L1530" s="9">
        <f t="shared" si="2542"/>
        <v>0</v>
      </c>
      <c r="M1530" s="9">
        <f t="shared" si="2542"/>
        <v>40</v>
      </c>
      <c r="N1530" s="9">
        <f t="shared" si="2542"/>
        <v>40</v>
      </c>
      <c r="O1530" s="9">
        <f t="shared" si="2542"/>
        <v>0</v>
      </c>
      <c r="P1530" s="9">
        <f t="shared" si="2542"/>
        <v>0</v>
      </c>
      <c r="Q1530" s="9">
        <f t="shared" si="2542"/>
        <v>0</v>
      </c>
      <c r="R1530" s="9">
        <f t="shared" si="2542"/>
        <v>0</v>
      </c>
      <c r="S1530" s="9">
        <f t="shared" si="2542"/>
        <v>40</v>
      </c>
      <c r="T1530" s="9">
        <f t="shared" si="2542"/>
        <v>40</v>
      </c>
      <c r="U1530" s="9">
        <f t="shared" si="2542"/>
        <v>0</v>
      </c>
      <c r="V1530" s="9">
        <f t="shared" si="2542"/>
        <v>0</v>
      </c>
      <c r="W1530" s="9">
        <f t="shared" si="2542"/>
        <v>0</v>
      </c>
      <c r="X1530" s="9">
        <f t="shared" si="2542"/>
        <v>0</v>
      </c>
      <c r="Y1530" s="9">
        <f t="shared" si="2542"/>
        <v>40</v>
      </c>
      <c r="Z1530" s="9">
        <f t="shared" si="2542"/>
        <v>40</v>
      </c>
      <c r="AA1530" s="9">
        <f t="shared" si="2542"/>
        <v>0</v>
      </c>
      <c r="AB1530" s="9">
        <f t="shared" si="2542"/>
        <v>0</v>
      </c>
      <c r="AC1530" s="9">
        <f t="shared" si="2542"/>
        <v>0</v>
      </c>
      <c r="AD1530" s="9">
        <f t="shared" si="2542"/>
        <v>0</v>
      </c>
      <c r="AE1530" s="9">
        <f t="shared" si="2542"/>
        <v>40</v>
      </c>
      <c r="AF1530" s="9">
        <f t="shared" si="2542"/>
        <v>40</v>
      </c>
      <c r="AG1530" s="9">
        <f t="shared" si="2542"/>
        <v>0</v>
      </c>
      <c r="AH1530" s="9">
        <f t="shared" si="2542"/>
        <v>0</v>
      </c>
      <c r="AI1530" s="9">
        <f t="shared" si="2542"/>
        <v>0</v>
      </c>
      <c r="AJ1530" s="9">
        <f t="shared" si="2542"/>
        <v>0</v>
      </c>
      <c r="AK1530" s="9">
        <f t="shared" si="2542"/>
        <v>40</v>
      </c>
      <c r="AL1530" s="9">
        <f t="shared" si="2542"/>
        <v>40</v>
      </c>
      <c r="AM1530" s="9">
        <f t="shared" si="2542"/>
        <v>0</v>
      </c>
      <c r="AN1530" s="9">
        <f t="shared" si="2542"/>
        <v>0</v>
      </c>
      <c r="AO1530" s="9">
        <f t="shared" si="2542"/>
        <v>0</v>
      </c>
      <c r="AP1530" s="9">
        <f t="shared" si="2542"/>
        <v>0</v>
      </c>
      <c r="AQ1530" s="9">
        <f t="shared" si="2542"/>
        <v>40</v>
      </c>
      <c r="AR1530" s="9">
        <f t="shared" si="2542"/>
        <v>40</v>
      </c>
      <c r="AS1530" s="9">
        <f t="shared" si="2542"/>
        <v>0</v>
      </c>
      <c r="AT1530" s="9">
        <f t="shared" si="2542"/>
        <v>0</v>
      </c>
      <c r="AU1530" s="9">
        <f t="shared" si="2542"/>
        <v>0</v>
      </c>
      <c r="AV1530" s="9">
        <f t="shared" si="2542"/>
        <v>0</v>
      </c>
      <c r="AW1530" s="9">
        <f t="shared" si="2542"/>
        <v>40</v>
      </c>
      <c r="AX1530" s="9">
        <f t="shared" si="2542"/>
        <v>40</v>
      </c>
    </row>
    <row r="1531" spans="1:50" ht="33" hidden="1">
      <c r="A1531" s="25" t="s">
        <v>36</v>
      </c>
      <c r="B1531" s="26" t="s">
        <v>588</v>
      </c>
      <c r="C1531" s="26" t="s">
        <v>21</v>
      </c>
      <c r="D1531" s="26" t="s">
        <v>59</v>
      </c>
      <c r="E1531" s="26" t="s">
        <v>578</v>
      </c>
      <c r="F1531" s="26" t="s">
        <v>37</v>
      </c>
      <c r="G1531" s="9">
        <v>40</v>
      </c>
      <c r="H1531" s="9">
        <v>40</v>
      </c>
      <c r="I1531" s="84"/>
      <c r="J1531" s="84"/>
      <c r="K1531" s="84"/>
      <c r="L1531" s="84"/>
      <c r="M1531" s="9">
        <f>G1531+I1531+J1531+K1531+L1531</f>
        <v>40</v>
      </c>
      <c r="N1531" s="9">
        <f>H1531+L1531</f>
        <v>40</v>
      </c>
      <c r="O1531" s="85"/>
      <c r="P1531" s="85"/>
      <c r="Q1531" s="85"/>
      <c r="R1531" s="85"/>
      <c r="S1531" s="9">
        <f>M1531+O1531+P1531+Q1531+R1531</f>
        <v>40</v>
      </c>
      <c r="T1531" s="9">
        <f>N1531+R1531</f>
        <v>40</v>
      </c>
      <c r="U1531" s="85"/>
      <c r="V1531" s="85"/>
      <c r="W1531" s="85"/>
      <c r="X1531" s="85"/>
      <c r="Y1531" s="9">
        <f>S1531+U1531+V1531+W1531+X1531</f>
        <v>40</v>
      </c>
      <c r="Z1531" s="9">
        <f>T1531+X1531</f>
        <v>40</v>
      </c>
      <c r="AA1531" s="85"/>
      <c r="AB1531" s="85"/>
      <c r="AC1531" s="85"/>
      <c r="AD1531" s="85"/>
      <c r="AE1531" s="9">
        <f>Y1531+AA1531+AB1531+AC1531+AD1531</f>
        <v>40</v>
      </c>
      <c r="AF1531" s="9">
        <f>Z1531+AD1531</f>
        <v>40</v>
      </c>
      <c r="AG1531" s="85"/>
      <c r="AH1531" s="85"/>
      <c r="AI1531" s="85"/>
      <c r="AJ1531" s="85"/>
      <c r="AK1531" s="9">
        <f>AE1531+AG1531+AH1531+AI1531+AJ1531</f>
        <v>40</v>
      </c>
      <c r="AL1531" s="9">
        <f>AF1531+AJ1531</f>
        <v>40</v>
      </c>
      <c r="AM1531" s="85"/>
      <c r="AN1531" s="85"/>
      <c r="AO1531" s="85"/>
      <c r="AP1531" s="85"/>
      <c r="AQ1531" s="9">
        <f>AK1531+AM1531+AN1531+AO1531+AP1531</f>
        <v>40</v>
      </c>
      <c r="AR1531" s="9">
        <f>AL1531+AP1531</f>
        <v>40</v>
      </c>
      <c r="AS1531" s="85"/>
      <c r="AT1531" s="85"/>
      <c r="AU1531" s="85"/>
      <c r="AV1531" s="85"/>
      <c r="AW1531" s="9">
        <f>AQ1531+AS1531+AT1531+AU1531+AV1531</f>
        <v>40</v>
      </c>
      <c r="AX1531" s="9">
        <f>AR1531+AV1531</f>
        <v>40</v>
      </c>
    </row>
    <row r="1532" spans="1:50" ht="17.25" hidden="1" customHeight="1">
      <c r="A1532" s="25" t="s">
        <v>589</v>
      </c>
      <c r="B1532" s="26" t="s">
        <v>588</v>
      </c>
      <c r="C1532" s="26" t="s">
        <v>21</v>
      </c>
      <c r="D1532" s="26" t="s">
        <v>59</v>
      </c>
      <c r="E1532" s="26" t="s">
        <v>590</v>
      </c>
      <c r="F1532" s="26"/>
      <c r="G1532" s="9">
        <f t="shared" ref="G1532:V1533" si="2543">G1533</f>
        <v>7</v>
      </c>
      <c r="H1532" s="9">
        <f t="shared" si="2543"/>
        <v>7</v>
      </c>
      <c r="I1532" s="9">
        <f t="shared" si="2543"/>
        <v>0</v>
      </c>
      <c r="J1532" s="9">
        <f t="shared" si="2543"/>
        <v>0</v>
      </c>
      <c r="K1532" s="9">
        <f t="shared" si="2543"/>
        <v>0</v>
      </c>
      <c r="L1532" s="9">
        <f t="shared" si="2543"/>
        <v>0</v>
      </c>
      <c r="M1532" s="9">
        <f t="shared" si="2543"/>
        <v>7</v>
      </c>
      <c r="N1532" s="9">
        <f t="shared" si="2543"/>
        <v>7</v>
      </c>
      <c r="O1532" s="9">
        <f t="shared" si="2543"/>
        <v>0</v>
      </c>
      <c r="P1532" s="9">
        <f t="shared" si="2543"/>
        <v>0</v>
      </c>
      <c r="Q1532" s="9">
        <f t="shared" si="2543"/>
        <v>0</v>
      </c>
      <c r="R1532" s="9">
        <f t="shared" si="2543"/>
        <v>0</v>
      </c>
      <c r="S1532" s="9">
        <f t="shared" si="2543"/>
        <v>7</v>
      </c>
      <c r="T1532" s="9">
        <f t="shared" si="2543"/>
        <v>7</v>
      </c>
      <c r="U1532" s="9">
        <f t="shared" si="2543"/>
        <v>0</v>
      </c>
      <c r="V1532" s="9">
        <f t="shared" si="2543"/>
        <v>0</v>
      </c>
      <c r="W1532" s="9">
        <f t="shared" ref="U1532:AJ1533" si="2544">W1533</f>
        <v>0</v>
      </c>
      <c r="X1532" s="9">
        <f t="shared" si="2544"/>
        <v>0</v>
      </c>
      <c r="Y1532" s="9">
        <f t="shared" si="2544"/>
        <v>7</v>
      </c>
      <c r="Z1532" s="9">
        <f t="shared" si="2544"/>
        <v>7</v>
      </c>
      <c r="AA1532" s="9">
        <f t="shared" si="2544"/>
        <v>0</v>
      </c>
      <c r="AB1532" s="9">
        <f t="shared" si="2544"/>
        <v>0</v>
      </c>
      <c r="AC1532" s="9">
        <f t="shared" si="2544"/>
        <v>0</v>
      </c>
      <c r="AD1532" s="9">
        <f t="shared" si="2544"/>
        <v>0</v>
      </c>
      <c r="AE1532" s="9">
        <f t="shared" si="2544"/>
        <v>7</v>
      </c>
      <c r="AF1532" s="9">
        <f t="shared" si="2544"/>
        <v>7</v>
      </c>
      <c r="AG1532" s="9">
        <f t="shared" si="2544"/>
        <v>0</v>
      </c>
      <c r="AH1532" s="9">
        <f t="shared" si="2544"/>
        <v>0</v>
      </c>
      <c r="AI1532" s="9">
        <f t="shared" si="2544"/>
        <v>0</v>
      </c>
      <c r="AJ1532" s="9">
        <f t="shared" si="2544"/>
        <v>0</v>
      </c>
      <c r="AK1532" s="9">
        <f t="shared" ref="AG1532:AV1533" si="2545">AK1533</f>
        <v>7</v>
      </c>
      <c r="AL1532" s="9">
        <f t="shared" si="2545"/>
        <v>7</v>
      </c>
      <c r="AM1532" s="9">
        <f t="shared" si="2545"/>
        <v>0</v>
      </c>
      <c r="AN1532" s="9">
        <f t="shared" si="2545"/>
        <v>0</v>
      </c>
      <c r="AO1532" s="9">
        <f t="shared" si="2545"/>
        <v>0</v>
      </c>
      <c r="AP1532" s="9">
        <f t="shared" si="2545"/>
        <v>0</v>
      </c>
      <c r="AQ1532" s="9">
        <f t="shared" si="2545"/>
        <v>7</v>
      </c>
      <c r="AR1532" s="9">
        <f t="shared" si="2545"/>
        <v>7</v>
      </c>
      <c r="AS1532" s="9">
        <f t="shared" si="2545"/>
        <v>0</v>
      </c>
      <c r="AT1532" s="9">
        <f t="shared" si="2545"/>
        <v>0</v>
      </c>
      <c r="AU1532" s="9">
        <f t="shared" si="2545"/>
        <v>0</v>
      </c>
      <c r="AV1532" s="9">
        <f t="shared" si="2545"/>
        <v>0</v>
      </c>
      <c r="AW1532" s="9">
        <f t="shared" ref="AS1532:AX1533" si="2546">AW1533</f>
        <v>7</v>
      </c>
      <c r="AX1532" s="9">
        <f t="shared" si="2546"/>
        <v>7</v>
      </c>
    </row>
    <row r="1533" spans="1:50" ht="33" hidden="1">
      <c r="A1533" s="25" t="s">
        <v>242</v>
      </c>
      <c r="B1533" s="26" t="s">
        <v>588</v>
      </c>
      <c r="C1533" s="26" t="s">
        <v>21</v>
      </c>
      <c r="D1533" s="26" t="s">
        <v>59</v>
      </c>
      <c r="E1533" s="26" t="s">
        <v>590</v>
      </c>
      <c r="F1533" s="26" t="s">
        <v>30</v>
      </c>
      <c r="G1533" s="9">
        <f t="shared" si="2543"/>
        <v>7</v>
      </c>
      <c r="H1533" s="9">
        <f t="shared" si="2543"/>
        <v>7</v>
      </c>
      <c r="I1533" s="9">
        <f t="shared" si="2543"/>
        <v>0</v>
      </c>
      <c r="J1533" s="9">
        <f t="shared" si="2543"/>
        <v>0</v>
      </c>
      <c r="K1533" s="9">
        <f t="shared" si="2543"/>
        <v>0</v>
      </c>
      <c r="L1533" s="9">
        <f t="shared" si="2543"/>
        <v>0</v>
      </c>
      <c r="M1533" s="9">
        <f t="shared" si="2543"/>
        <v>7</v>
      </c>
      <c r="N1533" s="9">
        <f t="shared" si="2543"/>
        <v>7</v>
      </c>
      <c r="O1533" s="9">
        <f t="shared" si="2543"/>
        <v>0</v>
      </c>
      <c r="P1533" s="9">
        <f t="shared" si="2543"/>
        <v>0</v>
      </c>
      <c r="Q1533" s="9">
        <f t="shared" si="2543"/>
        <v>0</v>
      </c>
      <c r="R1533" s="9">
        <f t="shared" si="2543"/>
        <v>0</v>
      </c>
      <c r="S1533" s="9">
        <f t="shared" si="2543"/>
        <v>7</v>
      </c>
      <c r="T1533" s="9">
        <f t="shared" si="2543"/>
        <v>7</v>
      </c>
      <c r="U1533" s="9">
        <f t="shared" si="2544"/>
        <v>0</v>
      </c>
      <c r="V1533" s="9">
        <f t="shared" si="2544"/>
        <v>0</v>
      </c>
      <c r="W1533" s="9">
        <f t="shared" si="2544"/>
        <v>0</v>
      </c>
      <c r="X1533" s="9">
        <f t="shared" si="2544"/>
        <v>0</v>
      </c>
      <c r="Y1533" s="9">
        <f t="shared" si="2544"/>
        <v>7</v>
      </c>
      <c r="Z1533" s="9">
        <f t="shared" si="2544"/>
        <v>7</v>
      </c>
      <c r="AA1533" s="9">
        <f t="shared" si="2544"/>
        <v>0</v>
      </c>
      <c r="AB1533" s="9">
        <f t="shared" si="2544"/>
        <v>0</v>
      </c>
      <c r="AC1533" s="9">
        <f t="shared" si="2544"/>
        <v>0</v>
      </c>
      <c r="AD1533" s="9">
        <f t="shared" si="2544"/>
        <v>0</v>
      </c>
      <c r="AE1533" s="9">
        <f t="shared" si="2544"/>
        <v>7</v>
      </c>
      <c r="AF1533" s="9">
        <f t="shared" si="2544"/>
        <v>7</v>
      </c>
      <c r="AG1533" s="9">
        <f t="shared" si="2545"/>
        <v>0</v>
      </c>
      <c r="AH1533" s="9">
        <f t="shared" si="2545"/>
        <v>0</v>
      </c>
      <c r="AI1533" s="9">
        <f t="shared" si="2545"/>
        <v>0</v>
      </c>
      <c r="AJ1533" s="9">
        <f t="shared" si="2545"/>
        <v>0</v>
      </c>
      <c r="AK1533" s="9">
        <f t="shared" si="2545"/>
        <v>7</v>
      </c>
      <c r="AL1533" s="9">
        <f t="shared" si="2545"/>
        <v>7</v>
      </c>
      <c r="AM1533" s="9">
        <f t="shared" si="2545"/>
        <v>0</v>
      </c>
      <c r="AN1533" s="9">
        <f t="shared" si="2545"/>
        <v>0</v>
      </c>
      <c r="AO1533" s="9">
        <f t="shared" si="2545"/>
        <v>0</v>
      </c>
      <c r="AP1533" s="9">
        <f t="shared" si="2545"/>
        <v>0</v>
      </c>
      <c r="AQ1533" s="9">
        <f t="shared" si="2545"/>
        <v>7</v>
      </c>
      <c r="AR1533" s="9">
        <f t="shared" si="2545"/>
        <v>7</v>
      </c>
      <c r="AS1533" s="9">
        <f t="shared" si="2546"/>
        <v>0</v>
      </c>
      <c r="AT1533" s="9">
        <f t="shared" si="2546"/>
        <v>0</v>
      </c>
      <c r="AU1533" s="9">
        <f t="shared" si="2546"/>
        <v>0</v>
      </c>
      <c r="AV1533" s="9">
        <f t="shared" si="2546"/>
        <v>0</v>
      </c>
      <c r="AW1533" s="9">
        <f t="shared" si="2546"/>
        <v>7</v>
      </c>
      <c r="AX1533" s="9">
        <f t="shared" si="2546"/>
        <v>7</v>
      </c>
    </row>
    <row r="1534" spans="1:50" ht="33" hidden="1">
      <c r="A1534" s="25" t="s">
        <v>36</v>
      </c>
      <c r="B1534" s="26" t="s">
        <v>588</v>
      </c>
      <c r="C1534" s="26" t="s">
        <v>21</v>
      </c>
      <c r="D1534" s="26" t="s">
        <v>59</v>
      </c>
      <c r="E1534" s="26" t="s">
        <v>590</v>
      </c>
      <c r="F1534" s="26" t="s">
        <v>37</v>
      </c>
      <c r="G1534" s="9">
        <v>7</v>
      </c>
      <c r="H1534" s="9">
        <v>7</v>
      </c>
      <c r="I1534" s="84"/>
      <c r="J1534" s="84"/>
      <c r="K1534" s="84"/>
      <c r="L1534" s="84"/>
      <c r="M1534" s="9">
        <f>G1534+I1534+J1534+K1534+L1534</f>
        <v>7</v>
      </c>
      <c r="N1534" s="9">
        <f>H1534+L1534</f>
        <v>7</v>
      </c>
      <c r="O1534" s="85"/>
      <c r="P1534" s="85"/>
      <c r="Q1534" s="85"/>
      <c r="R1534" s="85"/>
      <c r="S1534" s="9">
        <f>M1534+O1534+P1534+Q1534+R1534</f>
        <v>7</v>
      </c>
      <c r="T1534" s="9">
        <f>N1534+R1534</f>
        <v>7</v>
      </c>
      <c r="U1534" s="85"/>
      <c r="V1534" s="85"/>
      <c r="W1534" s="85"/>
      <c r="X1534" s="85"/>
      <c r="Y1534" s="9">
        <f>S1534+U1534+V1534+W1534+X1534</f>
        <v>7</v>
      </c>
      <c r="Z1534" s="9">
        <f>T1534+X1534</f>
        <v>7</v>
      </c>
      <c r="AA1534" s="85"/>
      <c r="AB1534" s="85"/>
      <c r="AC1534" s="85"/>
      <c r="AD1534" s="85"/>
      <c r="AE1534" s="9">
        <f>Y1534+AA1534+AB1534+AC1534+AD1534</f>
        <v>7</v>
      </c>
      <c r="AF1534" s="9">
        <f>Z1534+AD1534</f>
        <v>7</v>
      </c>
      <c r="AG1534" s="85"/>
      <c r="AH1534" s="85"/>
      <c r="AI1534" s="85"/>
      <c r="AJ1534" s="85"/>
      <c r="AK1534" s="9">
        <f>AE1534+AG1534+AH1534+AI1534+AJ1534</f>
        <v>7</v>
      </c>
      <c r="AL1534" s="9">
        <f>AF1534+AJ1534</f>
        <v>7</v>
      </c>
      <c r="AM1534" s="85"/>
      <c r="AN1534" s="85"/>
      <c r="AO1534" s="85"/>
      <c r="AP1534" s="85"/>
      <c r="AQ1534" s="9">
        <f>AK1534+AM1534+AN1534+AO1534+AP1534</f>
        <v>7</v>
      </c>
      <c r="AR1534" s="9">
        <f>AL1534+AP1534</f>
        <v>7</v>
      </c>
      <c r="AS1534" s="85"/>
      <c r="AT1534" s="85"/>
      <c r="AU1534" s="85"/>
      <c r="AV1534" s="85"/>
      <c r="AW1534" s="9">
        <f>AQ1534+AS1534+AT1534+AU1534+AV1534</f>
        <v>7</v>
      </c>
      <c r="AX1534" s="9">
        <f>AR1534+AV1534</f>
        <v>7</v>
      </c>
    </row>
    <row r="1535" spans="1:50" ht="49.5" hidden="1">
      <c r="A1535" s="25" t="s">
        <v>581</v>
      </c>
      <c r="B1535" s="26" t="s">
        <v>588</v>
      </c>
      <c r="C1535" s="26" t="s">
        <v>21</v>
      </c>
      <c r="D1535" s="26" t="s">
        <v>59</v>
      </c>
      <c r="E1535" s="26" t="s">
        <v>586</v>
      </c>
      <c r="F1535" s="26"/>
      <c r="G1535" s="9">
        <f t="shared" ref="G1535:H1535" si="2547">G1536+G1538+G1540</f>
        <v>2926</v>
      </c>
      <c r="H1535" s="9">
        <f t="shared" si="2547"/>
        <v>2926</v>
      </c>
      <c r="I1535" s="9">
        <f t="shared" ref="I1535:N1535" si="2548">I1536+I1538+I1540</f>
        <v>0</v>
      </c>
      <c r="J1535" s="9">
        <f t="shared" si="2548"/>
        <v>0</v>
      </c>
      <c r="K1535" s="9">
        <f t="shared" si="2548"/>
        <v>0</v>
      </c>
      <c r="L1535" s="9">
        <f t="shared" si="2548"/>
        <v>0</v>
      </c>
      <c r="M1535" s="9">
        <f t="shared" si="2548"/>
        <v>2926</v>
      </c>
      <c r="N1535" s="9">
        <f t="shared" si="2548"/>
        <v>2926</v>
      </c>
      <c r="O1535" s="9">
        <f t="shared" ref="O1535:T1535" si="2549">O1536+O1538+O1540</f>
        <v>0</v>
      </c>
      <c r="P1535" s="9">
        <f t="shared" si="2549"/>
        <v>0</v>
      </c>
      <c r="Q1535" s="9">
        <f t="shared" si="2549"/>
        <v>0</v>
      </c>
      <c r="R1535" s="9">
        <f t="shared" si="2549"/>
        <v>0</v>
      </c>
      <c r="S1535" s="9">
        <f t="shared" si="2549"/>
        <v>2926</v>
      </c>
      <c r="T1535" s="9">
        <f t="shared" si="2549"/>
        <v>2926</v>
      </c>
      <c r="U1535" s="9">
        <f t="shared" ref="U1535:Z1535" si="2550">U1536+U1538+U1540</f>
        <v>0</v>
      </c>
      <c r="V1535" s="9">
        <f t="shared" si="2550"/>
        <v>0</v>
      </c>
      <c r="W1535" s="9">
        <f t="shared" si="2550"/>
        <v>0</v>
      </c>
      <c r="X1535" s="9">
        <f t="shared" si="2550"/>
        <v>0</v>
      </c>
      <c r="Y1535" s="9">
        <f t="shared" si="2550"/>
        <v>2926</v>
      </c>
      <c r="Z1535" s="9">
        <f t="shared" si="2550"/>
        <v>2926</v>
      </c>
      <c r="AA1535" s="9">
        <f t="shared" ref="AA1535:AF1535" si="2551">AA1536+AA1538+AA1540</f>
        <v>0</v>
      </c>
      <c r="AB1535" s="9">
        <f t="shared" si="2551"/>
        <v>0</v>
      </c>
      <c r="AC1535" s="9">
        <f t="shared" si="2551"/>
        <v>0</v>
      </c>
      <c r="AD1535" s="9">
        <f t="shared" si="2551"/>
        <v>0</v>
      </c>
      <c r="AE1535" s="9">
        <f t="shared" si="2551"/>
        <v>2926</v>
      </c>
      <c r="AF1535" s="9">
        <f t="shared" si="2551"/>
        <v>2926</v>
      </c>
      <c r="AG1535" s="9">
        <f t="shared" ref="AG1535:AL1535" si="2552">AG1536+AG1538+AG1540</f>
        <v>0</v>
      </c>
      <c r="AH1535" s="9">
        <f t="shared" si="2552"/>
        <v>0</v>
      </c>
      <c r="AI1535" s="9">
        <f t="shared" si="2552"/>
        <v>0</v>
      </c>
      <c r="AJ1535" s="9">
        <f t="shared" si="2552"/>
        <v>0</v>
      </c>
      <c r="AK1535" s="9">
        <f t="shared" si="2552"/>
        <v>2926</v>
      </c>
      <c r="AL1535" s="9">
        <f t="shared" si="2552"/>
        <v>2926</v>
      </c>
      <c r="AM1535" s="9">
        <f t="shared" ref="AM1535:AR1535" si="2553">AM1536+AM1538+AM1540</f>
        <v>0</v>
      </c>
      <c r="AN1535" s="9">
        <f t="shared" si="2553"/>
        <v>0</v>
      </c>
      <c r="AO1535" s="9">
        <f t="shared" si="2553"/>
        <v>0</v>
      </c>
      <c r="AP1535" s="9">
        <f t="shared" si="2553"/>
        <v>0</v>
      </c>
      <c r="AQ1535" s="9">
        <f t="shared" si="2553"/>
        <v>2926</v>
      </c>
      <c r="AR1535" s="9">
        <f t="shared" si="2553"/>
        <v>2926</v>
      </c>
      <c r="AS1535" s="9">
        <f t="shared" ref="AS1535:AX1535" si="2554">AS1536+AS1538+AS1540</f>
        <v>0</v>
      </c>
      <c r="AT1535" s="9">
        <f t="shared" si="2554"/>
        <v>0</v>
      </c>
      <c r="AU1535" s="9">
        <f t="shared" si="2554"/>
        <v>0</v>
      </c>
      <c r="AV1535" s="9">
        <f t="shared" si="2554"/>
        <v>323</v>
      </c>
      <c r="AW1535" s="9">
        <f t="shared" si="2554"/>
        <v>3249</v>
      </c>
      <c r="AX1535" s="9">
        <f t="shared" si="2554"/>
        <v>3249</v>
      </c>
    </row>
    <row r="1536" spans="1:50" ht="66" hidden="1">
      <c r="A1536" s="25" t="s">
        <v>447</v>
      </c>
      <c r="B1536" s="26" t="s">
        <v>588</v>
      </c>
      <c r="C1536" s="26" t="s">
        <v>21</v>
      </c>
      <c r="D1536" s="26" t="s">
        <v>59</v>
      </c>
      <c r="E1536" s="26" t="s">
        <v>586</v>
      </c>
      <c r="F1536" s="26" t="s">
        <v>84</v>
      </c>
      <c r="G1536" s="9">
        <f t="shared" ref="G1536" si="2555">G1537</f>
        <v>1643</v>
      </c>
      <c r="H1536" s="9">
        <f t="shared" ref="H1536:AX1536" si="2556">H1537</f>
        <v>1643</v>
      </c>
      <c r="I1536" s="9">
        <f t="shared" si="2556"/>
        <v>0</v>
      </c>
      <c r="J1536" s="9">
        <f t="shared" si="2556"/>
        <v>0</v>
      </c>
      <c r="K1536" s="9">
        <f t="shared" si="2556"/>
        <v>0</v>
      </c>
      <c r="L1536" s="9">
        <f t="shared" si="2556"/>
        <v>0</v>
      </c>
      <c r="M1536" s="9">
        <f t="shared" si="2556"/>
        <v>1643</v>
      </c>
      <c r="N1536" s="9">
        <f t="shared" si="2556"/>
        <v>1643</v>
      </c>
      <c r="O1536" s="9">
        <f t="shared" si="2556"/>
        <v>0</v>
      </c>
      <c r="P1536" s="9">
        <f t="shared" si="2556"/>
        <v>0</v>
      </c>
      <c r="Q1536" s="9">
        <f t="shared" si="2556"/>
        <v>0</v>
      </c>
      <c r="R1536" s="9">
        <f t="shared" si="2556"/>
        <v>0</v>
      </c>
      <c r="S1536" s="9">
        <f t="shared" si="2556"/>
        <v>1643</v>
      </c>
      <c r="T1536" s="9">
        <f t="shared" si="2556"/>
        <v>1643</v>
      </c>
      <c r="U1536" s="9">
        <f t="shared" si="2556"/>
        <v>0</v>
      </c>
      <c r="V1536" s="9">
        <f t="shared" si="2556"/>
        <v>0</v>
      </c>
      <c r="W1536" s="9">
        <f t="shared" si="2556"/>
        <v>0</v>
      </c>
      <c r="X1536" s="9">
        <f t="shared" si="2556"/>
        <v>0</v>
      </c>
      <c r="Y1536" s="9">
        <f t="shared" si="2556"/>
        <v>1643</v>
      </c>
      <c r="Z1536" s="9">
        <f t="shared" si="2556"/>
        <v>1643</v>
      </c>
      <c r="AA1536" s="9">
        <f t="shared" si="2556"/>
        <v>0</v>
      </c>
      <c r="AB1536" s="9">
        <f t="shared" si="2556"/>
        <v>0</v>
      </c>
      <c r="AC1536" s="9">
        <f t="shared" si="2556"/>
        <v>0</v>
      </c>
      <c r="AD1536" s="9">
        <f t="shared" si="2556"/>
        <v>0</v>
      </c>
      <c r="AE1536" s="9">
        <f t="shared" si="2556"/>
        <v>1643</v>
      </c>
      <c r="AF1536" s="9">
        <f t="shared" si="2556"/>
        <v>1643</v>
      </c>
      <c r="AG1536" s="9">
        <f t="shared" si="2556"/>
        <v>0</v>
      </c>
      <c r="AH1536" s="9">
        <f t="shared" si="2556"/>
        <v>0</v>
      </c>
      <c r="AI1536" s="9">
        <f t="shared" si="2556"/>
        <v>0</v>
      </c>
      <c r="AJ1536" s="9">
        <f t="shared" si="2556"/>
        <v>0</v>
      </c>
      <c r="AK1536" s="9">
        <f t="shared" si="2556"/>
        <v>1643</v>
      </c>
      <c r="AL1536" s="9">
        <f t="shared" si="2556"/>
        <v>1643</v>
      </c>
      <c r="AM1536" s="9">
        <f t="shared" si="2556"/>
        <v>0</v>
      </c>
      <c r="AN1536" s="9">
        <f t="shared" si="2556"/>
        <v>0</v>
      </c>
      <c r="AO1536" s="9">
        <f t="shared" si="2556"/>
        <v>0</v>
      </c>
      <c r="AP1536" s="9">
        <f t="shared" si="2556"/>
        <v>0</v>
      </c>
      <c r="AQ1536" s="9">
        <f t="shared" si="2556"/>
        <v>1643</v>
      </c>
      <c r="AR1536" s="9">
        <f t="shared" si="2556"/>
        <v>1643</v>
      </c>
      <c r="AS1536" s="9">
        <f t="shared" si="2556"/>
        <v>0</v>
      </c>
      <c r="AT1536" s="9">
        <f t="shared" si="2556"/>
        <v>0</v>
      </c>
      <c r="AU1536" s="9">
        <f t="shared" si="2556"/>
        <v>0</v>
      </c>
      <c r="AV1536" s="9">
        <f t="shared" si="2556"/>
        <v>0</v>
      </c>
      <c r="AW1536" s="9">
        <f t="shared" si="2556"/>
        <v>1643</v>
      </c>
      <c r="AX1536" s="9">
        <f t="shared" si="2556"/>
        <v>1643</v>
      </c>
    </row>
    <row r="1537" spans="1:50" ht="18" hidden="1" customHeight="1">
      <c r="A1537" s="25" t="s">
        <v>106</v>
      </c>
      <c r="B1537" s="26" t="s">
        <v>588</v>
      </c>
      <c r="C1537" s="26" t="s">
        <v>21</v>
      </c>
      <c r="D1537" s="26" t="s">
        <v>59</v>
      </c>
      <c r="E1537" s="26" t="s">
        <v>586</v>
      </c>
      <c r="F1537" s="26" t="s">
        <v>107</v>
      </c>
      <c r="G1537" s="9">
        <v>1643</v>
      </c>
      <c r="H1537" s="9">
        <v>1643</v>
      </c>
      <c r="I1537" s="84"/>
      <c r="J1537" s="84"/>
      <c r="K1537" s="84"/>
      <c r="L1537" s="84"/>
      <c r="M1537" s="9">
        <f>G1537+I1537+J1537+K1537+L1537</f>
        <v>1643</v>
      </c>
      <c r="N1537" s="9">
        <f>H1537+L1537</f>
        <v>1643</v>
      </c>
      <c r="O1537" s="85"/>
      <c r="P1537" s="85"/>
      <c r="Q1537" s="85"/>
      <c r="R1537" s="85"/>
      <c r="S1537" s="9">
        <f>M1537+O1537+P1537+Q1537+R1537</f>
        <v>1643</v>
      </c>
      <c r="T1537" s="9">
        <f>N1537+R1537</f>
        <v>1643</v>
      </c>
      <c r="U1537" s="85"/>
      <c r="V1537" s="85"/>
      <c r="W1537" s="85"/>
      <c r="X1537" s="85"/>
      <c r="Y1537" s="9">
        <f>S1537+U1537+V1537+W1537+X1537</f>
        <v>1643</v>
      </c>
      <c r="Z1537" s="9">
        <f>T1537+X1537</f>
        <v>1643</v>
      </c>
      <c r="AA1537" s="85"/>
      <c r="AB1537" s="85"/>
      <c r="AC1537" s="85"/>
      <c r="AD1537" s="85"/>
      <c r="AE1537" s="9">
        <f>Y1537+AA1537+AB1537+AC1537+AD1537</f>
        <v>1643</v>
      </c>
      <c r="AF1537" s="9">
        <f>Z1537+AD1537</f>
        <v>1643</v>
      </c>
      <c r="AG1537" s="85"/>
      <c r="AH1537" s="85"/>
      <c r="AI1537" s="85"/>
      <c r="AJ1537" s="85"/>
      <c r="AK1537" s="9">
        <f>AE1537+AG1537+AH1537+AI1537+AJ1537</f>
        <v>1643</v>
      </c>
      <c r="AL1537" s="9">
        <f>AF1537+AJ1537</f>
        <v>1643</v>
      </c>
      <c r="AM1537" s="85"/>
      <c r="AN1537" s="85"/>
      <c r="AO1537" s="85"/>
      <c r="AP1537" s="85"/>
      <c r="AQ1537" s="9">
        <f>AK1537+AM1537+AN1537+AO1537+AP1537</f>
        <v>1643</v>
      </c>
      <c r="AR1537" s="9">
        <f>AL1537+AP1537</f>
        <v>1643</v>
      </c>
      <c r="AS1537" s="85"/>
      <c r="AT1537" s="85"/>
      <c r="AU1537" s="85"/>
      <c r="AV1537" s="85"/>
      <c r="AW1537" s="9">
        <f>AQ1537+AS1537+AT1537+AU1537+AV1537</f>
        <v>1643</v>
      </c>
      <c r="AX1537" s="9">
        <f>AR1537+AV1537</f>
        <v>1643</v>
      </c>
    </row>
    <row r="1538" spans="1:50" ht="33" hidden="1">
      <c r="A1538" s="25" t="s">
        <v>242</v>
      </c>
      <c r="B1538" s="26" t="s">
        <v>588</v>
      </c>
      <c r="C1538" s="26" t="s">
        <v>21</v>
      </c>
      <c r="D1538" s="26" t="s">
        <v>59</v>
      </c>
      <c r="E1538" s="26" t="s">
        <v>586</v>
      </c>
      <c r="F1538" s="26" t="s">
        <v>30</v>
      </c>
      <c r="G1538" s="9">
        <f t="shared" ref="G1538" si="2557">G1539</f>
        <v>1269</v>
      </c>
      <c r="H1538" s="9">
        <f t="shared" ref="H1538:AX1538" si="2558">H1539</f>
        <v>1269</v>
      </c>
      <c r="I1538" s="9">
        <f t="shared" si="2558"/>
        <v>0</v>
      </c>
      <c r="J1538" s="9">
        <f t="shared" si="2558"/>
        <v>0</v>
      </c>
      <c r="K1538" s="9">
        <f t="shared" si="2558"/>
        <v>0</v>
      </c>
      <c r="L1538" s="9">
        <f t="shared" si="2558"/>
        <v>0</v>
      </c>
      <c r="M1538" s="9">
        <f t="shared" si="2558"/>
        <v>1269</v>
      </c>
      <c r="N1538" s="9">
        <f t="shared" si="2558"/>
        <v>1269</v>
      </c>
      <c r="O1538" s="9">
        <f t="shared" si="2558"/>
        <v>0</v>
      </c>
      <c r="P1538" s="9">
        <f t="shared" si="2558"/>
        <v>0</v>
      </c>
      <c r="Q1538" s="9">
        <f t="shared" si="2558"/>
        <v>0</v>
      </c>
      <c r="R1538" s="9">
        <f t="shared" si="2558"/>
        <v>0</v>
      </c>
      <c r="S1538" s="9">
        <f t="shared" si="2558"/>
        <v>1269</v>
      </c>
      <c r="T1538" s="9">
        <f t="shared" si="2558"/>
        <v>1269</v>
      </c>
      <c r="U1538" s="9">
        <f t="shared" si="2558"/>
        <v>0</v>
      </c>
      <c r="V1538" s="9">
        <f t="shared" si="2558"/>
        <v>0</v>
      </c>
      <c r="W1538" s="9">
        <f t="shared" si="2558"/>
        <v>0</v>
      </c>
      <c r="X1538" s="9">
        <f t="shared" si="2558"/>
        <v>0</v>
      </c>
      <c r="Y1538" s="9">
        <f t="shared" si="2558"/>
        <v>1269</v>
      </c>
      <c r="Z1538" s="9">
        <f t="shared" si="2558"/>
        <v>1269</v>
      </c>
      <c r="AA1538" s="9">
        <f t="shared" si="2558"/>
        <v>0</v>
      </c>
      <c r="AB1538" s="9">
        <f t="shared" si="2558"/>
        <v>0</v>
      </c>
      <c r="AC1538" s="9">
        <f t="shared" si="2558"/>
        <v>0</v>
      </c>
      <c r="AD1538" s="9">
        <f t="shared" si="2558"/>
        <v>0</v>
      </c>
      <c r="AE1538" s="9">
        <f t="shared" si="2558"/>
        <v>1269</v>
      </c>
      <c r="AF1538" s="9">
        <f t="shared" si="2558"/>
        <v>1269</v>
      </c>
      <c r="AG1538" s="9">
        <f t="shared" si="2558"/>
        <v>0</v>
      </c>
      <c r="AH1538" s="9">
        <f t="shared" si="2558"/>
        <v>0</v>
      </c>
      <c r="AI1538" s="9">
        <f t="shared" si="2558"/>
        <v>0</v>
      </c>
      <c r="AJ1538" s="9">
        <f t="shared" si="2558"/>
        <v>0</v>
      </c>
      <c r="AK1538" s="9">
        <f t="shared" si="2558"/>
        <v>1269</v>
      </c>
      <c r="AL1538" s="9">
        <f t="shared" si="2558"/>
        <v>1269</v>
      </c>
      <c r="AM1538" s="9">
        <f t="shared" si="2558"/>
        <v>0</v>
      </c>
      <c r="AN1538" s="9">
        <f t="shared" si="2558"/>
        <v>0</v>
      </c>
      <c r="AO1538" s="9">
        <f t="shared" si="2558"/>
        <v>0</v>
      </c>
      <c r="AP1538" s="9">
        <f t="shared" si="2558"/>
        <v>0</v>
      </c>
      <c r="AQ1538" s="9">
        <f t="shared" si="2558"/>
        <v>1269</v>
      </c>
      <c r="AR1538" s="9">
        <f t="shared" si="2558"/>
        <v>1269</v>
      </c>
      <c r="AS1538" s="9">
        <f t="shared" si="2558"/>
        <v>0</v>
      </c>
      <c r="AT1538" s="9">
        <f t="shared" si="2558"/>
        <v>0</v>
      </c>
      <c r="AU1538" s="9">
        <f t="shared" si="2558"/>
        <v>0</v>
      </c>
      <c r="AV1538" s="9">
        <f t="shared" si="2558"/>
        <v>323</v>
      </c>
      <c r="AW1538" s="9">
        <f t="shared" si="2558"/>
        <v>1592</v>
      </c>
      <c r="AX1538" s="9">
        <f t="shared" si="2558"/>
        <v>1592</v>
      </c>
    </row>
    <row r="1539" spans="1:50" ht="33" hidden="1">
      <c r="A1539" s="25" t="s">
        <v>36</v>
      </c>
      <c r="B1539" s="26" t="s">
        <v>588</v>
      </c>
      <c r="C1539" s="26" t="s">
        <v>21</v>
      </c>
      <c r="D1539" s="26" t="s">
        <v>59</v>
      </c>
      <c r="E1539" s="26" t="s">
        <v>586</v>
      </c>
      <c r="F1539" s="26" t="s">
        <v>37</v>
      </c>
      <c r="G1539" s="9">
        <v>1269</v>
      </c>
      <c r="H1539" s="9">
        <v>1269</v>
      </c>
      <c r="I1539" s="84"/>
      <c r="J1539" s="84"/>
      <c r="K1539" s="84"/>
      <c r="L1539" s="84"/>
      <c r="M1539" s="9">
        <f>G1539+I1539+J1539+K1539+L1539</f>
        <v>1269</v>
      </c>
      <c r="N1539" s="9">
        <f>H1539+L1539</f>
        <v>1269</v>
      </c>
      <c r="O1539" s="85"/>
      <c r="P1539" s="85"/>
      <c r="Q1539" s="85"/>
      <c r="R1539" s="85"/>
      <c r="S1539" s="9">
        <f>M1539+O1539+P1539+Q1539+R1539</f>
        <v>1269</v>
      </c>
      <c r="T1539" s="9">
        <f>N1539+R1539</f>
        <v>1269</v>
      </c>
      <c r="U1539" s="85"/>
      <c r="V1539" s="85"/>
      <c r="W1539" s="85"/>
      <c r="X1539" s="85"/>
      <c r="Y1539" s="9">
        <f>S1539+U1539+V1539+W1539+X1539</f>
        <v>1269</v>
      </c>
      <c r="Z1539" s="9">
        <f>T1539+X1539</f>
        <v>1269</v>
      </c>
      <c r="AA1539" s="85"/>
      <c r="AB1539" s="85"/>
      <c r="AC1539" s="85"/>
      <c r="AD1539" s="85"/>
      <c r="AE1539" s="9">
        <f>Y1539+AA1539+AB1539+AC1539+AD1539</f>
        <v>1269</v>
      </c>
      <c r="AF1539" s="9">
        <f>Z1539+AD1539</f>
        <v>1269</v>
      </c>
      <c r="AG1539" s="85"/>
      <c r="AH1539" s="85"/>
      <c r="AI1539" s="85"/>
      <c r="AJ1539" s="85"/>
      <c r="AK1539" s="9">
        <f>AE1539+AG1539+AH1539+AI1539+AJ1539</f>
        <v>1269</v>
      </c>
      <c r="AL1539" s="9">
        <f>AF1539+AJ1539</f>
        <v>1269</v>
      </c>
      <c r="AM1539" s="85"/>
      <c r="AN1539" s="85"/>
      <c r="AO1539" s="85"/>
      <c r="AP1539" s="85"/>
      <c r="AQ1539" s="9">
        <f>AK1539+AM1539+AN1539+AO1539+AP1539</f>
        <v>1269</v>
      </c>
      <c r="AR1539" s="9">
        <f>AL1539+AP1539</f>
        <v>1269</v>
      </c>
      <c r="AS1539" s="85"/>
      <c r="AT1539" s="85"/>
      <c r="AU1539" s="85"/>
      <c r="AV1539" s="9">
        <v>323</v>
      </c>
      <c r="AW1539" s="9">
        <f>AQ1539+AS1539+AT1539+AU1539+AV1539</f>
        <v>1592</v>
      </c>
      <c r="AX1539" s="9">
        <f>AR1539+AV1539</f>
        <v>1592</v>
      </c>
    </row>
    <row r="1540" spans="1:50" ht="20.100000000000001" hidden="1" customHeight="1">
      <c r="A1540" s="25" t="s">
        <v>65</v>
      </c>
      <c r="B1540" s="26" t="s">
        <v>588</v>
      </c>
      <c r="C1540" s="26" t="s">
        <v>21</v>
      </c>
      <c r="D1540" s="26" t="s">
        <v>59</v>
      </c>
      <c r="E1540" s="26" t="s">
        <v>586</v>
      </c>
      <c r="F1540" s="26" t="s">
        <v>66</v>
      </c>
      <c r="G1540" s="9">
        <f t="shared" ref="G1540" si="2559">G1541</f>
        <v>14</v>
      </c>
      <c r="H1540" s="9">
        <f t="shared" ref="H1540:AX1540" si="2560">H1541</f>
        <v>14</v>
      </c>
      <c r="I1540" s="9">
        <f t="shared" si="2560"/>
        <v>0</v>
      </c>
      <c r="J1540" s="9">
        <f t="shared" si="2560"/>
        <v>0</v>
      </c>
      <c r="K1540" s="9">
        <f t="shared" si="2560"/>
        <v>0</v>
      </c>
      <c r="L1540" s="9">
        <f t="shared" si="2560"/>
        <v>0</v>
      </c>
      <c r="M1540" s="9">
        <f t="shared" si="2560"/>
        <v>14</v>
      </c>
      <c r="N1540" s="9">
        <f t="shared" si="2560"/>
        <v>14</v>
      </c>
      <c r="O1540" s="9">
        <f t="shared" si="2560"/>
        <v>0</v>
      </c>
      <c r="P1540" s="9">
        <f t="shared" si="2560"/>
        <v>0</v>
      </c>
      <c r="Q1540" s="9">
        <f t="shared" si="2560"/>
        <v>0</v>
      </c>
      <c r="R1540" s="9">
        <f t="shared" si="2560"/>
        <v>0</v>
      </c>
      <c r="S1540" s="9">
        <f t="shared" si="2560"/>
        <v>14</v>
      </c>
      <c r="T1540" s="9">
        <f t="shared" si="2560"/>
        <v>14</v>
      </c>
      <c r="U1540" s="9">
        <f t="shared" si="2560"/>
        <v>0</v>
      </c>
      <c r="V1540" s="9">
        <f t="shared" si="2560"/>
        <v>0</v>
      </c>
      <c r="W1540" s="9">
        <f t="shared" si="2560"/>
        <v>0</v>
      </c>
      <c r="X1540" s="9">
        <f t="shared" si="2560"/>
        <v>0</v>
      </c>
      <c r="Y1540" s="9">
        <f t="shared" si="2560"/>
        <v>14</v>
      </c>
      <c r="Z1540" s="9">
        <f t="shared" si="2560"/>
        <v>14</v>
      </c>
      <c r="AA1540" s="9">
        <f t="shared" si="2560"/>
        <v>0</v>
      </c>
      <c r="AB1540" s="9">
        <f t="shared" si="2560"/>
        <v>0</v>
      </c>
      <c r="AC1540" s="9">
        <f t="shared" si="2560"/>
        <v>0</v>
      </c>
      <c r="AD1540" s="9">
        <f t="shared" si="2560"/>
        <v>0</v>
      </c>
      <c r="AE1540" s="9">
        <f t="shared" si="2560"/>
        <v>14</v>
      </c>
      <c r="AF1540" s="9">
        <f t="shared" si="2560"/>
        <v>14</v>
      </c>
      <c r="AG1540" s="9">
        <f t="shared" si="2560"/>
        <v>0</v>
      </c>
      <c r="AH1540" s="9">
        <f t="shared" si="2560"/>
        <v>0</v>
      </c>
      <c r="AI1540" s="9">
        <f t="shared" si="2560"/>
        <v>0</v>
      </c>
      <c r="AJ1540" s="9">
        <f t="shared" si="2560"/>
        <v>0</v>
      </c>
      <c r="AK1540" s="9">
        <f t="shared" si="2560"/>
        <v>14</v>
      </c>
      <c r="AL1540" s="9">
        <f t="shared" si="2560"/>
        <v>14</v>
      </c>
      <c r="AM1540" s="9">
        <f t="shared" si="2560"/>
        <v>0</v>
      </c>
      <c r="AN1540" s="9">
        <f t="shared" si="2560"/>
        <v>0</v>
      </c>
      <c r="AO1540" s="9">
        <f t="shared" si="2560"/>
        <v>0</v>
      </c>
      <c r="AP1540" s="9">
        <f t="shared" si="2560"/>
        <v>0</v>
      </c>
      <c r="AQ1540" s="9">
        <f t="shared" si="2560"/>
        <v>14</v>
      </c>
      <c r="AR1540" s="9">
        <f t="shared" si="2560"/>
        <v>14</v>
      </c>
      <c r="AS1540" s="9">
        <f t="shared" si="2560"/>
        <v>0</v>
      </c>
      <c r="AT1540" s="9">
        <f t="shared" si="2560"/>
        <v>0</v>
      </c>
      <c r="AU1540" s="9">
        <f t="shared" si="2560"/>
        <v>0</v>
      </c>
      <c r="AV1540" s="9">
        <f t="shared" si="2560"/>
        <v>0</v>
      </c>
      <c r="AW1540" s="9">
        <f t="shared" si="2560"/>
        <v>14</v>
      </c>
      <c r="AX1540" s="9">
        <f t="shared" si="2560"/>
        <v>14</v>
      </c>
    </row>
    <row r="1541" spans="1:50" ht="20.100000000000001" hidden="1" customHeight="1">
      <c r="A1541" s="25" t="s">
        <v>91</v>
      </c>
      <c r="B1541" s="26" t="s">
        <v>588</v>
      </c>
      <c r="C1541" s="26" t="s">
        <v>21</v>
      </c>
      <c r="D1541" s="26" t="s">
        <v>59</v>
      </c>
      <c r="E1541" s="26" t="s">
        <v>586</v>
      </c>
      <c r="F1541" s="26" t="s">
        <v>68</v>
      </c>
      <c r="G1541" s="9">
        <v>14</v>
      </c>
      <c r="H1541" s="9">
        <v>14</v>
      </c>
      <c r="I1541" s="84"/>
      <c r="J1541" s="84"/>
      <c r="K1541" s="84"/>
      <c r="L1541" s="84"/>
      <c r="M1541" s="9">
        <f>G1541+I1541+J1541+K1541+L1541</f>
        <v>14</v>
      </c>
      <c r="N1541" s="9">
        <f>H1541+L1541</f>
        <v>14</v>
      </c>
      <c r="O1541" s="85"/>
      <c r="P1541" s="85"/>
      <c r="Q1541" s="85"/>
      <c r="R1541" s="85"/>
      <c r="S1541" s="9">
        <f>M1541+O1541+P1541+Q1541+R1541</f>
        <v>14</v>
      </c>
      <c r="T1541" s="9">
        <f>N1541+R1541</f>
        <v>14</v>
      </c>
      <c r="U1541" s="85"/>
      <c r="V1541" s="85"/>
      <c r="W1541" s="85"/>
      <c r="X1541" s="85"/>
      <c r="Y1541" s="9">
        <f>S1541+U1541+V1541+W1541+X1541</f>
        <v>14</v>
      </c>
      <c r="Z1541" s="9">
        <f>T1541+X1541</f>
        <v>14</v>
      </c>
      <c r="AA1541" s="85"/>
      <c r="AB1541" s="85"/>
      <c r="AC1541" s="85"/>
      <c r="AD1541" s="85"/>
      <c r="AE1541" s="9">
        <f>Y1541+AA1541+AB1541+AC1541+AD1541</f>
        <v>14</v>
      </c>
      <c r="AF1541" s="9">
        <f>Z1541+AD1541</f>
        <v>14</v>
      </c>
      <c r="AG1541" s="85"/>
      <c r="AH1541" s="85"/>
      <c r="AI1541" s="85"/>
      <c r="AJ1541" s="85"/>
      <c r="AK1541" s="9">
        <f>AE1541+AG1541+AH1541+AI1541+AJ1541</f>
        <v>14</v>
      </c>
      <c r="AL1541" s="9">
        <f>AF1541+AJ1541</f>
        <v>14</v>
      </c>
      <c r="AM1541" s="85"/>
      <c r="AN1541" s="85"/>
      <c r="AO1541" s="85"/>
      <c r="AP1541" s="85"/>
      <c r="AQ1541" s="9">
        <f>AK1541+AM1541+AN1541+AO1541+AP1541</f>
        <v>14</v>
      </c>
      <c r="AR1541" s="9">
        <f>AL1541+AP1541</f>
        <v>14</v>
      </c>
      <c r="AS1541" s="85"/>
      <c r="AT1541" s="85"/>
      <c r="AU1541" s="85"/>
      <c r="AV1541" s="85"/>
      <c r="AW1541" s="9">
        <f>AQ1541+AS1541+AT1541+AU1541+AV1541</f>
        <v>14</v>
      </c>
      <c r="AX1541" s="9">
        <f>AR1541+AV1541</f>
        <v>14</v>
      </c>
    </row>
    <row r="1542" spans="1:50" ht="33" hidden="1">
      <c r="A1542" s="25" t="s">
        <v>582</v>
      </c>
      <c r="B1542" s="26" t="s">
        <v>588</v>
      </c>
      <c r="C1542" s="26" t="s">
        <v>21</v>
      </c>
      <c r="D1542" s="26" t="s">
        <v>59</v>
      </c>
      <c r="E1542" s="26" t="s">
        <v>585</v>
      </c>
      <c r="F1542" s="26"/>
      <c r="G1542" s="9">
        <f t="shared" ref="G1542:H1542" si="2561">G1543+G1545+G1547</f>
        <v>360</v>
      </c>
      <c r="H1542" s="9">
        <f t="shared" si="2561"/>
        <v>360</v>
      </c>
      <c r="I1542" s="9">
        <f t="shared" ref="I1542:N1542" si="2562">I1543+I1545+I1547</f>
        <v>0</v>
      </c>
      <c r="J1542" s="9">
        <f t="shared" si="2562"/>
        <v>0</v>
      </c>
      <c r="K1542" s="9">
        <f t="shared" si="2562"/>
        <v>0</v>
      </c>
      <c r="L1542" s="9">
        <f t="shared" si="2562"/>
        <v>0</v>
      </c>
      <c r="M1542" s="9">
        <f t="shared" si="2562"/>
        <v>360</v>
      </c>
      <c r="N1542" s="9">
        <f t="shared" si="2562"/>
        <v>360</v>
      </c>
      <c r="O1542" s="9">
        <f t="shared" ref="O1542:T1542" si="2563">O1543+O1545+O1547</f>
        <v>0</v>
      </c>
      <c r="P1542" s="9">
        <f t="shared" si="2563"/>
        <v>0</v>
      </c>
      <c r="Q1542" s="9">
        <f t="shared" si="2563"/>
        <v>0</v>
      </c>
      <c r="R1542" s="9">
        <f t="shared" si="2563"/>
        <v>0</v>
      </c>
      <c r="S1542" s="9">
        <f t="shared" si="2563"/>
        <v>360</v>
      </c>
      <c r="T1542" s="9">
        <f t="shared" si="2563"/>
        <v>360</v>
      </c>
      <c r="U1542" s="9">
        <f t="shared" ref="U1542:Z1542" si="2564">U1543+U1545+U1547</f>
        <v>0</v>
      </c>
      <c r="V1542" s="9">
        <f t="shared" si="2564"/>
        <v>0</v>
      </c>
      <c r="W1542" s="9">
        <f t="shared" si="2564"/>
        <v>0</v>
      </c>
      <c r="X1542" s="9">
        <f t="shared" si="2564"/>
        <v>0</v>
      </c>
      <c r="Y1542" s="9">
        <f t="shared" si="2564"/>
        <v>360</v>
      </c>
      <c r="Z1542" s="9">
        <f t="shared" si="2564"/>
        <v>360</v>
      </c>
      <c r="AA1542" s="9">
        <f t="shared" ref="AA1542:AF1542" si="2565">AA1543+AA1545+AA1547</f>
        <v>0</v>
      </c>
      <c r="AB1542" s="9">
        <f t="shared" si="2565"/>
        <v>0</v>
      </c>
      <c r="AC1542" s="9">
        <f t="shared" si="2565"/>
        <v>0</v>
      </c>
      <c r="AD1542" s="9">
        <f t="shared" si="2565"/>
        <v>0</v>
      </c>
      <c r="AE1542" s="9">
        <f t="shared" si="2565"/>
        <v>360</v>
      </c>
      <c r="AF1542" s="9">
        <f t="shared" si="2565"/>
        <v>360</v>
      </c>
      <c r="AG1542" s="9">
        <f t="shared" ref="AG1542:AL1542" si="2566">AG1543+AG1545+AG1547</f>
        <v>0</v>
      </c>
      <c r="AH1542" s="9">
        <f t="shared" si="2566"/>
        <v>0</v>
      </c>
      <c r="AI1542" s="9">
        <f t="shared" si="2566"/>
        <v>0</v>
      </c>
      <c r="AJ1542" s="9">
        <f t="shared" si="2566"/>
        <v>0</v>
      </c>
      <c r="AK1542" s="9">
        <f t="shared" si="2566"/>
        <v>360</v>
      </c>
      <c r="AL1542" s="9">
        <f t="shared" si="2566"/>
        <v>360</v>
      </c>
      <c r="AM1542" s="9">
        <f t="shared" ref="AM1542:AR1542" si="2567">AM1543+AM1545+AM1547</f>
        <v>0</v>
      </c>
      <c r="AN1542" s="9">
        <f t="shared" si="2567"/>
        <v>0</v>
      </c>
      <c r="AO1542" s="9">
        <f t="shared" si="2567"/>
        <v>0</v>
      </c>
      <c r="AP1542" s="9">
        <f t="shared" si="2567"/>
        <v>0</v>
      </c>
      <c r="AQ1542" s="9">
        <f t="shared" si="2567"/>
        <v>360</v>
      </c>
      <c r="AR1542" s="9">
        <f t="shared" si="2567"/>
        <v>360</v>
      </c>
      <c r="AS1542" s="9">
        <f t="shared" ref="AS1542:AX1542" si="2568">AS1543+AS1545+AS1547</f>
        <v>0</v>
      </c>
      <c r="AT1542" s="9">
        <f t="shared" si="2568"/>
        <v>0</v>
      </c>
      <c r="AU1542" s="9">
        <f t="shared" si="2568"/>
        <v>0</v>
      </c>
      <c r="AV1542" s="9">
        <f t="shared" si="2568"/>
        <v>0</v>
      </c>
      <c r="AW1542" s="9">
        <f t="shared" si="2568"/>
        <v>360</v>
      </c>
      <c r="AX1542" s="9">
        <f t="shared" si="2568"/>
        <v>360</v>
      </c>
    </row>
    <row r="1543" spans="1:50" ht="66" hidden="1">
      <c r="A1543" s="25" t="s">
        <v>447</v>
      </c>
      <c r="B1543" s="26" t="s">
        <v>588</v>
      </c>
      <c r="C1543" s="26" t="s">
        <v>21</v>
      </c>
      <c r="D1543" s="26" t="s">
        <v>59</v>
      </c>
      <c r="E1543" s="26" t="s">
        <v>585</v>
      </c>
      <c r="F1543" s="26" t="s">
        <v>84</v>
      </c>
      <c r="G1543" s="9">
        <f t="shared" ref="G1543" si="2569">G1544</f>
        <v>210</v>
      </c>
      <c r="H1543" s="9">
        <f t="shared" ref="H1543:AX1543" si="2570">H1544</f>
        <v>210</v>
      </c>
      <c r="I1543" s="9">
        <f t="shared" si="2570"/>
        <v>0</v>
      </c>
      <c r="J1543" s="9">
        <f t="shared" si="2570"/>
        <v>0</v>
      </c>
      <c r="K1543" s="9">
        <f t="shared" si="2570"/>
        <v>0</v>
      </c>
      <c r="L1543" s="9">
        <f t="shared" si="2570"/>
        <v>0</v>
      </c>
      <c r="M1543" s="9">
        <f t="shared" si="2570"/>
        <v>210</v>
      </c>
      <c r="N1543" s="9">
        <f t="shared" si="2570"/>
        <v>210</v>
      </c>
      <c r="O1543" s="9">
        <f t="shared" si="2570"/>
        <v>0</v>
      </c>
      <c r="P1543" s="9">
        <f t="shared" si="2570"/>
        <v>0</v>
      </c>
      <c r="Q1543" s="9">
        <f t="shared" si="2570"/>
        <v>0</v>
      </c>
      <c r="R1543" s="9">
        <f t="shared" si="2570"/>
        <v>0</v>
      </c>
      <c r="S1543" s="9">
        <f t="shared" si="2570"/>
        <v>210</v>
      </c>
      <c r="T1543" s="9">
        <f t="shared" si="2570"/>
        <v>210</v>
      </c>
      <c r="U1543" s="9">
        <f t="shared" si="2570"/>
        <v>0</v>
      </c>
      <c r="V1543" s="9">
        <f t="shared" si="2570"/>
        <v>0</v>
      </c>
      <c r="W1543" s="9">
        <f t="shared" si="2570"/>
        <v>0</v>
      </c>
      <c r="X1543" s="9">
        <f t="shared" si="2570"/>
        <v>0</v>
      </c>
      <c r="Y1543" s="9">
        <f t="shared" si="2570"/>
        <v>210</v>
      </c>
      <c r="Z1543" s="9">
        <f t="shared" si="2570"/>
        <v>210</v>
      </c>
      <c r="AA1543" s="9">
        <f t="shared" si="2570"/>
        <v>0</v>
      </c>
      <c r="AB1543" s="9">
        <f t="shared" si="2570"/>
        <v>0</v>
      </c>
      <c r="AC1543" s="9">
        <f t="shared" si="2570"/>
        <v>0</v>
      </c>
      <c r="AD1543" s="9">
        <f t="shared" si="2570"/>
        <v>0</v>
      </c>
      <c r="AE1543" s="9">
        <f t="shared" si="2570"/>
        <v>210</v>
      </c>
      <c r="AF1543" s="9">
        <f t="shared" si="2570"/>
        <v>210</v>
      </c>
      <c r="AG1543" s="9">
        <f t="shared" si="2570"/>
        <v>0</v>
      </c>
      <c r="AH1543" s="9">
        <f t="shared" si="2570"/>
        <v>0</v>
      </c>
      <c r="AI1543" s="9">
        <f t="shared" si="2570"/>
        <v>0</v>
      </c>
      <c r="AJ1543" s="9">
        <f t="shared" si="2570"/>
        <v>0</v>
      </c>
      <c r="AK1543" s="9">
        <f t="shared" si="2570"/>
        <v>210</v>
      </c>
      <c r="AL1543" s="9">
        <f t="shared" si="2570"/>
        <v>210</v>
      </c>
      <c r="AM1543" s="9">
        <f t="shared" si="2570"/>
        <v>0</v>
      </c>
      <c r="AN1543" s="9">
        <f t="shared" si="2570"/>
        <v>0</v>
      </c>
      <c r="AO1543" s="9">
        <f t="shared" si="2570"/>
        <v>0</v>
      </c>
      <c r="AP1543" s="9">
        <f t="shared" si="2570"/>
        <v>0</v>
      </c>
      <c r="AQ1543" s="9">
        <f t="shared" si="2570"/>
        <v>210</v>
      </c>
      <c r="AR1543" s="9">
        <f t="shared" si="2570"/>
        <v>210</v>
      </c>
      <c r="AS1543" s="9">
        <f t="shared" si="2570"/>
        <v>0</v>
      </c>
      <c r="AT1543" s="9">
        <f t="shared" si="2570"/>
        <v>0</v>
      </c>
      <c r="AU1543" s="9">
        <f t="shared" si="2570"/>
        <v>0</v>
      </c>
      <c r="AV1543" s="9">
        <f t="shared" si="2570"/>
        <v>0</v>
      </c>
      <c r="AW1543" s="9">
        <f t="shared" si="2570"/>
        <v>210</v>
      </c>
      <c r="AX1543" s="9">
        <f t="shared" si="2570"/>
        <v>210</v>
      </c>
    </row>
    <row r="1544" spans="1:50" ht="16.5" hidden="1" customHeight="1">
      <c r="A1544" s="25" t="s">
        <v>106</v>
      </c>
      <c r="B1544" s="26" t="s">
        <v>588</v>
      </c>
      <c r="C1544" s="26" t="s">
        <v>21</v>
      </c>
      <c r="D1544" s="26" t="s">
        <v>59</v>
      </c>
      <c r="E1544" s="26" t="s">
        <v>585</v>
      </c>
      <c r="F1544" s="26" t="s">
        <v>107</v>
      </c>
      <c r="G1544" s="9">
        <v>210</v>
      </c>
      <c r="H1544" s="9">
        <v>210</v>
      </c>
      <c r="I1544" s="84"/>
      <c r="J1544" s="84"/>
      <c r="K1544" s="84"/>
      <c r="L1544" s="84"/>
      <c r="M1544" s="9">
        <f>G1544+I1544+J1544+K1544+L1544</f>
        <v>210</v>
      </c>
      <c r="N1544" s="9">
        <f>H1544+L1544</f>
        <v>210</v>
      </c>
      <c r="O1544" s="85"/>
      <c r="P1544" s="85"/>
      <c r="Q1544" s="85"/>
      <c r="R1544" s="85"/>
      <c r="S1544" s="9">
        <f>M1544+O1544+P1544+Q1544+R1544</f>
        <v>210</v>
      </c>
      <c r="T1544" s="9">
        <f>N1544+R1544</f>
        <v>210</v>
      </c>
      <c r="U1544" s="85"/>
      <c r="V1544" s="85"/>
      <c r="W1544" s="85"/>
      <c r="X1544" s="85"/>
      <c r="Y1544" s="9">
        <f>S1544+U1544+V1544+W1544+X1544</f>
        <v>210</v>
      </c>
      <c r="Z1544" s="9">
        <f>T1544+X1544</f>
        <v>210</v>
      </c>
      <c r="AA1544" s="85"/>
      <c r="AB1544" s="85"/>
      <c r="AC1544" s="85"/>
      <c r="AD1544" s="85"/>
      <c r="AE1544" s="9">
        <f>Y1544+AA1544+AB1544+AC1544+AD1544</f>
        <v>210</v>
      </c>
      <c r="AF1544" s="9">
        <f>Z1544+AD1544</f>
        <v>210</v>
      </c>
      <c r="AG1544" s="85"/>
      <c r="AH1544" s="85"/>
      <c r="AI1544" s="85"/>
      <c r="AJ1544" s="85"/>
      <c r="AK1544" s="9">
        <f>AE1544+AG1544+AH1544+AI1544+AJ1544</f>
        <v>210</v>
      </c>
      <c r="AL1544" s="9">
        <f>AF1544+AJ1544</f>
        <v>210</v>
      </c>
      <c r="AM1544" s="85"/>
      <c r="AN1544" s="85"/>
      <c r="AO1544" s="85"/>
      <c r="AP1544" s="85"/>
      <c r="AQ1544" s="9">
        <f>AK1544+AM1544+AN1544+AO1544+AP1544</f>
        <v>210</v>
      </c>
      <c r="AR1544" s="9">
        <f>AL1544+AP1544</f>
        <v>210</v>
      </c>
      <c r="AS1544" s="85"/>
      <c r="AT1544" s="85"/>
      <c r="AU1544" s="85"/>
      <c r="AV1544" s="85"/>
      <c r="AW1544" s="9">
        <f>AQ1544+AS1544+AT1544+AU1544+AV1544</f>
        <v>210</v>
      </c>
      <c r="AX1544" s="9">
        <f>AR1544+AV1544</f>
        <v>210</v>
      </c>
    </row>
    <row r="1545" spans="1:50" ht="33" hidden="1">
      <c r="A1545" s="25" t="s">
        <v>242</v>
      </c>
      <c r="B1545" s="26" t="s">
        <v>588</v>
      </c>
      <c r="C1545" s="26" t="s">
        <v>21</v>
      </c>
      <c r="D1545" s="26" t="s">
        <v>59</v>
      </c>
      <c r="E1545" s="26" t="s">
        <v>585</v>
      </c>
      <c r="F1545" s="26" t="s">
        <v>30</v>
      </c>
      <c r="G1545" s="9">
        <f t="shared" ref="G1545" si="2571">G1546</f>
        <v>148</v>
      </c>
      <c r="H1545" s="9">
        <f t="shared" ref="H1545:AX1545" si="2572">H1546</f>
        <v>148</v>
      </c>
      <c r="I1545" s="9">
        <f t="shared" si="2572"/>
        <v>0</v>
      </c>
      <c r="J1545" s="9">
        <f t="shared" si="2572"/>
        <v>0</v>
      </c>
      <c r="K1545" s="9">
        <f t="shared" si="2572"/>
        <v>0</v>
      </c>
      <c r="L1545" s="9">
        <f t="shared" si="2572"/>
        <v>0</v>
      </c>
      <c r="M1545" s="9">
        <f t="shared" si="2572"/>
        <v>148</v>
      </c>
      <c r="N1545" s="9">
        <f t="shared" si="2572"/>
        <v>148</v>
      </c>
      <c r="O1545" s="9">
        <f t="shared" si="2572"/>
        <v>0</v>
      </c>
      <c r="P1545" s="9">
        <f t="shared" si="2572"/>
        <v>0</v>
      </c>
      <c r="Q1545" s="9">
        <f t="shared" si="2572"/>
        <v>0</v>
      </c>
      <c r="R1545" s="9">
        <f t="shared" si="2572"/>
        <v>0</v>
      </c>
      <c r="S1545" s="9">
        <f t="shared" si="2572"/>
        <v>148</v>
      </c>
      <c r="T1545" s="9">
        <f t="shared" si="2572"/>
        <v>148</v>
      </c>
      <c r="U1545" s="9">
        <f t="shared" si="2572"/>
        <v>0</v>
      </c>
      <c r="V1545" s="9">
        <f t="shared" si="2572"/>
        <v>0</v>
      </c>
      <c r="W1545" s="9">
        <f t="shared" si="2572"/>
        <v>0</v>
      </c>
      <c r="X1545" s="9">
        <f t="shared" si="2572"/>
        <v>0</v>
      </c>
      <c r="Y1545" s="9">
        <f t="shared" si="2572"/>
        <v>148</v>
      </c>
      <c r="Z1545" s="9">
        <f t="shared" si="2572"/>
        <v>148</v>
      </c>
      <c r="AA1545" s="9">
        <f t="shared" si="2572"/>
        <v>0</v>
      </c>
      <c r="AB1545" s="9">
        <f t="shared" si="2572"/>
        <v>0</v>
      </c>
      <c r="AC1545" s="9">
        <f t="shared" si="2572"/>
        <v>0</v>
      </c>
      <c r="AD1545" s="9">
        <f t="shared" si="2572"/>
        <v>0</v>
      </c>
      <c r="AE1545" s="9">
        <f t="shared" si="2572"/>
        <v>148</v>
      </c>
      <c r="AF1545" s="9">
        <f t="shared" si="2572"/>
        <v>148</v>
      </c>
      <c r="AG1545" s="9">
        <f t="shared" si="2572"/>
        <v>0</v>
      </c>
      <c r="AH1545" s="9">
        <f t="shared" si="2572"/>
        <v>0</v>
      </c>
      <c r="AI1545" s="9">
        <f t="shared" si="2572"/>
        <v>0</v>
      </c>
      <c r="AJ1545" s="9">
        <f t="shared" si="2572"/>
        <v>0</v>
      </c>
      <c r="AK1545" s="9">
        <f t="shared" si="2572"/>
        <v>148</v>
      </c>
      <c r="AL1545" s="9">
        <f t="shared" si="2572"/>
        <v>148</v>
      </c>
      <c r="AM1545" s="9">
        <f t="shared" si="2572"/>
        <v>0</v>
      </c>
      <c r="AN1545" s="9">
        <f t="shared" si="2572"/>
        <v>0</v>
      </c>
      <c r="AO1545" s="9">
        <f t="shared" si="2572"/>
        <v>0</v>
      </c>
      <c r="AP1545" s="9">
        <f t="shared" si="2572"/>
        <v>0</v>
      </c>
      <c r="AQ1545" s="9">
        <f t="shared" si="2572"/>
        <v>148</v>
      </c>
      <c r="AR1545" s="9">
        <f t="shared" si="2572"/>
        <v>148</v>
      </c>
      <c r="AS1545" s="9">
        <f t="shared" si="2572"/>
        <v>0</v>
      </c>
      <c r="AT1545" s="9">
        <f t="shared" si="2572"/>
        <v>0</v>
      </c>
      <c r="AU1545" s="9">
        <f t="shared" si="2572"/>
        <v>0</v>
      </c>
      <c r="AV1545" s="9">
        <f t="shared" si="2572"/>
        <v>0</v>
      </c>
      <c r="AW1545" s="9">
        <f t="shared" si="2572"/>
        <v>148</v>
      </c>
      <c r="AX1545" s="9">
        <f t="shared" si="2572"/>
        <v>148</v>
      </c>
    </row>
    <row r="1546" spans="1:50" ht="33" hidden="1">
      <c r="A1546" s="25" t="s">
        <v>36</v>
      </c>
      <c r="B1546" s="26" t="s">
        <v>588</v>
      </c>
      <c r="C1546" s="26" t="s">
        <v>21</v>
      </c>
      <c r="D1546" s="26" t="s">
        <v>59</v>
      </c>
      <c r="E1546" s="26" t="s">
        <v>585</v>
      </c>
      <c r="F1546" s="26" t="s">
        <v>37</v>
      </c>
      <c r="G1546" s="9">
        <v>148</v>
      </c>
      <c r="H1546" s="9">
        <v>148</v>
      </c>
      <c r="I1546" s="84"/>
      <c r="J1546" s="84"/>
      <c r="K1546" s="84"/>
      <c r="L1546" s="84"/>
      <c r="M1546" s="9">
        <f>G1546+I1546+J1546+K1546+L1546</f>
        <v>148</v>
      </c>
      <c r="N1546" s="9">
        <f>H1546+L1546</f>
        <v>148</v>
      </c>
      <c r="O1546" s="85"/>
      <c r="P1546" s="85"/>
      <c r="Q1546" s="85"/>
      <c r="R1546" s="85"/>
      <c r="S1546" s="9">
        <f>M1546+O1546+P1546+Q1546+R1546</f>
        <v>148</v>
      </c>
      <c r="T1546" s="9">
        <f>N1546+R1546</f>
        <v>148</v>
      </c>
      <c r="U1546" s="85"/>
      <c r="V1546" s="85"/>
      <c r="W1546" s="85"/>
      <c r="X1546" s="85"/>
      <c r="Y1546" s="9">
        <f>S1546+U1546+V1546+W1546+X1546</f>
        <v>148</v>
      </c>
      <c r="Z1546" s="9">
        <f>T1546+X1546</f>
        <v>148</v>
      </c>
      <c r="AA1546" s="85"/>
      <c r="AB1546" s="85"/>
      <c r="AC1546" s="85"/>
      <c r="AD1546" s="85"/>
      <c r="AE1546" s="9">
        <f>Y1546+AA1546+AB1546+AC1546+AD1546</f>
        <v>148</v>
      </c>
      <c r="AF1546" s="9">
        <f>Z1546+AD1546</f>
        <v>148</v>
      </c>
      <c r="AG1546" s="85"/>
      <c r="AH1546" s="85"/>
      <c r="AI1546" s="85"/>
      <c r="AJ1546" s="85"/>
      <c r="AK1546" s="9">
        <f>AE1546+AG1546+AH1546+AI1546+AJ1546</f>
        <v>148</v>
      </c>
      <c r="AL1546" s="9">
        <f>AF1546+AJ1546</f>
        <v>148</v>
      </c>
      <c r="AM1546" s="85"/>
      <c r="AN1546" s="85"/>
      <c r="AO1546" s="85"/>
      <c r="AP1546" s="85"/>
      <c r="AQ1546" s="9">
        <f>AK1546+AM1546+AN1546+AO1546+AP1546</f>
        <v>148</v>
      </c>
      <c r="AR1546" s="9">
        <f>AL1546+AP1546</f>
        <v>148</v>
      </c>
      <c r="AS1546" s="85"/>
      <c r="AT1546" s="85"/>
      <c r="AU1546" s="85"/>
      <c r="AV1546" s="85"/>
      <c r="AW1546" s="9">
        <f>AQ1546+AS1546+AT1546+AU1546+AV1546</f>
        <v>148</v>
      </c>
      <c r="AX1546" s="9">
        <f>AR1546+AV1546</f>
        <v>148</v>
      </c>
    </row>
    <row r="1547" spans="1:50" ht="20.100000000000001" hidden="1" customHeight="1">
      <c r="A1547" s="25" t="s">
        <v>65</v>
      </c>
      <c r="B1547" s="26" t="s">
        <v>588</v>
      </c>
      <c r="C1547" s="26" t="s">
        <v>21</v>
      </c>
      <c r="D1547" s="26" t="s">
        <v>59</v>
      </c>
      <c r="E1547" s="26" t="s">
        <v>585</v>
      </c>
      <c r="F1547" s="26" t="s">
        <v>66</v>
      </c>
      <c r="G1547" s="9">
        <f t="shared" ref="G1547" si="2573">G1548</f>
        <v>2</v>
      </c>
      <c r="H1547" s="9">
        <f t="shared" ref="H1547:AX1547" si="2574">H1548</f>
        <v>2</v>
      </c>
      <c r="I1547" s="9">
        <f t="shared" si="2574"/>
        <v>0</v>
      </c>
      <c r="J1547" s="9">
        <f t="shared" si="2574"/>
        <v>0</v>
      </c>
      <c r="K1547" s="9">
        <f t="shared" si="2574"/>
        <v>0</v>
      </c>
      <c r="L1547" s="9">
        <f t="shared" si="2574"/>
        <v>0</v>
      </c>
      <c r="M1547" s="9">
        <f t="shared" si="2574"/>
        <v>2</v>
      </c>
      <c r="N1547" s="9">
        <f t="shared" si="2574"/>
        <v>2</v>
      </c>
      <c r="O1547" s="9">
        <f t="shared" si="2574"/>
        <v>0</v>
      </c>
      <c r="P1547" s="9">
        <f t="shared" si="2574"/>
        <v>0</v>
      </c>
      <c r="Q1547" s="9">
        <f t="shared" si="2574"/>
        <v>0</v>
      </c>
      <c r="R1547" s="9">
        <f t="shared" si="2574"/>
        <v>0</v>
      </c>
      <c r="S1547" s="9">
        <f t="shared" si="2574"/>
        <v>2</v>
      </c>
      <c r="T1547" s="9">
        <f t="shared" si="2574"/>
        <v>2</v>
      </c>
      <c r="U1547" s="9">
        <f t="shared" si="2574"/>
        <v>0</v>
      </c>
      <c r="V1547" s="9">
        <f t="shared" si="2574"/>
        <v>0</v>
      </c>
      <c r="W1547" s="9">
        <f t="shared" si="2574"/>
        <v>0</v>
      </c>
      <c r="X1547" s="9">
        <f t="shared" si="2574"/>
        <v>0</v>
      </c>
      <c r="Y1547" s="9">
        <f t="shared" si="2574"/>
        <v>2</v>
      </c>
      <c r="Z1547" s="9">
        <f t="shared" si="2574"/>
        <v>2</v>
      </c>
      <c r="AA1547" s="9">
        <f t="shared" si="2574"/>
        <v>0</v>
      </c>
      <c r="AB1547" s="9">
        <f t="shared" si="2574"/>
        <v>0</v>
      </c>
      <c r="AC1547" s="9">
        <f t="shared" si="2574"/>
        <v>0</v>
      </c>
      <c r="AD1547" s="9">
        <f t="shared" si="2574"/>
        <v>0</v>
      </c>
      <c r="AE1547" s="9">
        <f t="shared" si="2574"/>
        <v>2</v>
      </c>
      <c r="AF1547" s="9">
        <f t="shared" si="2574"/>
        <v>2</v>
      </c>
      <c r="AG1547" s="9">
        <f t="shared" si="2574"/>
        <v>0</v>
      </c>
      <c r="AH1547" s="9">
        <f t="shared" si="2574"/>
        <v>0</v>
      </c>
      <c r="AI1547" s="9">
        <f t="shared" si="2574"/>
        <v>0</v>
      </c>
      <c r="AJ1547" s="9">
        <f t="shared" si="2574"/>
        <v>0</v>
      </c>
      <c r="AK1547" s="9">
        <f t="shared" si="2574"/>
        <v>2</v>
      </c>
      <c r="AL1547" s="9">
        <f t="shared" si="2574"/>
        <v>2</v>
      </c>
      <c r="AM1547" s="9">
        <f t="shared" si="2574"/>
        <v>0</v>
      </c>
      <c r="AN1547" s="9">
        <f t="shared" si="2574"/>
        <v>0</v>
      </c>
      <c r="AO1547" s="9">
        <f t="shared" si="2574"/>
        <v>0</v>
      </c>
      <c r="AP1547" s="9">
        <f t="shared" si="2574"/>
        <v>0</v>
      </c>
      <c r="AQ1547" s="9">
        <f t="shared" si="2574"/>
        <v>2</v>
      </c>
      <c r="AR1547" s="9">
        <f t="shared" si="2574"/>
        <v>2</v>
      </c>
      <c r="AS1547" s="9">
        <f t="shared" si="2574"/>
        <v>0</v>
      </c>
      <c r="AT1547" s="9">
        <f t="shared" si="2574"/>
        <v>0</v>
      </c>
      <c r="AU1547" s="9">
        <f t="shared" si="2574"/>
        <v>0</v>
      </c>
      <c r="AV1547" s="9">
        <f t="shared" si="2574"/>
        <v>0</v>
      </c>
      <c r="AW1547" s="9">
        <f t="shared" si="2574"/>
        <v>2</v>
      </c>
      <c r="AX1547" s="9">
        <f t="shared" si="2574"/>
        <v>2</v>
      </c>
    </row>
    <row r="1548" spans="1:50" ht="20.100000000000001" hidden="1" customHeight="1">
      <c r="A1548" s="25" t="s">
        <v>91</v>
      </c>
      <c r="B1548" s="26" t="s">
        <v>588</v>
      </c>
      <c r="C1548" s="26" t="s">
        <v>21</v>
      </c>
      <c r="D1548" s="26" t="s">
        <v>59</v>
      </c>
      <c r="E1548" s="26" t="s">
        <v>585</v>
      </c>
      <c r="F1548" s="26" t="s">
        <v>68</v>
      </c>
      <c r="G1548" s="9">
        <v>2</v>
      </c>
      <c r="H1548" s="9">
        <v>2</v>
      </c>
      <c r="I1548" s="84"/>
      <c r="J1548" s="84"/>
      <c r="K1548" s="84"/>
      <c r="L1548" s="84"/>
      <c r="M1548" s="9">
        <f>G1548+I1548+J1548+K1548+L1548</f>
        <v>2</v>
      </c>
      <c r="N1548" s="9">
        <f>H1548+L1548</f>
        <v>2</v>
      </c>
      <c r="O1548" s="85"/>
      <c r="P1548" s="85"/>
      <c r="Q1548" s="85"/>
      <c r="R1548" s="85"/>
      <c r="S1548" s="9">
        <f>M1548+O1548+P1548+Q1548+R1548</f>
        <v>2</v>
      </c>
      <c r="T1548" s="9">
        <f>N1548+R1548</f>
        <v>2</v>
      </c>
      <c r="U1548" s="85"/>
      <c r="V1548" s="85"/>
      <c r="W1548" s="85"/>
      <c r="X1548" s="85"/>
      <c r="Y1548" s="9">
        <f>S1548+U1548+V1548+W1548+X1548</f>
        <v>2</v>
      </c>
      <c r="Z1548" s="9">
        <f>T1548+X1548</f>
        <v>2</v>
      </c>
      <c r="AA1548" s="85"/>
      <c r="AB1548" s="85"/>
      <c r="AC1548" s="85"/>
      <c r="AD1548" s="85"/>
      <c r="AE1548" s="9">
        <f>Y1548+AA1548+AB1548+AC1548+AD1548</f>
        <v>2</v>
      </c>
      <c r="AF1548" s="9">
        <f>Z1548+AD1548</f>
        <v>2</v>
      </c>
      <c r="AG1548" s="85"/>
      <c r="AH1548" s="85"/>
      <c r="AI1548" s="85"/>
      <c r="AJ1548" s="85"/>
      <c r="AK1548" s="9">
        <f>AE1548+AG1548+AH1548+AI1548+AJ1548</f>
        <v>2</v>
      </c>
      <c r="AL1548" s="9">
        <f>AF1548+AJ1548</f>
        <v>2</v>
      </c>
      <c r="AM1548" s="85"/>
      <c r="AN1548" s="85"/>
      <c r="AO1548" s="85"/>
      <c r="AP1548" s="85"/>
      <c r="AQ1548" s="9">
        <f>AK1548+AM1548+AN1548+AO1548+AP1548</f>
        <v>2</v>
      </c>
      <c r="AR1548" s="9">
        <f>AL1548+AP1548</f>
        <v>2</v>
      </c>
      <c r="AS1548" s="85"/>
      <c r="AT1548" s="85"/>
      <c r="AU1548" s="85"/>
      <c r="AV1548" s="85"/>
      <c r="AW1548" s="9">
        <f>AQ1548+AS1548+AT1548+AU1548+AV1548</f>
        <v>2</v>
      </c>
      <c r="AX1548" s="9">
        <f>AR1548+AV1548</f>
        <v>2</v>
      </c>
    </row>
    <row r="1549" spans="1:50" ht="20.100000000000001" hidden="1" customHeight="1">
      <c r="A1549" s="25" t="s">
        <v>583</v>
      </c>
      <c r="B1549" s="26" t="s">
        <v>588</v>
      </c>
      <c r="C1549" s="26" t="s">
        <v>21</v>
      </c>
      <c r="D1549" s="26" t="s">
        <v>59</v>
      </c>
      <c r="E1549" s="26" t="s">
        <v>584</v>
      </c>
      <c r="F1549" s="26"/>
      <c r="G1549" s="9">
        <f t="shared" ref="G1549:H1549" si="2575">G1550+G1552</f>
        <v>20</v>
      </c>
      <c r="H1549" s="9">
        <f t="shared" si="2575"/>
        <v>20</v>
      </c>
      <c r="I1549" s="9">
        <f t="shared" ref="I1549:N1549" si="2576">I1550+I1552</f>
        <v>0</v>
      </c>
      <c r="J1549" s="9">
        <f t="shared" si="2576"/>
        <v>0</v>
      </c>
      <c r="K1549" s="9">
        <f t="shared" si="2576"/>
        <v>0</v>
      </c>
      <c r="L1549" s="9">
        <f t="shared" si="2576"/>
        <v>0</v>
      </c>
      <c r="M1549" s="9">
        <f t="shared" si="2576"/>
        <v>20</v>
      </c>
      <c r="N1549" s="9">
        <f t="shared" si="2576"/>
        <v>20</v>
      </c>
      <c r="O1549" s="9">
        <f t="shared" ref="O1549:T1549" si="2577">O1550+O1552</f>
        <v>0</v>
      </c>
      <c r="P1549" s="9">
        <f t="shared" si="2577"/>
        <v>0</v>
      </c>
      <c r="Q1549" s="9">
        <f t="shared" si="2577"/>
        <v>0</v>
      </c>
      <c r="R1549" s="9">
        <f t="shared" si="2577"/>
        <v>0</v>
      </c>
      <c r="S1549" s="9">
        <f t="shared" si="2577"/>
        <v>20</v>
      </c>
      <c r="T1549" s="9">
        <f t="shared" si="2577"/>
        <v>20</v>
      </c>
      <c r="U1549" s="9">
        <f t="shared" ref="U1549:Z1549" si="2578">U1550+U1552</f>
        <v>0</v>
      </c>
      <c r="V1549" s="9">
        <f t="shared" si="2578"/>
        <v>0</v>
      </c>
      <c r="W1549" s="9">
        <f t="shared" si="2578"/>
        <v>0</v>
      </c>
      <c r="X1549" s="9">
        <f t="shared" si="2578"/>
        <v>0</v>
      </c>
      <c r="Y1549" s="9">
        <f t="shared" si="2578"/>
        <v>20</v>
      </c>
      <c r="Z1549" s="9">
        <f t="shared" si="2578"/>
        <v>20</v>
      </c>
      <c r="AA1549" s="9">
        <f t="shared" ref="AA1549:AF1549" si="2579">AA1550+AA1552</f>
        <v>0</v>
      </c>
      <c r="AB1549" s="9">
        <f t="shared" si="2579"/>
        <v>0</v>
      </c>
      <c r="AC1549" s="9">
        <f t="shared" si="2579"/>
        <v>0</v>
      </c>
      <c r="AD1549" s="9">
        <f t="shared" si="2579"/>
        <v>0</v>
      </c>
      <c r="AE1549" s="9">
        <f t="shared" si="2579"/>
        <v>20</v>
      </c>
      <c r="AF1549" s="9">
        <f t="shared" si="2579"/>
        <v>20</v>
      </c>
      <c r="AG1549" s="9">
        <f t="shared" ref="AG1549:AL1549" si="2580">AG1550+AG1552</f>
        <v>0</v>
      </c>
      <c r="AH1549" s="9">
        <f t="shared" si="2580"/>
        <v>0</v>
      </c>
      <c r="AI1549" s="9">
        <f t="shared" si="2580"/>
        <v>0</v>
      </c>
      <c r="AJ1549" s="9">
        <f t="shared" si="2580"/>
        <v>0</v>
      </c>
      <c r="AK1549" s="9">
        <f t="shared" si="2580"/>
        <v>20</v>
      </c>
      <c r="AL1549" s="9">
        <f t="shared" si="2580"/>
        <v>20</v>
      </c>
      <c r="AM1549" s="9">
        <f t="shared" ref="AM1549:AR1549" si="2581">AM1550+AM1552</f>
        <v>0</v>
      </c>
      <c r="AN1549" s="9">
        <f t="shared" si="2581"/>
        <v>0</v>
      </c>
      <c r="AO1549" s="9">
        <f t="shared" si="2581"/>
        <v>0</v>
      </c>
      <c r="AP1549" s="9">
        <f t="shared" si="2581"/>
        <v>0</v>
      </c>
      <c r="AQ1549" s="9">
        <f t="shared" si="2581"/>
        <v>20</v>
      </c>
      <c r="AR1549" s="9">
        <f t="shared" si="2581"/>
        <v>20</v>
      </c>
      <c r="AS1549" s="9">
        <f t="shared" ref="AS1549:AX1549" si="2582">AS1550+AS1552</f>
        <v>0</v>
      </c>
      <c r="AT1549" s="9">
        <f t="shared" si="2582"/>
        <v>0</v>
      </c>
      <c r="AU1549" s="9">
        <f t="shared" si="2582"/>
        <v>0</v>
      </c>
      <c r="AV1549" s="9">
        <f t="shared" si="2582"/>
        <v>0</v>
      </c>
      <c r="AW1549" s="9">
        <f t="shared" si="2582"/>
        <v>20</v>
      </c>
      <c r="AX1549" s="9">
        <f t="shared" si="2582"/>
        <v>20</v>
      </c>
    </row>
    <row r="1550" spans="1:50" ht="33" hidden="1">
      <c r="A1550" s="25" t="s">
        <v>242</v>
      </c>
      <c r="B1550" s="26" t="s">
        <v>588</v>
      </c>
      <c r="C1550" s="26" t="s">
        <v>21</v>
      </c>
      <c r="D1550" s="26" t="s">
        <v>59</v>
      </c>
      <c r="E1550" s="26" t="s">
        <v>584</v>
      </c>
      <c r="F1550" s="26" t="s">
        <v>30</v>
      </c>
      <c r="G1550" s="9">
        <f t="shared" ref="G1550:AX1550" si="2583">G1551</f>
        <v>19</v>
      </c>
      <c r="H1550" s="9">
        <f t="shared" si="2583"/>
        <v>19</v>
      </c>
      <c r="I1550" s="9">
        <f t="shared" si="2583"/>
        <v>0</v>
      </c>
      <c r="J1550" s="9">
        <f t="shared" si="2583"/>
        <v>0</v>
      </c>
      <c r="K1550" s="9">
        <f t="shared" si="2583"/>
        <v>0</v>
      </c>
      <c r="L1550" s="9">
        <f t="shared" si="2583"/>
        <v>0</v>
      </c>
      <c r="M1550" s="9">
        <f t="shared" si="2583"/>
        <v>19</v>
      </c>
      <c r="N1550" s="9">
        <f t="shared" si="2583"/>
        <v>19</v>
      </c>
      <c r="O1550" s="9">
        <f t="shared" si="2583"/>
        <v>0</v>
      </c>
      <c r="P1550" s="9">
        <f t="shared" si="2583"/>
        <v>0</v>
      </c>
      <c r="Q1550" s="9">
        <f t="shared" si="2583"/>
        <v>0</v>
      </c>
      <c r="R1550" s="9">
        <f t="shared" si="2583"/>
        <v>0</v>
      </c>
      <c r="S1550" s="9">
        <f t="shared" si="2583"/>
        <v>19</v>
      </c>
      <c r="T1550" s="9">
        <f t="shared" si="2583"/>
        <v>19</v>
      </c>
      <c r="U1550" s="9">
        <f t="shared" si="2583"/>
        <v>0</v>
      </c>
      <c r="V1550" s="9">
        <f t="shared" si="2583"/>
        <v>0</v>
      </c>
      <c r="W1550" s="9">
        <f t="shared" si="2583"/>
        <v>0</v>
      </c>
      <c r="X1550" s="9">
        <f t="shared" si="2583"/>
        <v>0</v>
      </c>
      <c r="Y1550" s="9">
        <f t="shared" si="2583"/>
        <v>19</v>
      </c>
      <c r="Z1550" s="9">
        <f t="shared" si="2583"/>
        <v>19</v>
      </c>
      <c r="AA1550" s="9">
        <f t="shared" si="2583"/>
        <v>0</v>
      </c>
      <c r="AB1550" s="9">
        <f t="shared" si="2583"/>
        <v>0</v>
      </c>
      <c r="AC1550" s="9">
        <f t="shared" si="2583"/>
        <v>0</v>
      </c>
      <c r="AD1550" s="9">
        <f t="shared" si="2583"/>
        <v>0</v>
      </c>
      <c r="AE1550" s="9">
        <f t="shared" si="2583"/>
        <v>19</v>
      </c>
      <c r="AF1550" s="9">
        <f t="shared" si="2583"/>
        <v>19</v>
      </c>
      <c r="AG1550" s="9">
        <f t="shared" si="2583"/>
        <v>0</v>
      </c>
      <c r="AH1550" s="9">
        <f t="shared" si="2583"/>
        <v>0</v>
      </c>
      <c r="AI1550" s="9">
        <f t="shared" si="2583"/>
        <v>0</v>
      </c>
      <c r="AJ1550" s="9">
        <f t="shared" si="2583"/>
        <v>0</v>
      </c>
      <c r="AK1550" s="9">
        <f t="shared" si="2583"/>
        <v>19</v>
      </c>
      <c r="AL1550" s="9">
        <f t="shared" si="2583"/>
        <v>19</v>
      </c>
      <c r="AM1550" s="9">
        <f t="shared" si="2583"/>
        <v>0</v>
      </c>
      <c r="AN1550" s="9">
        <f t="shared" si="2583"/>
        <v>0</v>
      </c>
      <c r="AO1550" s="9">
        <f t="shared" si="2583"/>
        <v>0</v>
      </c>
      <c r="AP1550" s="9">
        <f t="shared" si="2583"/>
        <v>0</v>
      </c>
      <c r="AQ1550" s="9">
        <f t="shared" si="2583"/>
        <v>19</v>
      </c>
      <c r="AR1550" s="9">
        <f t="shared" si="2583"/>
        <v>19</v>
      </c>
      <c r="AS1550" s="9">
        <f t="shared" si="2583"/>
        <v>0</v>
      </c>
      <c r="AT1550" s="9">
        <f t="shared" si="2583"/>
        <v>0</v>
      </c>
      <c r="AU1550" s="9">
        <f t="shared" si="2583"/>
        <v>0</v>
      </c>
      <c r="AV1550" s="9">
        <f t="shared" si="2583"/>
        <v>0</v>
      </c>
      <c r="AW1550" s="9">
        <f t="shared" si="2583"/>
        <v>19</v>
      </c>
      <c r="AX1550" s="9">
        <f t="shared" si="2583"/>
        <v>19</v>
      </c>
    </row>
    <row r="1551" spans="1:50" ht="33" hidden="1">
      <c r="A1551" s="25" t="s">
        <v>36</v>
      </c>
      <c r="B1551" s="26" t="s">
        <v>588</v>
      </c>
      <c r="C1551" s="26" t="s">
        <v>21</v>
      </c>
      <c r="D1551" s="26" t="s">
        <v>59</v>
      </c>
      <c r="E1551" s="26" t="s">
        <v>584</v>
      </c>
      <c r="F1551" s="26" t="s">
        <v>37</v>
      </c>
      <c r="G1551" s="9">
        <v>19</v>
      </c>
      <c r="H1551" s="9">
        <v>19</v>
      </c>
      <c r="I1551" s="84"/>
      <c r="J1551" s="84"/>
      <c r="K1551" s="84"/>
      <c r="L1551" s="84"/>
      <c r="M1551" s="9">
        <f>G1551+I1551+J1551+K1551+L1551</f>
        <v>19</v>
      </c>
      <c r="N1551" s="9">
        <f>H1551+L1551</f>
        <v>19</v>
      </c>
      <c r="O1551" s="85"/>
      <c r="P1551" s="85"/>
      <c r="Q1551" s="85"/>
      <c r="R1551" s="85"/>
      <c r="S1551" s="9">
        <f>M1551+O1551+P1551+Q1551+R1551</f>
        <v>19</v>
      </c>
      <c r="T1551" s="9">
        <f>N1551+R1551</f>
        <v>19</v>
      </c>
      <c r="U1551" s="85"/>
      <c r="V1551" s="85"/>
      <c r="W1551" s="85"/>
      <c r="X1551" s="85"/>
      <c r="Y1551" s="9">
        <f>S1551+U1551+V1551+W1551+X1551</f>
        <v>19</v>
      </c>
      <c r="Z1551" s="9">
        <f>T1551+X1551</f>
        <v>19</v>
      </c>
      <c r="AA1551" s="85"/>
      <c r="AB1551" s="85"/>
      <c r="AC1551" s="85"/>
      <c r="AD1551" s="85"/>
      <c r="AE1551" s="9">
        <f>Y1551+AA1551+AB1551+AC1551+AD1551</f>
        <v>19</v>
      </c>
      <c r="AF1551" s="9">
        <f>Z1551+AD1551</f>
        <v>19</v>
      </c>
      <c r="AG1551" s="85"/>
      <c r="AH1551" s="85"/>
      <c r="AI1551" s="85"/>
      <c r="AJ1551" s="85"/>
      <c r="AK1551" s="9">
        <f>AE1551+AG1551+AH1551+AI1551+AJ1551</f>
        <v>19</v>
      </c>
      <c r="AL1551" s="9">
        <f>AF1551+AJ1551</f>
        <v>19</v>
      </c>
      <c r="AM1551" s="85"/>
      <c r="AN1551" s="85"/>
      <c r="AO1551" s="85"/>
      <c r="AP1551" s="85"/>
      <c r="AQ1551" s="9">
        <f>AK1551+AM1551+AN1551+AO1551+AP1551</f>
        <v>19</v>
      </c>
      <c r="AR1551" s="9">
        <f>AL1551+AP1551</f>
        <v>19</v>
      </c>
      <c r="AS1551" s="85"/>
      <c r="AT1551" s="85"/>
      <c r="AU1551" s="85"/>
      <c r="AV1551" s="85"/>
      <c r="AW1551" s="9">
        <f>AQ1551+AS1551+AT1551+AU1551+AV1551</f>
        <v>19</v>
      </c>
      <c r="AX1551" s="9">
        <f>AR1551+AV1551</f>
        <v>19</v>
      </c>
    </row>
    <row r="1552" spans="1:50" ht="20.100000000000001" hidden="1" customHeight="1">
      <c r="A1552" s="25" t="s">
        <v>65</v>
      </c>
      <c r="B1552" s="26" t="s">
        <v>588</v>
      </c>
      <c r="C1552" s="26" t="s">
        <v>21</v>
      </c>
      <c r="D1552" s="26" t="s">
        <v>59</v>
      </c>
      <c r="E1552" s="26" t="s">
        <v>584</v>
      </c>
      <c r="F1552" s="26" t="s">
        <v>66</v>
      </c>
      <c r="G1552" s="9">
        <f t="shared" ref="G1552:AX1552" si="2584">G1553</f>
        <v>1</v>
      </c>
      <c r="H1552" s="9">
        <f t="shared" si="2584"/>
        <v>1</v>
      </c>
      <c r="I1552" s="9">
        <f t="shared" si="2584"/>
        <v>0</v>
      </c>
      <c r="J1552" s="9">
        <f t="shared" si="2584"/>
        <v>0</v>
      </c>
      <c r="K1552" s="9">
        <f t="shared" si="2584"/>
        <v>0</v>
      </c>
      <c r="L1552" s="9">
        <f t="shared" si="2584"/>
        <v>0</v>
      </c>
      <c r="M1552" s="9">
        <f t="shared" si="2584"/>
        <v>1</v>
      </c>
      <c r="N1552" s="9">
        <f t="shared" si="2584"/>
        <v>1</v>
      </c>
      <c r="O1552" s="9">
        <f t="shared" si="2584"/>
        <v>0</v>
      </c>
      <c r="P1552" s="9">
        <f t="shared" si="2584"/>
        <v>0</v>
      </c>
      <c r="Q1552" s="9">
        <f t="shared" si="2584"/>
        <v>0</v>
      </c>
      <c r="R1552" s="9">
        <f t="shared" si="2584"/>
        <v>0</v>
      </c>
      <c r="S1552" s="9">
        <f t="shared" si="2584"/>
        <v>1</v>
      </c>
      <c r="T1552" s="9">
        <f t="shared" si="2584"/>
        <v>1</v>
      </c>
      <c r="U1552" s="9">
        <f t="shared" si="2584"/>
        <v>0</v>
      </c>
      <c r="V1552" s="9">
        <f t="shared" si="2584"/>
        <v>0</v>
      </c>
      <c r="W1552" s="9">
        <f t="shared" si="2584"/>
        <v>0</v>
      </c>
      <c r="X1552" s="9">
        <f t="shared" si="2584"/>
        <v>0</v>
      </c>
      <c r="Y1552" s="9">
        <f t="shared" si="2584"/>
        <v>1</v>
      </c>
      <c r="Z1552" s="9">
        <f t="shared" si="2584"/>
        <v>1</v>
      </c>
      <c r="AA1552" s="9">
        <f t="shared" si="2584"/>
        <v>0</v>
      </c>
      <c r="AB1552" s="9">
        <f t="shared" si="2584"/>
        <v>0</v>
      </c>
      <c r="AC1552" s="9">
        <f t="shared" si="2584"/>
        <v>0</v>
      </c>
      <c r="AD1552" s="9">
        <f t="shared" si="2584"/>
        <v>0</v>
      </c>
      <c r="AE1552" s="9">
        <f t="shared" si="2584"/>
        <v>1</v>
      </c>
      <c r="AF1552" s="9">
        <f t="shared" si="2584"/>
        <v>1</v>
      </c>
      <c r="AG1552" s="9">
        <f t="shared" si="2584"/>
        <v>0</v>
      </c>
      <c r="AH1552" s="9">
        <f t="shared" si="2584"/>
        <v>0</v>
      </c>
      <c r="AI1552" s="9">
        <f t="shared" si="2584"/>
        <v>0</v>
      </c>
      <c r="AJ1552" s="9">
        <f t="shared" si="2584"/>
        <v>0</v>
      </c>
      <c r="AK1552" s="9">
        <f t="shared" si="2584"/>
        <v>1</v>
      </c>
      <c r="AL1552" s="9">
        <f t="shared" si="2584"/>
        <v>1</v>
      </c>
      <c r="AM1552" s="9">
        <f t="shared" si="2584"/>
        <v>0</v>
      </c>
      <c r="AN1552" s="9">
        <f t="shared" si="2584"/>
        <v>0</v>
      </c>
      <c r="AO1552" s="9">
        <f t="shared" si="2584"/>
        <v>0</v>
      </c>
      <c r="AP1552" s="9">
        <f t="shared" si="2584"/>
        <v>0</v>
      </c>
      <c r="AQ1552" s="9">
        <f t="shared" si="2584"/>
        <v>1</v>
      </c>
      <c r="AR1552" s="9">
        <f t="shared" si="2584"/>
        <v>1</v>
      </c>
      <c r="AS1552" s="9">
        <f t="shared" si="2584"/>
        <v>0</v>
      </c>
      <c r="AT1552" s="9">
        <f t="shared" si="2584"/>
        <v>0</v>
      </c>
      <c r="AU1552" s="9">
        <f t="shared" si="2584"/>
        <v>0</v>
      </c>
      <c r="AV1552" s="9">
        <f t="shared" si="2584"/>
        <v>0</v>
      </c>
      <c r="AW1552" s="9">
        <f t="shared" si="2584"/>
        <v>1</v>
      </c>
      <c r="AX1552" s="9">
        <f t="shared" si="2584"/>
        <v>1</v>
      </c>
    </row>
    <row r="1553" spans="1:50" ht="20.100000000000001" hidden="1" customHeight="1">
      <c r="A1553" s="25" t="s">
        <v>91</v>
      </c>
      <c r="B1553" s="26" t="s">
        <v>588</v>
      </c>
      <c r="C1553" s="26" t="s">
        <v>21</v>
      </c>
      <c r="D1553" s="26" t="s">
        <v>59</v>
      </c>
      <c r="E1553" s="26" t="s">
        <v>584</v>
      </c>
      <c r="F1553" s="26" t="s">
        <v>68</v>
      </c>
      <c r="G1553" s="9">
        <v>1</v>
      </c>
      <c r="H1553" s="9">
        <v>1</v>
      </c>
      <c r="I1553" s="84"/>
      <c r="J1553" s="84"/>
      <c r="K1553" s="84"/>
      <c r="L1553" s="84"/>
      <c r="M1553" s="9">
        <f>G1553+I1553+J1553+K1553+L1553</f>
        <v>1</v>
      </c>
      <c r="N1553" s="9">
        <f>H1553+L1553</f>
        <v>1</v>
      </c>
      <c r="O1553" s="85"/>
      <c r="P1553" s="85"/>
      <c r="Q1553" s="85"/>
      <c r="R1553" s="85"/>
      <c r="S1553" s="9">
        <f>M1553+O1553+P1553+Q1553+R1553</f>
        <v>1</v>
      </c>
      <c r="T1553" s="9">
        <f>N1553+R1553</f>
        <v>1</v>
      </c>
      <c r="U1553" s="85"/>
      <c r="V1553" s="85"/>
      <c r="W1553" s="85"/>
      <c r="X1553" s="85"/>
      <c r="Y1553" s="9">
        <f>S1553+U1553+V1553+W1553+X1553</f>
        <v>1</v>
      </c>
      <c r="Z1553" s="9">
        <f>T1553+X1553</f>
        <v>1</v>
      </c>
      <c r="AA1553" s="85"/>
      <c r="AB1553" s="85"/>
      <c r="AC1553" s="85"/>
      <c r="AD1553" s="85"/>
      <c r="AE1553" s="9">
        <f>Y1553+AA1553+AB1553+AC1553+AD1553</f>
        <v>1</v>
      </c>
      <c r="AF1553" s="9">
        <f>Z1553+AD1553</f>
        <v>1</v>
      </c>
      <c r="AG1553" s="85"/>
      <c r="AH1553" s="85"/>
      <c r="AI1553" s="85"/>
      <c r="AJ1553" s="85"/>
      <c r="AK1553" s="9">
        <f>AE1553+AG1553+AH1553+AI1553+AJ1553</f>
        <v>1</v>
      </c>
      <c r="AL1553" s="9">
        <f>AF1553+AJ1553</f>
        <v>1</v>
      </c>
      <c r="AM1553" s="85"/>
      <c r="AN1553" s="85"/>
      <c r="AO1553" s="85"/>
      <c r="AP1553" s="85"/>
      <c r="AQ1553" s="9">
        <f>AK1553+AM1553+AN1553+AO1553+AP1553</f>
        <v>1</v>
      </c>
      <c r="AR1553" s="9">
        <f>AL1553+AP1553</f>
        <v>1</v>
      </c>
      <c r="AS1553" s="85"/>
      <c r="AT1553" s="85"/>
      <c r="AU1553" s="85"/>
      <c r="AV1553" s="85"/>
      <c r="AW1553" s="9">
        <f>AQ1553+AS1553+AT1553+AU1553+AV1553</f>
        <v>1</v>
      </c>
      <c r="AX1553" s="9">
        <f>AR1553+AV1553</f>
        <v>1</v>
      </c>
    </row>
    <row r="1554" spans="1:50" ht="33" hidden="1">
      <c r="A1554" s="25" t="s">
        <v>445</v>
      </c>
      <c r="B1554" s="26">
        <v>923</v>
      </c>
      <c r="C1554" s="26" t="s">
        <v>21</v>
      </c>
      <c r="D1554" s="26" t="s">
        <v>59</v>
      </c>
      <c r="E1554" s="26" t="s">
        <v>437</v>
      </c>
      <c r="F1554" s="26"/>
      <c r="G1554" s="11">
        <f t="shared" ref="G1554" si="2585">G1555+G1559</f>
        <v>530</v>
      </c>
      <c r="H1554" s="11">
        <f t="shared" ref="H1554:N1554" si="2586">H1555+H1559</f>
        <v>0</v>
      </c>
      <c r="I1554" s="11">
        <f t="shared" si="2586"/>
        <v>0</v>
      </c>
      <c r="J1554" s="11">
        <f t="shared" si="2586"/>
        <v>0</v>
      </c>
      <c r="K1554" s="11">
        <f t="shared" si="2586"/>
        <v>0</v>
      </c>
      <c r="L1554" s="11">
        <f t="shared" si="2586"/>
        <v>0</v>
      </c>
      <c r="M1554" s="11">
        <f t="shared" si="2586"/>
        <v>530</v>
      </c>
      <c r="N1554" s="11">
        <f t="shared" si="2586"/>
        <v>0</v>
      </c>
      <c r="O1554" s="11">
        <f t="shared" ref="O1554:T1554" si="2587">O1555+O1559</f>
        <v>0</v>
      </c>
      <c r="P1554" s="11">
        <f t="shared" si="2587"/>
        <v>0</v>
      </c>
      <c r="Q1554" s="11">
        <f t="shared" si="2587"/>
        <v>0</v>
      </c>
      <c r="R1554" s="11">
        <f t="shared" si="2587"/>
        <v>0</v>
      </c>
      <c r="S1554" s="11">
        <f t="shared" si="2587"/>
        <v>530</v>
      </c>
      <c r="T1554" s="11">
        <f t="shared" si="2587"/>
        <v>0</v>
      </c>
      <c r="U1554" s="11">
        <f t="shared" ref="U1554:Z1554" si="2588">U1555+U1559</f>
        <v>0</v>
      </c>
      <c r="V1554" s="11">
        <f t="shared" si="2588"/>
        <v>0</v>
      </c>
      <c r="W1554" s="11">
        <f t="shared" si="2588"/>
        <v>0</v>
      </c>
      <c r="X1554" s="11">
        <f t="shared" si="2588"/>
        <v>0</v>
      </c>
      <c r="Y1554" s="11">
        <f t="shared" si="2588"/>
        <v>530</v>
      </c>
      <c r="Z1554" s="11">
        <f t="shared" si="2588"/>
        <v>0</v>
      </c>
      <c r="AA1554" s="11">
        <f t="shared" ref="AA1554:AF1554" si="2589">AA1555+AA1559</f>
        <v>0</v>
      </c>
      <c r="AB1554" s="11">
        <f t="shared" si="2589"/>
        <v>0</v>
      </c>
      <c r="AC1554" s="11">
        <f t="shared" si="2589"/>
        <v>0</v>
      </c>
      <c r="AD1554" s="11">
        <f t="shared" si="2589"/>
        <v>0</v>
      </c>
      <c r="AE1554" s="11">
        <f t="shared" si="2589"/>
        <v>530</v>
      </c>
      <c r="AF1554" s="11">
        <f t="shared" si="2589"/>
        <v>0</v>
      </c>
      <c r="AG1554" s="11">
        <f t="shared" ref="AG1554:AL1554" si="2590">AG1555+AG1559</f>
        <v>0</v>
      </c>
      <c r="AH1554" s="11">
        <f t="shared" si="2590"/>
        <v>0</v>
      </c>
      <c r="AI1554" s="11">
        <f t="shared" si="2590"/>
        <v>0</v>
      </c>
      <c r="AJ1554" s="11">
        <f t="shared" si="2590"/>
        <v>0</v>
      </c>
      <c r="AK1554" s="11">
        <f t="shared" si="2590"/>
        <v>530</v>
      </c>
      <c r="AL1554" s="11">
        <f t="shared" si="2590"/>
        <v>0</v>
      </c>
      <c r="AM1554" s="11">
        <f t="shared" ref="AM1554:AR1554" si="2591">AM1555+AM1559</f>
        <v>0</v>
      </c>
      <c r="AN1554" s="11">
        <f t="shared" si="2591"/>
        <v>0</v>
      </c>
      <c r="AO1554" s="11">
        <f t="shared" si="2591"/>
        <v>0</v>
      </c>
      <c r="AP1554" s="11">
        <f t="shared" si="2591"/>
        <v>0</v>
      </c>
      <c r="AQ1554" s="11">
        <f t="shared" si="2591"/>
        <v>530</v>
      </c>
      <c r="AR1554" s="11">
        <f t="shared" si="2591"/>
        <v>0</v>
      </c>
      <c r="AS1554" s="11">
        <f t="shared" ref="AS1554:AX1554" si="2592">AS1555+AS1559</f>
        <v>0</v>
      </c>
      <c r="AT1554" s="11">
        <f t="shared" si="2592"/>
        <v>0</v>
      </c>
      <c r="AU1554" s="11">
        <f t="shared" si="2592"/>
        <v>0</v>
      </c>
      <c r="AV1554" s="11">
        <f t="shared" si="2592"/>
        <v>0</v>
      </c>
      <c r="AW1554" s="11">
        <f t="shared" si="2592"/>
        <v>530</v>
      </c>
      <c r="AX1554" s="11">
        <f t="shared" si="2592"/>
        <v>0</v>
      </c>
    </row>
    <row r="1555" spans="1:50" ht="20.100000000000001" hidden="1" customHeight="1">
      <c r="A1555" s="25" t="s">
        <v>14</v>
      </c>
      <c r="B1555" s="26">
        <v>923</v>
      </c>
      <c r="C1555" s="26" t="s">
        <v>21</v>
      </c>
      <c r="D1555" s="26" t="s">
        <v>59</v>
      </c>
      <c r="E1555" s="26" t="s">
        <v>435</v>
      </c>
      <c r="F1555" s="26"/>
      <c r="G1555" s="9">
        <f t="shared" ref="G1555:V1557" si="2593">G1556</f>
        <v>530</v>
      </c>
      <c r="H1555" s="9">
        <f t="shared" si="2593"/>
        <v>0</v>
      </c>
      <c r="I1555" s="9">
        <f t="shared" si="2593"/>
        <v>0</v>
      </c>
      <c r="J1555" s="9">
        <f t="shared" si="2593"/>
        <v>0</v>
      </c>
      <c r="K1555" s="9">
        <f t="shared" si="2593"/>
        <v>0</v>
      </c>
      <c r="L1555" s="9">
        <f t="shared" si="2593"/>
        <v>0</v>
      </c>
      <c r="M1555" s="9">
        <f t="shared" si="2593"/>
        <v>530</v>
      </c>
      <c r="N1555" s="9">
        <f t="shared" si="2593"/>
        <v>0</v>
      </c>
      <c r="O1555" s="9">
        <f t="shared" si="2593"/>
        <v>0</v>
      </c>
      <c r="P1555" s="9">
        <f t="shared" si="2593"/>
        <v>0</v>
      </c>
      <c r="Q1555" s="9">
        <f t="shared" si="2593"/>
        <v>0</v>
      </c>
      <c r="R1555" s="9">
        <f t="shared" si="2593"/>
        <v>0</v>
      </c>
      <c r="S1555" s="9">
        <f t="shared" si="2593"/>
        <v>530</v>
      </c>
      <c r="T1555" s="9">
        <f t="shared" si="2593"/>
        <v>0</v>
      </c>
      <c r="U1555" s="9">
        <f t="shared" si="2593"/>
        <v>0</v>
      </c>
      <c r="V1555" s="9">
        <f t="shared" si="2593"/>
        <v>0</v>
      </c>
      <c r="W1555" s="9">
        <f t="shared" ref="U1555:AJ1557" si="2594">W1556</f>
        <v>0</v>
      </c>
      <c r="X1555" s="9">
        <f t="shared" si="2594"/>
        <v>0</v>
      </c>
      <c r="Y1555" s="9">
        <f t="shared" si="2594"/>
        <v>530</v>
      </c>
      <c r="Z1555" s="9">
        <f t="shared" si="2594"/>
        <v>0</v>
      </c>
      <c r="AA1555" s="9">
        <f t="shared" si="2594"/>
        <v>0</v>
      </c>
      <c r="AB1555" s="9">
        <f t="shared" si="2594"/>
        <v>0</v>
      </c>
      <c r="AC1555" s="9">
        <f t="shared" si="2594"/>
        <v>0</v>
      </c>
      <c r="AD1555" s="9">
        <f t="shared" si="2594"/>
        <v>0</v>
      </c>
      <c r="AE1555" s="9">
        <f t="shared" si="2594"/>
        <v>530</v>
      </c>
      <c r="AF1555" s="9">
        <f t="shared" si="2594"/>
        <v>0</v>
      </c>
      <c r="AG1555" s="9">
        <f t="shared" si="2594"/>
        <v>0</v>
      </c>
      <c r="AH1555" s="9">
        <f t="shared" si="2594"/>
        <v>0</v>
      </c>
      <c r="AI1555" s="9">
        <f t="shared" si="2594"/>
        <v>0</v>
      </c>
      <c r="AJ1555" s="9">
        <f t="shared" si="2594"/>
        <v>0</v>
      </c>
      <c r="AK1555" s="9">
        <f t="shared" ref="AG1555:AV1557" si="2595">AK1556</f>
        <v>530</v>
      </c>
      <c r="AL1555" s="9">
        <f t="shared" si="2595"/>
        <v>0</v>
      </c>
      <c r="AM1555" s="9">
        <f t="shared" si="2595"/>
        <v>0</v>
      </c>
      <c r="AN1555" s="9">
        <f t="shared" si="2595"/>
        <v>0</v>
      </c>
      <c r="AO1555" s="9">
        <f t="shared" si="2595"/>
        <v>0</v>
      </c>
      <c r="AP1555" s="9">
        <f t="shared" si="2595"/>
        <v>0</v>
      </c>
      <c r="AQ1555" s="9">
        <f t="shared" si="2595"/>
        <v>530</v>
      </c>
      <c r="AR1555" s="9">
        <f t="shared" si="2595"/>
        <v>0</v>
      </c>
      <c r="AS1555" s="9">
        <f t="shared" si="2595"/>
        <v>0</v>
      </c>
      <c r="AT1555" s="9">
        <f t="shared" si="2595"/>
        <v>0</v>
      </c>
      <c r="AU1555" s="9">
        <f t="shared" si="2595"/>
        <v>0</v>
      </c>
      <c r="AV1555" s="9">
        <f t="shared" si="2595"/>
        <v>0</v>
      </c>
      <c r="AW1555" s="9">
        <f t="shared" ref="AS1555:AX1557" si="2596">AW1556</f>
        <v>530</v>
      </c>
      <c r="AX1555" s="9">
        <f t="shared" si="2596"/>
        <v>0</v>
      </c>
    </row>
    <row r="1556" spans="1:50" ht="33" hidden="1">
      <c r="A1556" s="25" t="s">
        <v>93</v>
      </c>
      <c r="B1556" s="26">
        <v>923</v>
      </c>
      <c r="C1556" s="26" t="s">
        <v>21</v>
      </c>
      <c r="D1556" s="26" t="s">
        <v>59</v>
      </c>
      <c r="E1556" s="26" t="s">
        <v>436</v>
      </c>
      <c r="F1556" s="26"/>
      <c r="G1556" s="11">
        <f t="shared" si="2593"/>
        <v>530</v>
      </c>
      <c r="H1556" s="11">
        <f t="shared" si="2593"/>
        <v>0</v>
      </c>
      <c r="I1556" s="11">
        <f t="shared" si="2593"/>
        <v>0</v>
      </c>
      <c r="J1556" s="11">
        <f t="shared" si="2593"/>
        <v>0</v>
      </c>
      <c r="K1556" s="11">
        <f t="shared" si="2593"/>
        <v>0</v>
      </c>
      <c r="L1556" s="11">
        <f t="shared" si="2593"/>
        <v>0</v>
      </c>
      <c r="M1556" s="11">
        <f t="shared" si="2593"/>
        <v>530</v>
      </c>
      <c r="N1556" s="11">
        <f t="shared" si="2593"/>
        <v>0</v>
      </c>
      <c r="O1556" s="11">
        <f t="shared" si="2593"/>
        <v>0</v>
      </c>
      <c r="P1556" s="11">
        <f t="shared" si="2593"/>
        <v>0</v>
      </c>
      <c r="Q1556" s="11">
        <f t="shared" si="2593"/>
        <v>0</v>
      </c>
      <c r="R1556" s="11">
        <f t="shared" si="2593"/>
        <v>0</v>
      </c>
      <c r="S1556" s="11">
        <f t="shared" si="2593"/>
        <v>530</v>
      </c>
      <c r="T1556" s="11">
        <f t="shared" si="2593"/>
        <v>0</v>
      </c>
      <c r="U1556" s="11">
        <f t="shared" si="2594"/>
        <v>0</v>
      </c>
      <c r="V1556" s="11">
        <f t="shared" si="2594"/>
        <v>0</v>
      </c>
      <c r="W1556" s="11">
        <f t="shared" si="2594"/>
        <v>0</v>
      </c>
      <c r="X1556" s="11">
        <f t="shared" si="2594"/>
        <v>0</v>
      </c>
      <c r="Y1556" s="11">
        <f t="shared" si="2594"/>
        <v>530</v>
      </c>
      <c r="Z1556" s="11">
        <f t="shared" si="2594"/>
        <v>0</v>
      </c>
      <c r="AA1556" s="11">
        <f t="shared" si="2594"/>
        <v>0</v>
      </c>
      <c r="AB1556" s="11">
        <f t="shared" si="2594"/>
        <v>0</v>
      </c>
      <c r="AC1556" s="11">
        <f t="shared" si="2594"/>
        <v>0</v>
      </c>
      <c r="AD1556" s="11">
        <f t="shared" si="2594"/>
        <v>0</v>
      </c>
      <c r="AE1556" s="11">
        <f t="shared" si="2594"/>
        <v>530</v>
      </c>
      <c r="AF1556" s="11">
        <f t="shared" si="2594"/>
        <v>0</v>
      </c>
      <c r="AG1556" s="11">
        <f t="shared" si="2595"/>
        <v>0</v>
      </c>
      <c r="AH1556" s="11">
        <f t="shared" si="2595"/>
        <v>0</v>
      </c>
      <c r="AI1556" s="11">
        <f t="shared" si="2595"/>
        <v>0</v>
      </c>
      <c r="AJ1556" s="11">
        <f t="shared" si="2595"/>
        <v>0</v>
      </c>
      <c r="AK1556" s="11">
        <f t="shared" si="2595"/>
        <v>530</v>
      </c>
      <c r="AL1556" s="11">
        <f t="shared" si="2595"/>
        <v>0</v>
      </c>
      <c r="AM1556" s="11">
        <f t="shared" si="2595"/>
        <v>0</v>
      </c>
      <c r="AN1556" s="11">
        <f t="shared" si="2595"/>
        <v>0</v>
      </c>
      <c r="AO1556" s="11">
        <f t="shared" si="2595"/>
        <v>0</v>
      </c>
      <c r="AP1556" s="11">
        <f t="shared" si="2595"/>
        <v>0</v>
      </c>
      <c r="AQ1556" s="11">
        <f t="shared" si="2595"/>
        <v>530</v>
      </c>
      <c r="AR1556" s="11">
        <f t="shared" si="2595"/>
        <v>0</v>
      </c>
      <c r="AS1556" s="11">
        <f t="shared" si="2596"/>
        <v>0</v>
      </c>
      <c r="AT1556" s="11">
        <f t="shared" si="2596"/>
        <v>0</v>
      </c>
      <c r="AU1556" s="11">
        <f t="shared" si="2596"/>
        <v>0</v>
      </c>
      <c r="AV1556" s="11">
        <f t="shared" si="2596"/>
        <v>0</v>
      </c>
      <c r="AW1556" s="11">
        <f t="shared" si="2596"/>
        <v>530</v>
      </c>
      <c r="AX1556" s="11">
        <f t="shared" si="2596"/>
        <v>0</v>
      </c>
    </row>
    <row r="1557" spans="1:50" ht="33" hidden="1">
      <c r="A1557" s="25" t="s">
        <v>242</v>
      </c>
      <c r="B1557" s="26">
        <v>923</v>
      </c>
      <c r="C1557" s="26" t="s">
        <v>21</v>
      </c>
      <c r="D1557" s="26" t="s">
        <v>59</v>
      </c>
      <c r="E1557" s="26" t="s">
        <v>436</v>
      </c>
      <c r="F1557" s="26" t="s">
        <v>30</v>
      </c>
      <c r="G1557" s="9">
        <f t="shared" si="2593"/>
        <v>530</v>
      </c>
      <c r="H1557" s="9">
        <f t="shared" si="2593"/>
        <v>0</v>
      </c>
      <c r="I1557" s="9">
        <f t="shared" si="2593"/>
        <v>0</v>
      </c>
      <c r="J1557" s="9">
        <f t="shared" si="2593"/>
        <v>0</v>
      </c>
      <c r="K1557" s="9">
        <f t="shared" si="2593"/>
        <v>0</v>
      </c>
      <c r="L1557" s="9">
        <f t="shared" si="2593"/>
        <v>0</v>
      </c>
      <c r="M1557" s="9">
        <f t="shared" si="2593"/>
        <v>530</v>
      </c>
      <c r="N1557" s="9">
        <f t="shared" si="2593"/>
        <v>0</v>
      </c>
      <c r="O1557" s="9">
        <f t="shared" si="2593"/>
        <v>0</v>
      </c>
      <c r="P1557" s="9">
        <f t="shared" si="2593"/>
        <v>0</v>
      </c>
      <c r="Q1557" s="9">
        <f t="shared" si="2593"/>
        <v>0</v>
      </c>
      <c r="R1557" s="9">
        <f t="shared" si="2593"/>
        <v>0</v>
      </c>
      <c r="S1557" s="9">
        <f t="shared" si="2593"/>
        <v>530</v>
      </c>
      <c r="T1557" s="9">
        <f t="shared" si="2593"/>
        <v>0</v>
      </c>
      <c r="U1557" s="9">
        <f t="shared" si="2594"/>
        <v>0</v>
      </c>
      <c r="V1557" s="9">
        <f t="shared" si="2594"/>
        <v>0</v>
      </c>
      <c r="W1557" s="9">
        <f t="shared" si="2594"/>
        <v>0</v>
      </c>
      <c r="X1557" s="9">
        <f t="shared" si="2594"/>
        <v>0</v>
      </c>
      <c r="Y1557" s="9">
        <f t="shared" si="2594"/>
        <v>530</v>
      </c>
      <c r="Z1557" s="9">
        <f t="shared" si="2594"/>
        <v>0</v>
      </c>
      <c r="AA1557" s="9">
        <f t="shared" si="2594"/>
        <v>0</v>
      </c>
      <c r="AB1557" s="9">
        <f t="shared" si="2594"/>
        <v>0</v>
      </c>
      <c r="AC1557" s="9">
        <f t="shared" si="2594"/>
        <v>0</v>
      </c>
      <c r="AD1557" s="9">
        <f t="shared" si="2594"/>
        <v>0</v>
      </c>
      <c r="AE1557" s="9">
        <f t="shared" si="2594"/>
        <v>530</v>
      </c>
      <c r="AF1557" s="9">
        <f t="shared" si="2594"/>
        <v>0</v>
      </c>
      <c r="AG1557" s="9">
        <f t="shared" si="2595"/>
        <v>0</v>
      </c>
      <c r="AH1557" s="9">
        <f t="shared" si="2595"/>
        <v>0</v>
      </c>
      <c r="AI1557" s="9">
        <f t="shared" si="2595"/>
        <v>0</v>
      </c>
      <c r="AJ1557" s="9">
        <f t="shared" si="2595"/>
        <v>0</v>
      </c>
      <c r="AK1557" s="9">
        <f t="shared" si="2595"/>
        <v>530</v>
      </c>
      <c r="AL1557" s="9">
        <f t="shared" si="2595"/>
        <v>0</v>
      </c>
      <c r="AM1557" s="9">
        <f t="shared" si="2595"/>
        <v>0</v>
      </c>
      <c r="AN1557" s="9">
        <f t="shared" si="2595"/>
        <v>0</v>
      </c>
      <c r="AO1557" s="9">
        <f t="shared" si="2595"/>
        <v>0</v>
      </c>
      <c r="AP1557" s="9">
        <f t="shared" si="2595"/>
        <v>0</v>
      </c>
      <c r="AQ1557" s="9">
        <f t="shared" si="2595"/>
        <v>530</v>
      </c>
      <c r="AR1557" s="9">
        <f t="shared" si="2595"/>
        <v>0</v>
      </c>
      <c r="AS1557" s="9">
        <f t="shared" si="2596"/>
        <v>0</v>
      </c>
      <c r="AT1557" s="9">
        <f t="shared" si="2596"/>
        <v>0</v>
      </c>
      <c r="AU1557" s="9">
        <f t="shared" si="2596"/>
        <v>0</v>
      </c>
      <c r="AV1557" s="9">
        <f t="shared" si="2596"/>
        <v>0</v>
      </c>
      <c r="AW1557" s="9">
        <f t="shared" si="2596"/>
        <v>530</v>
      </c>
      <c r="AX1557" s="9">
        <f t="shared" si="2596"/>
        <v>0</v>
      </c>
    </row>
    <row r="1558" spans="1:50" ht="33" hidden="1">
      <c r="A1558" s="25" t="s">
        <v>36</v>
      </c>
      <c r="B1558" s="26">
        <v>923</v>
      </c>
      <c r="C1558" s="26" t="s">
        <v>21</v>
      </c>
      <c r="D1558" s="26" t="s">
        <v>59</v>
      </c>
      <c r="E1558" s="26" t="s">
        <v>436</v>
      </c>
      <c r="F1558" s="26" t="s">
        <v>37</v>
      </c>
      <c r="G1558" s="9">
        <v>530</v>
      </c>
      <c r="H1558" s="9"/>
      <c r="I1558" s="84"/>
      <c r="J1558" s="84"/>
      <c r="K1558" s="84"/>
      <c r="L1558" s="84"/>
      <c r="M1558" s="9">
        <f>G1558+I1558+J1558+K1558+L1558</f>
        <v>530</v>
      </c>
      <c r="N1558" s="9">
        <f>H1558+L1558</f>
        <v>0</v>
      </c>
      <c r="O1558" s="85"/>
      <c r="P1558" s="85"/>
      <c r="Q1558" s="85"/>
      <c r="R1558" s="85"/>
      <c r="S1558" s="9">
        <f>M1558+O1558+P1558+Q1558+R1558</f>
        <v>530</v>
      </c>
      <c r="T1558" s="9">
        <f>N1558+R1558</f>
        <v>0</v>
      </c>
      <c r="U1558" s="85"/>
      <c r="V1558" s="85"/>
      <c r="W1558" s="85"/>
      <c r="X1558" s="85"/>
      <c r="Y1558" s="9">
        <f>S1558+U1558+V1558+W1558+X1558</f>
        <v>530</v>
      </c>
      <c r="Z1558" s="9">
        <f>T1558+X1558</f>
        <v>0</v>
      </c>
      <c r="AA1558" s="85"/>
      <c r="AB1558" s="85"/>
      <c r="AC1558" s="85"/>
      <c r="AD1558" s="85"/>
      <c r="AE1558" s="9">
        <f>Y1558+AA1558+AB1558+AC1558+AD1558</f>
        <v>530</v>
      </c>
      <c r="AF1558" s="9">
        <f>Z1558+AD1558</f>
        <v>0</v>
      </c>
      <c r="AG1558" s="85"/>
      <c r="AH1558" s="85"/>
      <c r="AI1558" s="85"/>
      <c r="AJ1558" s="85"/>
      <c r="AK1558" s="9">
        <f>AE1558+AG1558+AH1558+AI1558+AJ1558</f>
        <v>530</v>
      </c>
      <c r="AL1558" s="9">
        <f>AF1558+AJ1558</f>
        <v>0</v>
      </c>
      <c r="AM1558" s="85"/>
      <c r="AN1558" s="85"/>
      <c r="AO1558" s="85"/>
      <c r="AP1558" s="85"/>
      <c r="AQ1558" s="9">
        <f>AK1558+AM1558+AN1558+AO1558+AP1558</f>
        <v>530</v>
      </c>
      <c r="AR1558" s="9">
        <f>AL1558+AP1558</f>
        <v>0</v>
      </c>
      <c r="AS1558" s="85"/>
      <c r="AT1558" s="85"/>
      <c r="AU1558" s="85"/>
      <c r="AV1558" s="85"/>
      <c r="AW1558" s="9">
        <f>AQ1558+AS1558+AT1558+AU1558+AV1558</f>
        <v>530</v>
      </c>
      <c r="AX1558" s="9">
        <f>AR1558+AV1558</f>
        <v>0</v>
      </c>
    </row>
    <row r="1559" spans="1:50" ht="20.100000000000001" hidden="1" customHeight="1">
      <c r="A1559" s="25" t="s">
        <v>571</v>
      </c>
      <c r="B1559" s="26" t="s">
        <v>588</v>
      </c>
      <c r="C1559" s="26" t="s">
        <v>21</v>
      </c>
      <c r="D1559" s="26" t="s">
        <v>59</v>
      </c>
      <c r="E1559" s="26" t="s">
        <v>699</v>
      </c>
      <c r="F1559" s="26"/>
      <c r="G1559" s="9">
        <f t="shared" ref="G1559:H1561" si="2597">G1560</f>
        <v>0</v>
      </c>
      <c r="H1559" s="9">
        <f t="shared" si="2597"/>
        <v>0</v>
      </c>
      <c r="I1559" s="84"/>
      <c r="J1559" s="84"/>
      <c r="K1559" s="84"/>
      <c r="L1559" s="84"/>
      <c r="M1559" s="84"/>
      <c r="N1559" s="84"/>
      <c r="O1559" s="85"/>
      <c r="P1559" s="85"/>
      <c r="Q1559" s="85"/>
      <c r="R1559" s="85"/>
      <c r="S1559" s="85"/>
      <c r="T1559" s="85"/>
      <c r="U1559" s="85"/>
      <c r="V1559" s="85"/>
      <c r="W1559" s="85"/>
      <c r="X1559" s="85"/>
      <c r="Y1559" s="85"/>
      <c r="Z1559" s="85"/>
      <c r="AA1559" s="85"/>
      <c r="AB1559" s="85"/>
      <c r="AC1559" s="85"/>
      <c r="AD1559" s="85"/>
      <c r="AE1559" s="85"/>
      <c r="AF1559" s="85"/>
      <c r="AG1559" s="85"/>
      <c r="AH1559" s="85"/>
      <c r="AI1559" s="85"/>
      <c r="AJ1559" s="85"/>
      <c r="AK1559" s="85"/>
      <c r="AL1559" s="85"/>
      <c r="AM1559" s="85"/>
      <c r="AN1559" s="85"/>
      <c r="AO1559" s="85"/>
      <c r="AP1559" s="85"/>
      <c r="AQ1559" s="85"/>
      <c r="AR1559" s="85"/>
      <c r="AS1559" s="85"/>
      <c r="AT1559" s="85"/>
      <c r="AU1559" s="85"/>
      <c r="AV1559" s="85"/>
      <c r="AW1559" s="85"/>
      <c r="AX1559" s="85"/>
    </row>
    <row r="1560" spans="1:50" ht="20.100000000000001" hidden="1" customHeight="1">
      <c r="A1560" s="25" t="s">
        <v>583</v>
      </c>
      <c r="B1560" s="26" t="s">
        <v>588</v>
      </c>
      <c r="C1560" s="26" t="s">
        <v>21</v>
      </c>
      <c r="D1560" s="26" t="s">
        <v>59</v>
      </c>
      <c r="E1560" s="26" t="s">
        <v>698</v>
      </c>
      <c r="F1560" s="26"/>
      <c r="G1560" s="9">
        <f t="shared" ref="G1560" si="2598">G1561</f>
        <v>0</v>
      </c>
      <c r="H1560" s="9">
        <f t="shared" si="2597"/>
        <v>0</v>
      </c>
      <c r="I1560" s="84"/>
      <c r="J1560" s="84"/>
      <c r="K1560" s="84"/>
      <c r="L1560" s="84"/>
      <c r="M1560" s="84"/>
      <c r="N1560" s="84"/>
      <c r="O1560" s="85"/>
      <c r="P1560" s="85"/>
      <c r="Q1560" s="85"/>
      <c r="R1560" s="85"/>
      <c r="S1560" s="85"/>
      <c r="T1560" s="85"/>
      <c r="U1560" s="85"/>
      <c r="V1560" s="85"/>
      <c r="W1560" s="85"/>
      <c r="X1560" s="85"/>
      <c r="Y1560" s="85"/>
      <c r="Z1560" s="85"/>
      <c r="AA1560" s="85"/>
      <c r="AB1560" s="85"/>
      <c r="AC1560" s="85"/>
      <c r="AD1560" s="85"/>
      <c r="AE1560" s="85"/>
      <c r="AF1560" s="85"/>
      <c r="AG1560" s="85"/>
      <c r="AH1560" s="85"/>
      <c r="AI1560" s="85"/>
      <c r="AJ1560" s="85"/>
      <c r="AK1560" s="85"/>
      <c r="AL1560" s="85"/>
      <c r="AM1560" s="85"/>
      <c r="AN1560" s="85"/>
      <c r="AO1560" s="85"/>
      <c r="AP1560" s="85"/>
      <c r="AQ1560" s="85"/>
      <c r="AR1560" s="85"/>
      <c r="AS1560" s="85"/>
      <c r="AT1560" s="85"/>
      <c r="AU1560" s="85"/>
      <c r="AV1560" s="85"/>
      <c r="AW1560" s="85"/>
      <c r="AX1560" s="85"/>
    </row>
    <row r="1561" spans="1:50" ht="33" hidden="1">
      <c r="A1561" s="25" t="s">
        <v>242</v>
      </c>
      <c r="B1561" s="26" t="s">
        <v>588</v>
      </c>
      <c r="C1561" s="26" t="s">
        <v>21</v>
      </c>
      <c r="D1561" s="26" t="s">
        <v>59</v>
      </c>
      <c r="E1561" s="26" t="s">
        <v>698</v>
      </c>
      <c r="F1561" s="26" t="s">
        <v>30</v>
      </c>
      <c r="G1561" s="9">
        <f t="shared" si="2597"/>
        <v>0</v>
      </c>
      <c r="H1561" s="9">
        <f t="shared" si="2597"/>
        <v>0</v>
      </c>
      <c r="I1561" s="84"/>
      <c r="J1561" s="84"/>
      <c r="K1561" s="84"/>
      <c r="L1561" s="84"/>
      <c r="M1561" s="84"/>
      <c r="N1561" s="84"/>
      <c r="O1561" s="85"/>
      <c r="P1561" s="85"/>
      <c r="Q1561" s="85"/>
      <c r="R1561" s="85"/>
      <c r="S1561" s="85"/>
      <c r="T1561" s="85"/>
      <c r="U1561" s="85"/>
      <c r="V1561" s="85"/>
      <c r="W1561" s="85"/>
      <c r="X1561" s="85"/>
      <c r="Y1561" s="85"/>
      <c r="Z1561" s="85"/>
      <c r="AA1561" s="85"/>
      <c r="AB1561" s="85"/>
      <c r="AC1561" s="85"/>
      <c r="AD1561" s="85"/>
      <c r="AE1561" s="85"/>
      <c r="AF1561" s="85"/>
      <c r="AG1561" s="85"/>
      <c r="AH1561" s="85"/>
      <c r="AI1561" s="85"/>
      <c r="AJ1561" s="85"/>
      <c r="AK1561" s="85"/>
      <c r="AL1561" s="85"/>
      <c r="AM1561" s="85"/>
      <c r="AN1561" s="85"/>
      <c r="AO1561" s="85"/>
      <c r="AP1561" s="85"/>
      <c r="AQ1561" s="85"/>
      <c r="AR1561" s="85"/>
      <c r="AS1561" s="85"/>
      <c r="AT1561" s="85"/>
      <c r="AU1561" s="85"/>
      <c r="AV1561" s="85"/>
      <c r="AW1561" s="85"/>
      <c r="AX1561" s="85"/>
    </row>
    <row r="1562" spans="1:50" ht="33" hidden="1">
      <c r="A1562" s="25" t="s">
        <v>36</v>
      </c>
      <c r="B1562" s="26" t="s">
        <v>588</v>
      </c>
      <c r="C1562" s="26" t="s">
        <v>21</v>
      </c>
      <c r="D1562" s="26" t="s">
        <v>59</v>
      </c>
      <c r="E1562" s="26" t="s">
        <v>698</v>
      </c>
      <c r="F1562" s="26" t="s">
        <v>37</v>
      </c>
      <c r="G1562" s="9"/>
      <c r="H1562" s="9"/>
      <c r="I1562" s="84"/>
      <c r="J1562" s="84"/>
      <c r="K1562" s="84"/>
      <c r="L1562" s="84"/>
      <c r="M1562" s="84"/>
      <c r="N1562" s="84"/>
      <c r="O1562" s="85"/>
      <c r="P1562" s="85"/>
      <c r="Q1562" s="85"/>
      <c r="R1562" s="85"/>
      <c r="S1562" s="85"/>
      <c r="T1562" s="85"/>
      <c r="U1562" s="85"/>
      <c r="V1562" s="85"/>
      <c r="W1562" s="85"/>
      <c r="X1562" s="85"/>
      <c r="Y1562" s="85"/>
      <c r="Z1562" s="85"/>
      <c r="AA1562" s="85"/>
      <c r="AB1562" s="85"/>
      <c r="AC1562" s="85"/>
      <c r="AD1562" s="85"/>
      <c r="AE1562" s="85"/>
      <c r="AF1562" s="85"/>
      <c r="AG1562" s="85"/>
      <c r="AH1562" s="85"/>
      <c r="AI1562" s="85"/>
      <c r="AJ1562" s="85"/>
      <c r="AK1562" s="85"/>
      <c r="AL1562" s="85"/>
      <c r="AM1562" s="85"/>
      <c r="AN1562" s="85"/>
      <c r="AO1562" s="85"/>
      <c r="AP1562" s="85"/>
      <c r="AQ1562" s="85"/>
      <c r="AR1562" s="85"/>
      <c r="AS1562" s="85"/>
      <c r="AT1562" s="85"/>
      <c r="AU1562" s="85"/>
      <c r="AV1562" s="85"/>
      <c r="AW1562" s="85"/>
      <c r="AX1562" s="85"/>
    </row>
    <row r="1563" spans="1:50" ht="20.100000000000001" hidden="1" customHeight="1">
      <c r="A1563" s="25" t="s">
        <v>61</v>
      </c>
      <c r="B1563" s="26">
        <v>923</v>
      </c>
      <c r="C1563" s="26" t="s">
        <v>21</v>
      </c>
      <c r="D1563" s="26" t="s">
        <v>59</v>
      </c>
      <c r="E1563" s="26" t="s">
        <v>62</v>
      </c>
      <c r="F1563" s="26"/>
      <c r="G1563" s="9">
        <f t="shared" ref="G1563:H1565" si="2599">G1564</f>
        <v>0</v>
      </c>
      <c r="H1563" s="9">
        <f t="shared" si="2599"/>
        <v>0</v>
      </c>
      <c r="I1563" s="84"/>
      <c r="J1563" s="84"/>
      <c r="K1563" s="84"/>
      <c r="L1563" s="84"/>
      <c r="M1563" s="84"/>
      <c r="N1563" s="84"/>
      <c r="O1563" s="85">
        <f>O1564</f>
        <v>0</v>
      </c>
      <c r="P1563" s="85">
        <f t="shared" ref="P1563:AE1565" si="2600">P1564</f>
        <v>0</v>
      </c>
      <c r="Q1563" s="85">
        <f t="shared" si="2600"/>
        <v>0</v>
      </c>
      <c r="R1563" s="9">
        <f t="shared" si="2600"/>
        <v>411</v>
      </c>
      <c r="S1563" s="9">
        <f t="shared" si="2600"/>
        <v>411</v>
      </c>
      <c r="T1563" s="9">
        <f t="shared" si="2600"/>
        <v>411</v>
      </c>
      <c r="U1563" s="85">
        <f>U1564</f>
        <v>0</v>
      </c>
      <c r="V1563" s="85">
        <f t="shared" si="2600"/>
        <v>0</v>
      </c>
      <c r="W1563" s="85">
        <f t="shared" si="2600"/>
        <v>0</v>
      </c>
      <c r="X1563" s="9">
        <f t="shared" si="2600"/>
        <v>0</v>
      </c>
      <c r="Y1563" s="9">
        <f t="shared" si="2600"/>
        <v>411</v>
      </c>
      <c r="Z1563" s="9">
        <f t="shared" si="2600"/>
        <v>411</v>
      </c>
      <c r="AA1563" s="85">
        <f>AA1564</f>
        <v>0</v>
      </c>
      <c r="AB1563" s="85">
        <f t="shared" si="2600"/>
        <v>0</v>
      </c>
      <c r="AC1563" s="85">
        <f t="shared" si="2600"/>
        <v>0</v>
      </c>
      <c r="AD1563" s="9">
        <f t="shared" si="2600"/>
        <v>0</v>
      </c>
      <c r="AE1563" s="9">
        <f t="shared" si="2600"/>
        <v>411</v>
      </c>
      <c r="AF1563" s="9">
        <f t="shared" ref="AB1563:AF1565" si="2601">AF1564</f>
        <v>411</v>
      </c>
      <c r="AG1563" s="85">
        <f>AG1564</f>
        <v>0</v>
      </c>
      <c r="AH1563" s="85">
        <f t="shared" ref="AH1563:AW1565" si="2602">AH1564</f>
        <v>0</v>
      </c>
      <c r="AI1563" s="85">
        <f t="shared" si="2602"/>
        <v>0</v>
      </c>
      <c r="AJ1563" s="9">
        <f t="shared" si="2602"/>
        <v>0</v>
      </c>
      <c r="AK1563" s="9">
        <f t="shared" si="2602"/>
        <v>411</v>
      </c>
      <c r="AL1563" s="9">
        <f t="shared" si="2602"/>
        <v>411</v>
      </c>
      <c r="AM1563" s="85">
        <f>AM1564</f>
        <v>0</v>
      </c>
      <c r="AN1563" s="85">
        <f t="shared" si="2602"/>
        <v>0</v>
      </c>
      <c r="AO1563" s="85">
        <f t="shared" si="2602"/>
        <v>0</v>
      </c>
      <c r="AP1563" s="9">
        <f t="shared" si="2602"/>
        <v>0</v>
      </c>
      <c r="AQ1563" s="9">
        <f t="shared" si="2602"/>
        <v>411</v>
      </c>
      <c r="AR1563" s="9">
        <f t="shared" si="2602"/>
        <v>411</v>
      </c>
      <c r="AS1563" s="85">
        <f>AS1564</f>
        <v>0</v>
      </c>
      <c r="AT1563" s="85">
        <f t="shared" si="2602"/>
        <v>0</v>
      </c>
      <c r="AU1563" s="85">
        <f t="shared" si="2602"/>
        <v>0</v>
      </c>
      <c r="AV1563" s="9">
        <f t="shared" si="2602"/>
        <v>0</v>
      </c>
      <c r="AW1563" s="9">
        <f t="shared" si="2602"/>
        <v>411</v>
      </c>
      <c r="AX1563" s="9">
        <f t="shared" ref="AT1563:AX1565" si="2603">AX1564</f>
        <v>411</v>
      </c>
    </row>
    <row r="1564" spans="1:50" ht="52.5" hidden="1" customHeight="1">
      <c r="A1564" s="25" t="s">
        <v>745</v>
      </c>
      <c r="B1564" s="26">
        <v>923</v>
      </c>
      <c r="C1564" s="26" t="s">
        <v>21</v>
      </c>
      <c r="D1564" s="26" t="s">
        <v>59</v>
      </c>
      <c r="E1564" s="26" t="s">
        <v>652</v>
      </c>
      <c r="F1564" s="26"/>
      <c r="G1564" s="9">
        <f t="shared" si="2599"/>
        <v>0</v>
      </c>
      <c r="H1564" s="9">
        <f t="shared" si="2599"/>
        <v>0</v>
      </c>
      <c r="I1564" s="84"/>
      <c r="J1564" s="84"/>
      <c r="K1564" s="84"/>
      <c r="L1564" s="84"/>
      <c r="M1564" s="84"/>
      <c r="N1564" s="84"/>
      <c r="O1564" s="85">
        <f>O1565</f>
        <v>0</v>
      </c>
      <c r="P1564" s="85">
        <f t="shared" si="2600"/>
        <v>0</v>
      </c>
      <c r="Q1564" s="85">
        <f t="shared" si="2600"/>
        <v>0</v>
      </c>
      <c r="R1564" s="9">
        <f t="shared" si="2600"/>
        <v>411</v>
      </c>
      <c r="S1564" s="9">
        <f t="shared" si="2600"/>
        <v>411</v>
      </c>
      <c r="T1564" s="9">
        <f t="shared" si="2600"/>
        <v>411</v>
      </c>
      <c r="U1564" s="85">
        <f>U1565</f>
        <v>0</v>
      </c>
      <c r="V1564" s="85">
        <f t="shared" si="2600"/>
        <v>0</v>
      </c>
      <c r="W1564" s="85">
        <f t="shared" si="2600"/>
        <v>0</v>
      </c>
      <c r="X1564" s="9">
        <f t="shared" si="2600"/>
        <v>0</v>
      </c>
      <c r="Y1564" s="9">
        <f t="shared" si="2600"/>
        <v>411</v>
      </c>
      <c r="Z1564" s="9">
        <f t="shared" si="2600"/>
        <v>411</v>
      </c>
      <c r="AA1564" s="85">
        <f>AA1565</f>
        <v>0</v>
      </c>
      <c r="AB1564" s="85">
        <f t="shared" si="2601"/>
        <v>0</v>
      </c>
      <c r="AC1564" s="85">
        <f t="shared" si="2601"/>
        <v>0</v>
      </c>
      <c r="AD1564" s="9">
        <f t="shared" si="2601"/>
        <v>0</v>
      </c>
      <c r="AE1564" s="9">
        <f t="shared" si="2601"/>
        <v>411</v>
      </c>
      <c r="AF1564" s="9">
        <f t="shared" si="2601"/>
        <v>411</v>
      </c>
      <c r="AG1564" s="85">
        <f>AG1565</f>
        <v>0</v>
      </c>
      <c r="AH1564" s="85">
        <f t="shared" si="2602"/>
        <v>0</v>
      </c>
      <c r="AI1564" s="85">
        <f t="shared" si="2602"/>
        <v>0</v>
      </c>
      <c r="AJ1564" s="9">
        <f t="shared" si="2602"/>
        <v>0</v>
      </c>
      <c r="AK1564" s="9">
        <f t="shared" si="2602"/>
        <v>411</v>
      </c>
      <c r="AL1564" s="9">
        <f t="shared" si="2602"/>
        <v>411</v>
      </c>
      <c r="AM1564" s="85">
        <f>AM1565</f>
        <v>0</v>
      </c>
      <c r="AN1564" s="85">
        <f t="shared" si="2602"/>
        <v>0</v>
      </c>
      <c r="AO1564" s="85">
        <f t="shared" si="2602"/>
        <v>0</v>
      </c>
      <c r="AP1564" s="9">
        <f t="shared" si="2602"/>
        <v>0</v>
      </c>
      <c r="AQ1564" s="9">
        <f t="shared" si="2602"/>
        <v>411</v>
      </c>
      <c r="AR1564" s="9">
        <f t="shared" si="2602"/>
        <v>411</v>
      </c>
      <c r="AS1564" s="85">
        <f>AS1565</f>
        <v>0</v>
      </c>
      <c r="AT1564" s="85">
        <f t="shared" si="2603"/>
        <v>0</v>
      </c>
      <c r="AU1564" s="85">
        <f t="shared" si="2603"/>
        <v>0</v>
      </c>
      <c r="AV1564" s="9">
        <f t="shared" si="2603"/>
        <v>0</v>
      </c>
      <c r="AW1564" s="9">
        <f t="shared" si="2603"/>
        <v>411</v>
      </c>
      <c r="AX1564" s="9">
        <f t="shared" si="2603"/>
        <v>411</v>
      </c>
    </row>
    <row r="1565" spans="1:50" ht="33" hidden="1">
      <c r="A1565" s="25" t="s">
        <v>242</v>
      </c>
      <c r="B1565" s="26">
        <v>923</v>
      </c>
      <c r="C1565" s="26" t="s">
        <v>21</v>
      </c>
      <c r="D1565" s="26" t="s">
        <v>59</v>
      </c>
      <c r="E1565" s="26" t="s">
        <v>652</v>
      </c>
      <c r="F1565" s="26" t="s">
        <v>30</v>
      </c>
      <c r="G1565" s="9">
        <f t="shared" si="2599"/>
        <v>0</v>
      </c>
      <c r="H1565" s="9">
        <f t="shared" si="2599"/>
        <v>0</v>
      </c>
      <c r="I1565" s="84"/>
      <c r="J1565" s="84"/>
      <c r="K1565" s="84"/>
      <c r="L1565" s="84"/>
      <c r="M1565" s="84"/>
      <c r="N1565" s="84"/>
      <c r="O1565" s="85">
        <f>O1566</f>
        <v>0</v>
      </c>
      <c r="P1565" s="85">
        <f t="shared" si="2600"/>
        <v>0</v>
      </c>
      <c r="Q1565" s="85">
        <f t="shared" si="2600"/>
        <v>0</v>
      </c>
      <c r="R1565" s="9">
        <f t="shared" si="2600"/>
        <v>411</v>
      </c>
      <c r="S1565" s="9">
        <f t="shared" si="2600"/>
        <v>411</v>
      </c>
      <c r="T1565" s="9">
        <f t="shared" si="2600"/>
        <v>411</v>
      </c>
      <c r="U1565" s="85">
        <f>U1566</f>
        <v>0</v>
      </c>
      <c r="V1565" s="85">
        <f t="shared" si="2600"/>
        <v>0</v>
      </c>
      <c r="W1565" s="85">
        <f t="shared" si="2600"/>
        <v>0</v>
      </c>
      <c r="X1565" s="9">
        <f t="shared" si="2600"/>
        <v>0</v>
      </c>
      <c r="Y1565" s="9">
        <f t="shared" si="2600"/>
        <v>411</v>
      </c>
      <c r="Z1565" s="9">
        <f t="shared" si="2600"/>
        <v>411</v>
      </c>
      <c r="AA1565" s="85">
        <f>AA1566</f>
        <v>0</v>
      </c>
      <c r="AB1565" s="85">
        <f t="shared" si="2601"/>
        <v>0</v>
      </c>
      <c r="AC1565" s="85">
        <f t="shared" si="2601"/>
        <v>0</v>
      </c>
      <c r="AD1565" s="9">
        <f t="shared" si="2601"/>
        <v>0</v>
      </c>
      <c r="AE1565" s="9">
        <f t="shared" si="2601"/>
        <v>411</v>
      </c>
      <c r="AF1565" s="9">
        <f t="shared" si="2601"/>
        <v>411</v>
      </c>
      <c r="AG1565" s="85">
        <f>AG1566</f>
        <v>0</v>
      </c>
      <c r="AH1565" s="85">
        <f t="shared" si="2602"/>
        <v>0</v>
      </c>
      <c r="AI1565" s="85">
        <f t="shared" si="2602"/>
        <v>0</v>
      </c>
      <c r="AJ1565" s="9">
        <f t="shared" si="2602"/>
        <v>0</v>
      </c>
      <c r="AK1565" s="9">
        <f t="shared" si="2602"/>
        <v>411</v>
      </c>
      <c r="AL1565" s="9">
        <f t="shared" si="2602"/>
        <v>411</v>
      </c>
      <c r="AM1565" s="85">
        <f>AM1566</f>
        <v>0</v>
      </c>
      <c r="AN1565" s="85">
        <f t="shared" si="2602"/>
        <v>0</v>
      </c>
      <c r="AO1565" s="85">
        <f t="shared" si="2602"/>
        <v>0</v>
      </c>
      <c r="AP1565" s="9">
        <f t="shared" si="2602"/>
        <v>0</v>
      </c>
      <c r="AQ1565" s="9">
        <f t="shared" si="2602"/>
        <v>411</v>
      </c>
      <c r="AR1565" s="9">
        <f t="shared" si="2602"/>
        <v>411</v>
      </c>
      <c r="AS1565" s="85">
        <f>AS1566</f>
        <v>0</v>
      </c>
      <c r="AT1565" s="85">
        <f t="shared" si="2603"/>
        <v>0</v>
      </c>
      <c r="AU1565" s="85">
        <f t="shared" si="2603"/>
        <v>0</v>
      </c>
      <c r="AV1565" s="9">
        <f t="shared" si="2603"/>
        <v>0</v>
      </c>
      <c r="AW1565" s="9">
        <f t="shared" si="2603"/>
        <v>411</v>
      </c>
      <c r="AX1565" s="9">
        <f t="shared" si="2603"/>
        <v>411</v>
      </c>
    </row>
    <row r="1566" spans="1:50" ht="33" hidden="1">
      <c r="A1566" s="25" t="s">
        <v>36</v>
      </c>
      <c r="B1566" s="26">
        <v>923</v>
      </c>
      <c r="C1566" s="26" t="s">
        <v>21</v>
      </c>
      <c r="D1566" s="26" t="s">
        <v>59</v>
      </c>
      <c r="E1566" s="26" t="s">
        <v>652</v>
      </c>
      <c r="F1566" s="26" t="s">
        <v>37</v>
      </c>
      <c r="G1566" s="9"/>
      <c r="H1566" s="9"/>
      <c r="I1566" s="84"/>
      <c r="J1566" s="84"/>
      <c r="K1566" s="84"/>
      <c r="L1566" s="84"/>
      <c r="M1566" s="84"/>
      <c r="N1566" s="84"/>
      <c r="O1566" s="85"/>
      <c r="P1566" s="85"/>
      <c r="Q1566" s="85"/>
      <c r="R1566" s="9">
        <v>411</v>
      </c>
      <c r="S1566" s="9">
        <f>M1566+O1566+P1566+Q1566+R1566</f>
        <v>411</v>
      </c>
      <c r="T1566" s="9">
        <f>N1566+R1566</f>
        <v>411</v>
      </c>
      <c r="U1566" s="85"/>
      <c r="V1566" s="85"/>
      <c r="W1566" s="85"/>
      <c r="X1566" s="9"/>
      <c r="Y1566" s="9">
        <f>S1566+U1566+V1566+W1566+X1566</f>
        <v>411</v>
      </c>
      <c r="Z1566" s="9">
        <f>T1566+X1566</f>
        <v>411</v>
      </c>
      <c r="AA1566" s="85"/>
      <c r="AB1566" s="85"/>
      <c r="AC1566" s="85"/>
      <c r="AD1566" s="9"/>
      <c r="AE1566" s="9">
        <f>Y1566+AA1566+AB1566+AC1566+AD1566</f>
        <v>411</v>
      </c>
      <c r="AF1566" s="9">
        <f>Z1566+AD1566</f>
        <v>411</v>
      </c>
      <c r="AG1566" s="85"/>
      <c r="AH1566" s="85"/>
      <c r="AI1566" s="85"/>
      <c r="AJ1566" s="9"/>
      <c r="AK1566" s="9">
        <f>AE1566+AG1566+AH1566+AI1566+AJ1566</f>
        <v>411</v>
      </c>
      <c r="AL1566" s="9">
        <f>AF1566+AJ1566</f>
        <v>411</v>
      </c>
      <c r="AM1566" s="85"/>
      <c r="AN1566" s="85"/>
      <c r="AO1566" s="85"/>
      <c r="AP1566" s="9"/>
      <c r="AQ1566" s="9">
        <f>AK1566+AM1566+AN1566+AO1566+AP1566</f>
        <v>411</v>
      </c>
      <c r="AR1566" s="9">
        <f>AL1566+AP1566</f>
        <v>411</v>
      </c>
      <c r="AS1566" s="85"/>
      <c r="AT1566" s="85"/>
      <c r="AU1566" s="85"/>
      <c r="AV1566" s="9"/>
      <c r="AW1566" s="9">
        <f>AQ1566+AS1566+AT1566+AU1566+AV1566</f>
        <v>411</v>
      </c>
      <c r="AX1566" s="9">
        <f>AR1566+AV1566</f>
        <v>411</v>
      </c>
    </row>
    <row r="1567" spans="1:50" hidden="1">
      <c r="A1567" s="25"/>
      <c r="B1567" s="26"/>
      <c r="C1567" s="26"/>
      <c r="D1567" s="26"/>
      <c r="E1567" s="26"/>
      <c r="F1567" s="26"/>
      <c r="G1567" s="9"/>
      <c r="H1567" s="9"/>
      <c r="I1567" s="84"/>
      <c r="J1567" s="84"/>
      <c r="K1567" s="84"/>
      <c r="L1567" s="84"/>
      <c r="M1567" s="84"/>
      <c r="N1567" s="84"/>
      <c r="O1567" s="85"/>
      <c r="P1567" s="85"/>
      <c r="Q1567" s="85"/>
      <c r="R1567" s="85"/>
      <c r="S1567" s="85"/>
      <c r="T1567" s="85"/>
      <c r="U1567" s="85"/>
      <c r="V1567" s="85"/>
      <c r="W1567" s="85"/>
      <c r="X1567" s="85"/>
      <c r="Y1567" s="85"/>
      <c r="Z1567" s="85"/>
      <c r="AA1567" s="85"/>
      <c r="AB1567" s="85"/>
      <c r="AC1567" s="85"/>
      <c r="AD1567" s="85"/>
      <c r="AE1567" s="85"/>
      <c r="AF1567" s="85"/>
      <c r="AG1567" s="85"/>
      <c r="AH1567" s="85"/>
      <c r="AI1567" s="85"/>
      <c r="AJ1567" s="85"/>
      <c r="AK1567" s="85"/>
      <c r="AL1567" s="85"/>
      <c r="AM1567" s="85"/>
      <c r="AN1567" s="85"/>
      <c r="AO1567" s="85"/>
      <c r="AP1567" s="85"/>
      <c r="AQ1567" s="85"/>
      <c r="AR1567" s="85"/>
      <c r="AS1567" s="85"/>
      <c r="AT1567" s="85"/>
      <c r="AU1567" s="85"/>
      <c r="AV1567" s="85"/>
      <c r="AW1567" s="85"/>
      <c r="AX1567" s="85"/>
    </row>
    <row r="1568" spans="1:50" ht="23.25" hidden="1" customHeight="1">
      <c r="A1568" s="23" t="s">
        <v>74</v>
      </c>
      <c r="B1568" s="24">
        <v>923</v>
      </c>
      <c r="C1568" s="24" t="s">
        <v>28</v>
      </c>
      <c r="D1568" s="24" t="s">
        <v>75</v>
      </c>
      <c r="E1568" s="24"/>
      <c r="F1568" s="24"/>
      <c r="G1568" s="13">
        <f t="shared" ref="G1568:V1572" si="2604">G1569</f>
        <v>930</v>
      </c>
      <c r="H1568" s="13">
        <f t="shared" si="2604"/>
        <v>0</v>
      </c>
      <c r="I1568" s="13">
        <f t="shared" si="2604"/>
        <v>0</v>
      </c>
      <c r="J1568" s="13">
        <f t="shared" si="2604"/>
        <v>0</v>
      </c>
      <c r="K1568" s="13">
        <f t="shared" si="2604"/>
        <v>0</v>
      </c>
      <c r="L1568" s="13">
        <f t="shared" si="2604"/>
        <v>0</v>
      </c>
      <c r="M1568" s="13">
        <f t="shared" si="2604"/>
        <v>930</v>
      </c>
      <c r="N1568" s="13">
        <f t="shared" si="2604"/>
        <v>0</v>
      </c>
      <c r="O1568" s="13">
        <f t="shared" si="2604"/>
        <v>0</v>
      </c>
      <c r="P1568" s="13">
        <f t="shared" si="2604"/>
        <v>0</v>
      </c>
      <c r="Q1568" s="13">
        <f t="shared" si="2604"/>
        <v>0</v>
      </c>
      <c r="R1568" s="13">
        <f t="shared" si="2604"/>
        <v>0</v>
      </c>
      <c r="S1568" s="13">
        <f t="shared" si="2604"/>
        <v>930</v>
      </c>
      <c r="T1568" s="13">
        <f t="shared" si="2604"/>
        <v>0</v>
      </c>
      <c r="U1568" s="13">
        <f t="shared" si="2604"/>
        <v>0</v>
      </c>
      <c r="V1568" s="13">
        <f t="shared" si="2604"/>
        <v>0</v>
      </c>
      <c r="W1568" s="13">
        <f t="shared" ref="U1568:AJ1572" si="2605">W1569</f>
        <v>0</v>
      </c>
      <c r="X1568" s="13">
        <f t="shared" si="2605"/>
        <v>0</v>
      </c>
      <c r="Y1568" s="13">
        <f t="shared" si="2605"/>
        <v>930</v>
      </c>
      <c r="Z1568" s="13">
        <f t="shared" si="2605"/>
        <v>0</v>
      </c>
      <c r="AA1568" s="13">
        <f t="shared" si="2605"/>
        <v>0</v>
      </c>
      <c r="AB1568" s="13">
        <f t="shared" si="2605"/>
        <v>0</v>
      </c>
      <c r="AC1568" s="13">
        <f t="shared" si="2605"/>
        <v>0</v>
      </c>
      <c r="AD1568" s="13">
        <f t="shared" si="2605"/>
        <v>0</v>
      </c>
      <c r="AE1568" s="13">
        <f t="shared" si="2605"/>
        <v>930</v>
      </c>
      <c r="AF1568" s="13">
        <f t="shared" si="2605"/>
        <v>0</v>
      </c>
      <c r="AG1568" s="13">
        <f t="shared" si="2605"/>
        <v>0</v>
      </c>
      <c r="AH1568" s="13">
        <f t="shared" si="2605"/>
        <v>0</v>
      </c>
      <c r="AI1568" s="13">
        <f t="shared" si="2605"/>
        <v>0</v>
      </c>
      <c r="AJ1568" s="13">
        <f t="shared" si="2605"/>
        <v>0</v>
      </c>
      <c r="AK1568" s="13">
        <f t="shared" ref="AG1568:AV1572" si="2606">AK1569</f>
        <v>930</v>
      </c>
      <c r="AL1568" s="13">
        <f t="shared" si="2606"/>
        <v>0</v>
      </c>
      <c r="AM1568" s="13">
        <f t="shared" si="2606"/>
        <v>0</v>
      </c>
      <c r="AN1568" s="13">
        <f t="shared" si="2606"/>
        <v>0</v>
      </c>
      <c r="AO1568" s="13">
        <f t="shared" si="2606"/>
        <v>0</v>
      </c>
      <c r="AP1568" s="13">
        <f t="shared" si="2606"/>
        <v>0</v>
      </c>
      <c r="AQ1568" s="13">
        <f t="shared" si="2606"/>
        <v>930</v>
      </c>
      <c r="AR1568" s="13">
        <f t="shared" si="2606"/>
        <v>0</v>
      </c>
      <c r="AS1568" s="13">
        <f t="shared" si="2606"/>
        <v>0</v>
      </c>
      <c r="AT1568" s="13">
        <f t="shared" si="2606"/>
        <v>0</v>
      </c>
      <c r="AU1568" s="13">
        <f t="shared" si="2606"/>
        <v>0</v>
      </c>
      <c r="AV1568" s="13">
        <f t="shared" si="2606"/>
        <v>0</v>
      </c>
      <c r="AW1568" s="13">
        <f t="shared" ref="AS1568:AX1572" si="2607">AW1569</f>
        <v>930</v>
      </c>
      <c r="AX1568" s="13">
        <f t="shared" si="2607"/>
        <v>0</v>
      </c>
    </row>
    <row r="1569" spans="1:50" ht="49.5" hidden="1">
      <c r="A1569" s="25" t="s">
        <v>109</v>
      </c>
      <c r="B1569" s="26">
        <v>923</v>
      </c>
      <c r="C1569" s="26" t="s">
        <v>28</v>
      </c>
      <c r="D1569" s="26" t="s">
        <v>75</v>
      </c>
      <c r="E1569" s="26" t="s">
        <v>110</v>
      </c>
      <c r="F1569" s="26"/>
      <c r="G1569" s="11">
        <f t="shared" si="2604"/>
        <v>930</v>
      </c>
      <c r="H1569" s="11">
        <f t="shared" si="2604"/>
        <v>0</v>
      </c>
      <c r="I1569" s="11">
        <f t="shared" si="2604"/>
        <v>0</v>
      </c>
      <c r="J1569" s="11">
        <f t="shared" si="2604"/>
        <v>0</v>
      </c>
      <c r="K1569" s="11">
        <f t="shared" si="2604"/>
        <v>0</v>
      </c>
      <c r="L1569" s="11">
        <f t="shared" si="2604"/>
        <v>0</v>
      </c>
      <c r="M1569" s="11">
        <f t="shared" si="2604"/>
        <v>930</v>
      </c>
      <c r="N1569" s="11">
        <f t="shared" si="2604"/>
        <v>0</v>
      </c>
      <c r="O1569" s="11">
        <f t="shared" si="2604"/>
        <v>0</v>
      </c>
      <c r="P1569" s="11">
        <f t="shared" si="2604"/>
        <v>0</v>
      </c>
      <c r="Q1569" s="11">
        <f t="shared" si="2604"/>
        <v>0</v>
      </c>
      <c r="R1569" s="11">
        <f t="shared" si="2604"/>
        <v>0</v>
      </c>
      <c r="S1569" s="11">
        <f t="shared" si="2604"/>
        <v>930</v>
      </c>
      <c r="T1569" s="11">
        <f t="shared" si="2604"/>
        <v>0</v>
      </c>
      <c r="U1569" s="11">
        <f t="shared" si="2605"/>
        <v>0</v>
      </c>
      <c r="V1569" s="11">
        <f t="shared" si="2605"/>
        <v>0</v>
      </c>
      <c r="W1569" s="11">
        <f t="shared" si="2605"/>
        <v>0</v>
      </c>
      <c r="X1569" s="11">
        <f t="shared" si="2605"/>
        <v>0</v>
      </c>
      <c r="Y1569" s="11">
        <f t="shared" si="2605"/>
        <v>930</v>
      </c>
      <c r="Z1569" s="11">
        <f t="shared" si="2605"/>
        <v>0</v>
      </c>
      <c r="AA1569" s="11">
        <f t="shared" si="2605"/>
        <v>0</v>
      </c>
      <c r="AB1569" s="11">
        <f t="shared" si="2605"/>
        <v>0</v>
      </c>
      <c r="AC1569" s="11">
        <f t="shared" si="2605"/>
        <v>0</v>
      </c>
      <c r="AD1569" s="11">
        <f t="shared" si="2605"/>
        <v>0</v>
      </c>
      <c r="AE1569" s="11">
        <f t="shared" si="2605"/>
        <v>930</v>
      </c>
      <c r="AF1569" s="11">
        <f t="shared" si="2605"/>
        <v>0</v>
      </c>
      <c r="AG1569" s="11">
        <f t="shared" si="2606"/>
        <v>0</v>
      </c>
      <c r="AH1569" s="11">
        <f t="shared" si="2606"/>
        <v>0</v>
      </c>
      <c r="AI1569" s="11">
        <f t="shared" si="2606"/>
        <v>0</v>
      </c>
      <c r="AJ1569" s="11">
        <f t="shared" si="2606"/>
        <v>0</v>
      </c>
      <c r="AK1569" s="11">
        <f t="shared" si="2606"/>
        <v>930</v>
      </c>
      <c r="AL1569" s="11">
        <f t="shared" si="2606"/>
        <v>0</v>
      </c>
      <c r="AM1569" s="11">
        <f t="shared" si="2606"/>
        <v>0</v>
      </c>
      <c r="AN1569" s="11">
        <f t="shared" si="2606"/>
        <v>0</v>
      </c>
      <c r="AO1569" s="11">
        <f t="shared" si="2606"/>
        <v>0</v>
      </c>
      <c r="AP1569" s="11">
        <f t="shared" si="2606"/>
        <v>0</v>
      </c>
      <c r="AQ1569" s="11">
        <f t="shared" si="2606"/>
        <v>930</v>
      </c>
      <c r="AR1569" s="11">
        <f t="shared" si="2606"/>
        <v>0</v>
      </c>
      <c r="AS1569" s="11">
        <f t="shared" si="2607"/>
        <v>0</v>
      </c>
      <c r="AT1569" s="11">
        <f t="shared" si="2607"/>
        <v>0</v>
      </c>
      <c r="AU1569" s="11">
        <f t="shared" si="2607"/>
        <v>0</v>
      </c>
      <c r="AV1569" s="11">
        <f t="shared" si="2607"/>
        <v>0</v>
      </c>
      <c r="AW1569" s="11">
        <f t="shared" si="2607"/>
        <v>930</v>
      </c>
      <c r="AX1569" s="11">
        <f t="shared" si="2607"/>
        <v>0</v>
      </c>
    </row>
    <row r="1570" spans="1:50" ht="17.100000000000001" hidden="1" customHeight="1">
      <c r="A1570" s="25" t="s">
        <v>14</v>
      </c>
      <c r="B1570" s="26">
        <v>923</v>
      </c>
      <c r="C1570" s="26" t="s">
        <v>28</v>
      </c>
      <c r="D1570" s="26" t="s">
        <v>75</v>
      </c>
      <c r="E1570" s="26" t="s">
        <v>111</v>
      </c>
      <c r="F1570" s="26"/>
      <c r="G1570" s="11">
        <f t="shared" si="2604"/>
        <v>930</v>
      </c>
      <c r="H1570" s="11">
        <f t="shared" si="2604"/>
        <v>0</v>
      </c>
      <c r="I1570" s="11">
        <f t="shared" si="2604"/>
        <v>0</v>
      </c>
      <c r="J1570" s="11">
        <f t="shared" si="2604"/>
        <v>0</v>
      </c>
      <c r="K1570" s="11">
        <f t="shared" si="2604"/>
        <v>0</v>
      </c>
      <c r="L1570" s="11">
        <f t="shared" si="2604"/>
        <v>0</v>
      </c>
      <c r="M1570" s="11">
        <f t="shared" si="2604"/>
        <v>930</v>
      </c>
      <c r="N1570" s="11">
        <f t="shared" si="2604"/>
        <v>0</v>
      </c>
      <c r="O1570" s="11">
        <f t="shared" si="2604"/>
        <v>0</v>
      </c>
      <c r="P1570" s="11">
        <f t="shared" si="2604"/>
        <v>0</v>
      </c>
      <c r="Q1570" s="11">
        <f t="shared" si="2604"/>
        <v>0</v>
      </c>
      <c r="R1570" s="11">
        <f t="shared" si="2604"/>
        <v>0</v>
      </c>
      <c r="S1570" s="11">
        <f t="shared" si="2604"/>
        <v>930</v>
      </c>
      <c r="T1570" s="11">
        <f t="shared" si="2604"/>
        <v>0</v>
      </c>
      <c r="U1570" s="11">
        <f t="shared" si="2605"/>
        <v>0</v>
      </c>
      <c r="V1570" s="11">
        <f t="shared" si="2605"/>
        <v>0</v>
      </c>
      <c r="W1570" s="11">
        <f t="shared" si="2605"/>
        <v>0</v>
      </c>
      <c r="X1570" s="11">
        <f t="shared" si="2605"/>
        <v>0</v>
      </c>
      <c r="Y1570" s="11">
        <f t="shared" si="2605"/>
        <v>930</v>
      </c>
      <c r="Z1570" s="11">
        <f t="shared" si="2605"/>
        <v>0</v>
      </c>
      <c r="AA1570" s="11">
        <f t="shared" si="2605"/>
        <v>0</v>
      </c>
      <c r="AB1570" s="11">
        <f t="shared" si="2605"/>
        <v>0</v>
      </c>
      <c r="AC1570" s="11">
        <f t="shared" si="2605"/>
        <v>0</v>
      </c>
      <c r="AD1570" s="11">
        <f t="shared" si="2605"/>
        <v>0</v>
      </c>
      <c r="AE1570" s="11">
        <f t="shared" si="2605"/>
        <v>930</v>
      </c>
      <c r="AF1570" s="11">
        <f t="shared" si="2605"/>
        <v>0</v>
      </c>
      <c r="AG1570" s="11">
        <f t="shared" si="2606"/>
        <v>0</v>
      </c>
      <c r="AH1570" s="11">
        <f t="shared" si="2606"/>
        <v>0</v>
      </c>
      <c r="AI1570" s="11">
        <f t="shared" si="2606"/>
        <v>0</v>
      </c>
      <c r="AJ1570" s="11">
        <f t="shared" si="2606"/>
        <v>0</v>
      </c>
      <c r="AK1570" s="11">
        <f t="shared" si="2606"/>
        <v>930</v>
      </c>
      <c r="AL1570" s="11">
        <f t="shared" si="2606"/>
        <v>0</v>
      </c>
      <c r="AM1570" s="11">
        <f t="shared" si="2606"/>
        <v>0</v>
      </c>
      <c r="AN1570" s="11">
        <f t="shared" si="2606"/>
        <v>0</v>
      </c>
      <c r="AO1570" s="11">
        <f t="shared" si="2606"/>
        <v>0</v>
      </c>
      <c r="AP1570" s="11">
        <f t="shared" si="2606"/>
        <v>0</v>
      </c>
      <c r="AQ1570" s="11">
        <f t="shared" si="2606"/>
        <v>930</v>
      </c>
      <c r="AR1570" s="11">
        <f t="shared" si="2606"/>
        <v>0</v>
      </c>
      <c r="AS1570" s="11">
        <f t="shared" si="2607"/>
        <v>0</v>
      </c>
      <c r="AT1570" s="11">
        <f t="shared" si="2607"/>
        <v>0</v>
      </c>
      <c r="AU1570" s="11">
        <f t="shared" si="2607"/>
        <v>0</v>
      </c>
      <c r="AV1570" s="11">
        <f t="shared" si="2607"/>
        <v>0</v>
      </c>
      <c r="AW1570" s="11">
        <f t="shared" si="2607"/>
        <v>930</v>
      </c>
      <c r="AX1570" s="11">
        <f t="shared" si="2607"/>
        <v>0</v>
      </c>
    </row>
    <row r="1571" spans="1:50" ht="17.100000000000001" hidden="1" customHeight="1">
      <c r="A1571" s="25" t="s">
        <v>112</v>
      </c>
      <c r="B1571" s="26">
        <v>923</v>
      </c>
      <c r="C1571" s="26" t="s">
        <v>28</v>
      </c>
      <c r="D1571" s="26" t="s">
        <v>75</v>
      </c>
      <c r="E1571" s="26" t="s">
        <v>113</v>
      </c>
      <c r="F1571" s="26"/>
      <c r="G1571" s="11">
        <f t="shared" si="2604"/>
        <v>930</v>
      </c>
      <c r="H1571" s="11">
        <f t="shared" si="2604"/>
        <v>0</v>
      </c>
      <c r="I1571" s="11">
        <f t="shared" si="2604"/>
        <v>0</v>
      </c>
      <c r="J1571" s="11">
        <f t="shared" si="2604"/>
        <v>0</v>
      </c>
      <c r="K1571" s="11">
        <f t="shared" si="2604"/>
        <v>0</v>
      </c>
      <c r="L1571" s="11">
        <f t="shared" si="2604"/>
        <v>0</v>
      </c>
      <c r="M1571" s="11">
        <f t="shared" si="2604"/>
        <v>930</v>
      </c>
      <c r="N1571" s="11">
        <f t="shared" si="2604"/>
        <v>0</v>
      </c>
      <c r="O1571" s="11">
        <f t="shared" si="2604"/>
        <v>0</v>
      </c>
      <c r="P1571" s="11">
        <f t="shared" si="2604"/>
        <v>0</v>
      </c>
      <c r="Q1571" s="11">
        <f t="shared" si="2604"/>
        <v>0</v>
      </c>
      <c r="R1571" s="11">
        <f t="shared" si="2604"/>
        <v>0</v>
      </c>
      <c r="S1571" s="11">
        <f t="shared" si="2604"/>
        <v>930</v>
      </c>
      <c r="T1571" s="11">
        <f t="shared" si="2604"/>
        <v>0</v>
      </c>
      <c r="U1571" s="11">
        <f t="shared" si="2605"/>
        <v>0</v>
      </c>
      <c r="V1571" s="11">
        <f t="shared" si="2605"/>
        <v>0</v>
      </c>
      <c r="W1571" s="11">
        <f t="shared" si="2605"/>
        <v>0</v>
      </c>
      <c r="X1571" s="11">
        <f t="shared" si="2605"/>
        <v>0</v>
      </c>
      <c r="Y1571" s="11">
        <f t="shared" si="2605"/>
        <v>930</v>
      </c>
      <c r="Z1571" s="11">
        <f t="shared" si="2605"/>
        <v>0</v>
      </c>
      <c r="AA1571" s="11">
        <f t="shared" si="2605"/>
        <v>0</v>
      </c>
      <c r="AB1571" s="11">
        <f t="shared" si="2605"/>
        <v>0</v>
      </c>
      <c r="AC1571" s="11">
        <f t="shared" si="2605"/>
        <v>0</v>
      </c>
      <c r="AD1571" s="11">
        <f t="shared" si="2605"/>
        <v>0</v>
      </c>
      <c r="AE1571" s="11">
        <f t="shared" si="2605"/>
        <v>930</v>
      </c>
      <c r="AF1571" s="11">
        <f t="shared" si="2605"/>
        <v>0</v>
      </c>
      <c r="AG1571" s="11">
        <f t="shared" si="2606"/>
        <v>0</v>
      </c>
      <c r="AH1571" s="11">
        <f t="shared" si="2606"/>
        <v>0</v>
      </c>
      <c r="AI1571" s="11">
        <f t="shared" si="2606"/>
        <v>0</v>
      </c>
      <c r="AJ1571" s="11">
        <f t="shared" si="2606"/>
        <v>0</v>
      </c>
      <c r="AK1571" s="11">
        <f t="shared" si="2606"/>
        <v>930</v>
      </c>
      <c r="AL1571" s="11">
        <f t="shared" si="2606"/>
        <v>0</v>
      </c>
      <c r="AM1571" s="11">
        <f t="shared" si="2606"/>
        <v>0</v>
      </c>
      <c r="AN1571" s="11">
        <f t="shared" si="2606"/>
        <v>0</v>
      </c>
      <c r="AO1571" s="11">
        <f t="shared" si="2606"/>
        <v>0</v>
      </c>
      <c r="AP1571" s="11">
        <f t="shared" si="2606"/>
        <v>0</v>
      </c>
      <c r="AQ1571" s="11">
        <f t="shared" si="2606"/>
        <v>930</v>
      </c>
      <c r="AR1571" s="11">
        <f t="shared" si="2606"/>
        <v>0</v>
      </c>
      <c r="AS1571" s="11">
        <f t="shared" si="2607"/>
        <v>0</v>
      </c>
      <c r="AT1571" s="11">
        <f t="shared" si="2607"/>
        <v>0</v>
      </c>
      <c r="AU1571" s="11">
        <f t="shared" si="2607"/>
        <v>0</v>
      </c>
      <c r="AV1571" s="11">
        <f t="shared" si="2607"/>
        <v>0</v>
      </c>
      <c r="AW1571" s="11">
        <f t="shared" si="2607"/>
        <v>930</v>
      </c>
      <c r="AX1571" s="11">
        <f t="shared" si="2607"/>
        <v>0</v>
      </c>
    </row>
    <row r="1572" spans="1:50" ht="33" hidden="1">
      <c r="A1572" s="25" t="s">
        <v>242</v>
      </c>
      <c r="B1572" s="26">
        <v>923</v>
      </c>
      <c r="C1572" s="26" t="s">
        <v>28</v>
      </c>
      <c r="D1572" s="26" t="s">
        <v>75</v>
      </c>
      <c r="E1572" s="26" t="s">
        <v>113</v>
      </c>
      <c r="F1572" s="26" t="s">
        <v>30</v>
      </c>
      <c r="G1572" s="9">
        <f t="shared" si="2604"/>
        <v>930</v>
      </c>
      <c r="H1572" s="9">
        <f t="shared" si="2604"/>
        <v>0</v>
      </c>
      <c r="I1572" s="9">
        <f t="shared" si="2604"/>
        <v>0</v>
      </c>
      <c r="J1572" s="9">
        <f t="shared" si="2604"/>
        <v>0</v>
      </c>
      <c r="K1572" s="9">
        <f t="shared" si="2604"/>
        <v>0</v>
      </c>
      <c r="L1572" s="9">
        <f t="shared" si="2604"/>
        <v>0</v>
      </c>
      <c r="M1572" s="9">
        <f t="shared" si="2604"/>
        <v>930</v>
      </c>
      <c r="N1572" s="9">
        <f t="shared" si="2604"/>
        <v>0</v>
      </c>
      <c r="O1572" s="9">
        <f t="shared" si="2604"/>
        <v>0</v>
      </c>
      <c r="P1572" s="9">
        <f t="shared" si="2604"/>
        <v>0</v>
      </c>
      <c r="Q1572" s="9">
        <f t="shared" si="2604"/>
        <v>0</v>
      </c>
      <c r="R1572" s="9">
        <f t="shared" si="2604"/>
        <v>0</v>
      </c>
      <c r="S1572" s="9">
        <f t="shared" si="2604"/>
        <v>930</v>
      </c>
      <c r="T1572" s="9">
        <f t="shared" si="2604"/>
        <v>0</v>
      </c>
      <c r="U1572" s="9">
        <f t="shared" si="2605"/>
        <v>0</v>
      </c>
      <c r="V1572" s="9">
        <f t="shared" si="2605"/>
        <v>0</v>
      </c>
      <c r="W1572" s="9">
        <f t="shared" si="2605"/>
        <v>0</v>
      </c>
      <c r="X1572" s="9">
        <f t="shared" si="2605"/>
        <v>0</v>
      </c>
      <c r="Y1572" s="9">
        <f t="shared" si="2605"/>
        <v>930</v>
      </c>
      <c r="Z1572" s="9">
        <f t="shared" si="2605"/>
        <v>0</v>
      </c>
      <c r="AA1572" s="9">
        <f t="shared" si="2605"/>
        <v>0</v>
      </c>
      <c r="AB1572" s="9">
        <f t="shared" si="2605"/>
        <v>0</v>
      </c>
      <c r="AC1572" s="9">
        <f t="shared" si="2605"/>
        <v>0</v>
      </c>
      <c r="AD1572" s="9">
        <f t="shared" si="2605"/>
        <v>0</v>
      </c>
      <c r="AE1572" s="9">
        <f t="shared" si="2605"/>
        <v>930</v>
      </c>
      <c r="AF1572" s="9">
        <f t="shared" si="2605"/>
        <v>0</v>
      </c>
      <c r="AG1572" s="9">
        <f t="shared" si="2606"/>
        <v>0</v>
      </c>
      <c r="AH1572" s="9">
        <f t="shared" si="2606"/>
        <v>0</v>
      </c>
      <c r="AI1572" s="9">
        <f t="shared" si="2606"/>
        <v>0</v>
      </c>
      <c r="AJ1572" s="9">
        <f t="shared" si="2606"/>
        <v>0</v>
      </c>
      <c r="AK1572" s="9">
        <f t="shared" si="2606"/>
        <v>930</v>
      </c>
      <c r="AL1572" s="9">
        <f t="shared" si="2606"/>
        <v>0</v>
      </c>
      <c r="AM1572" s="9">
        <f t="shared" si="2606"/>
        <v>0</v>
      </c>
      <c r="AN1572" s="9">
        <f t="shared" si="2606"/>
        <v>0</v>
      </c>
      <c r="AO1572" s="9">
        <f t="shared" si="2606"/>
        <v>0</v>
      </c>
      <c r="AP1572" s="9">
        <f t="shared" si="2606"/>
        <v>0</v>
      </c>
      <c r="AQ1572" s="9">
        <f t="shared" si="2606"/>
        <v>930</v>
      </c>
      <c r="AR1572" s="9">
        <f t="shared" si="2606"/>
        <v>0</v>
      </c>
      <c r="AS1572" s="9">
        <f t="shared" si="2607"/>
        <v>0</v>
      </c>
      <c r="AT1572" s="9">
        <f t="shared" si="2607"/>
        <v>0</v>
      </c>
      <c r="AU1572" s="9">
        <f t="shared" si="2607"/>
        <v>0</v>
      </c>
      <c r="AV1572" s="9">
        <f t="shared" si="2607"/>
        <v>0</v>
      </c>
      <c r="AW1572" s="9">
        <f t="shared" si="2607"/>
        <v>930</v>
      </c>
      <c r="AX1572" s="9">
        <f t="shared" si="2607"/>
        <v>0</v>
      </c>
    </row>
    <row r="1573" spans="1:50" ht="33" hidden="1">
      <c r="A1573" s="25" t="s">
        <v>36</v>
      </c>
      <c r="B1573" s="26">
        <v>923</v>
      </c>
      <c r="C1573" s="26" t="s">
        <v>28</v>
      </c>
      <c r="D1573" s="26" t="s">
        <v>75</v>
      </c>
      <c r="E1573" s="26" t="s">
        <v>113</v>
      </c>
      <c r="F1573" s="26" t="s">
        <v>37</v>
      </c>
      <c r="G1573" s="9">
        <v>930</v>
      </c>
      <c r="H1573" s="9"/>
      <c r="I1573" s="84"/>
      <c r="J1573" s="84"/>
      <c r="K1573" s="84"/>
      <c r="L1573" s="84"/>
      <c r="M1573" s="9">
        <f>G1573+I1573+J1573+K1573+L1573</f>
        <v>930</v>
      </c>
      <c r="N1573" s="9">
        <f>H1573+L1573</f>
        <v>0</v>
      </c>
      <c r="O1573" s="85"/>
      <c r="P1573" s="85"/>
      <c r="Q1573" s="85"/>
      <c r="R1573" s="85"/>
      <c r="S1573" s="9">
        <f>M1573+O1573+P1573+Q1573+R1573</f>
        <v>930</v>
      </c>
      <c r="T1573" s="9">
        <f>N1573+R1573</f>
        <v>0</v>
      </c>
      <c r="U1573" s="85"/>
      <c r="V1573" s="85"/>
      <c r="W1573" s="85"/>
      <c r="X1573" s="85"/>
      <c r="Y1573" s="9">
        <f>S1573+U1573+V1573+W1573+X1573</f>
        <v>930</v>
      </c>
      <c r="Z1573" s="9">
        <f>T1573+X1573</f>
        <v>0</v>
      </c>
      <c r="AA1573" s="85"/>
      <c r="AB1573" s="85"/>
      <c r="AC1573" s="85"/>
      <c r="AD1573" s="85"/>
      <c r="AE1573" s="9">
        <f>Y1573+AA1573+AB1573+AC1573+AD1573</f>
        <v>930</v>
      </c>
      <c r="AF1573" s="9">
        <f>Z1573+AD1573</f>
        <v>0</v>
      </c>
      <c r="AG1573" s="85"/>
      <c r="AH1573" s="85"/>
      <c r="AI1573" s="85"/>
      <c r="AJ1573" s="85"/>
      <c r="AK1573" s="9">
        <f>AE1573+AG1573+AH1573+AI1573+AJ1573</f>
        <v>930</v>
      </c>
      <c r="AL1573" s="9">
        <f>AF1573+AJ1573</f>
        <v>0</v>
      </c>
      <c r="AM1573" s="85"/>
      <c r="AN1573" s="85"/>
      <c r="AO1573" s="85"/>
      <c r="AP1573" s="85"/>
      <c r="AQ1573" s="9">
        <f>AK1573+AM1573+AN1573+AO1573+AP1573</f>
        <v>930</v>
      </c>
      <c r="AR1573" s="9">
        <f>AL1573+AP1573</f>
        <v>0</v>
      </c>
      <c r="AS1573" s="85"/>
      <c r="AT1573" s="85"/>
      <c r="AU1573" s="85"/>
      <c r="AV1573" s="85"/>
      <c r="AW1573" s="9">
        <f>AQ1573+AS1573+AT1573+AU1573+AV1573</f>
        <v>930</v>
      </c>
      <c r="AX1573" s="9">
        <f>AR1573+AV1573</f>
        <v>0</v>
      </c>
    </row>
    <row r="1574" spans="1:50" hidden="1">
      <c r="A1574" s="25"/>
      <c r="B1574" s="26"/>
      <c r="C1574" s="26"/>
      <c r="D1574" s="26"/>
      <c r="E1574" s="26"/>
      <c r="F1574" s="26"/>
      <c r="G1574" s="9"/>
      <c r="H1574" s="9"/>
      <c r="I1574" s="84"/>
      <c r="J1574" s="84"/>
      <c r="K1574" s="84"/>
      <c r="L1574" s="84"/>
      <c r="M1574" s="84"/>
      <c r="N1574" s="84"/>
      <c r="O1574" s="85"/>
      <c r="P1574" s="85"/>
      <c r="Q1574" s="85"/>
      <c r="R1574" s="85"/>
      <c r="S1574" s="85"/>
      <c r="T1574" s="85"/>
      <c r="U1574" s="85"/>
      <c r="V1574" s="85"/>
      <c r="W1574" s="85"/>
      <c r="X1574" s="85"/>
      <c r="Y1574" s="85"/>
      <c r="Z1574" s="85"/>
      <c r="AA1574" s="85"/>
      <c r="AB1574" s="85"/>
      <c r="AC1574" s="85"/>
      <c r="AD1574" s="85"/>
      <c r="AE1574" s="85"/>
      <c r="AF1574" s="85"/>
      <c r="AG1574" s="85"/>
      <c r="AH1574" s="85"/>
      <c r="AI1574" s="85"/>
      <c r="AJ1574" s="85"/>
      <c r="AK1574" s="85"/>
      <c r="AL1574" s="85"/>
      <c r="AM1574" s="85"/>
      <c r="AN1574" s="85"/>
      <c r="AO1574" s="85"/>
      <c r="AP1574" s="85"/>
      <c r="AQ1574" s="85"/>
      <c r="AR1574" s="85"/>
      <c r="AS1574" s="85"/>
      <c r="AT1574" s="85"/>
      <c r="AU1574" s="85"/>
      <c r="AV1574" s="85"/>
      <c r="AW1574" s="85"/>
      <c r="AX1574" s="85"/>
    </row>
    <row r="1575" spans="1:50" ht="37.5" hidden="1">
      <c r="A1575" s="23" t="s">
        <v>114</v>
      </c>
      <c r="B1575" s="24">
        <v>923</v>
      </c>
      <c r="C1575" s="24" t="s">
        <v>75</v>
      </c>
      <c r="D1575" s="24" t="s">
        <v>28</v>
      </c>
      <c r="E1575" s="24"/>
      <c r="F1575" s="24"/>
      <c r="G1575" s="13">
        <f t="shared" ref="G1575:V1579" si="2608">G1576</f>
        <v>8548</v>
      </c>
      <c r="H1575" s="13">
        <f t="shared" si="2608"/>
        <v>0</v>
      </c>
      <c r="I1575" s="13">
        <f t="shared" si="2608"/>
        <v>0</v>
      </c>
      <c r="J1575" s="13">
        <f t="shared" si="2608"/>
        <v>0</v>
      </c>
      <c r="K1575" s="13">
        <f t="shared" si="2608"/>
        <v>0</v>
      </c>
      <c r="L1575" s="13">
        <f t="shared" si="2608"/>
        <v>0</v>
      </c>
      <c r="M1575" s="13">
        <f t="shared" si="2608"/>
        <v>8548</v>
      </c>
      <c r="N1575" s="13">
        <f t="shared" si="2608"/>
        <v>0</v>
      </c>
      <c r="O1575" s="13">
        <f t="shared" si="2608"/>
        <v>0</v>
      </c>
      <c r="P1575" s="13">
        <f t="shared" si="2608"/>
        <v>0</v>
      </c>
      <c r="Q1575" s="13">
        <f t="shared" si="2608"/>
        <v>0</v>
      </c>
      <c r="R1575" s="13">
        <f t="shared" si="2608"/>
        <v>0</v>
      </c>
      <c r="S1575" s="13">
        <f t="shared" si="2608"/>
        <v>8548</v>
      </c>
      <c r="T1575" s="13">
        <f t="shared" si="2608"/>
        <v>0</v>
      </c>
      <c r="U1575" s="13">
        <f t="shared" si="2608"/>
        <v>0</v>
      </c>
      <c r="V1575" s="13">
        <f t="shared" si="2608"/>
        <v>0</v>
      </c>
      <c r="W1575" s="13">
        <f t="shared" ref="U1575:AJ1579" si="2609">W1576</f>
        <v>0</v>
      </c>
      <c r="X1575" s="13">
        <f t="shared" si="2609"/>
        <v>0</v>
      </c>
      <c r="Y1575" s="13">
        <f t="shared" si="2609"/>
        <v>8548</v>
      </c>
      <c r="Z1575" s="13">
        <f t="shared" si="2609"/>
        <v>0</v>
      </c>
      <c r="AA1575" s="13">
        <f t="shared" si="2609"/>
        <v>0</v>
      </c>
      <c r="AB1575" s="13">
        <f t="shared" si="2609"/>
        <v>0</v>
      </c>
      <c r="AC1575" s="13">
        <f t="shared" si="2609"/>
        <v>0</v>
      </c>
      <c r="AD1575" s="13">
        <f t="shared" si="2609"/>
        <v>0</v>
      </c>
      <c r="AE1575" s="13">
        <f t="shared" si="2609"/>
        <v>8548</v>
      </c>
      <c r="AF1575" s="13">
        <f t="shared" si="2609"/>
        <v>0</v>
      </c>
      <c r="AG1575" s="13">
        <f t="shared" si="2609"/>
        <v>0</v>
      </c>
      <c r="AH1575" s="13">
        <f t="shared" si="2609"/>
        <v>0</v>
      </c>
      <c r="AI1575" s="13">
        <f t="shared" si="2609"/>
        <v>0</v>
      </c>
      <c r="AJ1575" s="13">
        <f t="shared" si="2609"/>
        <v>0</v>
      </c>
      <c r="AK1575" s="13">
        <f t="shared" ref="AG1575:AV1579" si="2610">AK1576</f>
        <v>8548</v>
      </c>
      <c r="AL1575" s="13">
        <f t="shared" si="2610"/>
        <v>0</v>
      </c>
      <c r="AM1575" s="13">
        <f t="shared" si="2610"/>
        <v>0</v>
      </c>
      <c r="AN1575" s="13">
        <f t="shared" si="2610"/>
        <v>0</v>
      </c>
      <c r="AO1575" s="13">
        <f t="shared" si="2610"/>
        <v>0</v>
      </c>
      <c r="AP1575" s="13">
        <f t="shared" si="2610"/>
        <v>0</v>
      </c>
      <c r="AQ1575" s="13">
        <f t="shared" si="2610"/>
        <v>8548</v>
      </c>
      <c r="AR1575" s="13">
        <f t="shared" si="2610"/>
        <v>0</v>
      </c>
      <c r="AS1575" s="13">
        <f t="shared" si="2610"/>
        <v>0</v>
      </c>
      <c r="AT1575" s="13">
        <f t="shared" si="2610"/>
        <v>0</v>
      </c>
      <c r="AU1575" s="13">
        <f t="shared" si="2610"/>
        <v>0</v>
      </c>
      <c r="AV1575" s="13">
        <f t="shared" si="2610"/>
        <v>0</v>
      </c>
      <c r="AW1575" s="13">
        <f t="shared" ref="AS1575:AX1579" si="2611">AW1576</f>
        <v>8548</v>
      </c>
      <c r="AX1575" s="13">
        <f t="shared" si="2611"/>
        <v>0</v>
      </c>
    </row>
    <row r="1576" spans="1:50" ht="49.5" hidden="1">
      <c r="A1576" s="28" t="s">
        <v>426</v>
      </c>
      <c r="B1576" s="26">
        <v>923</v>
      </c>
      <c r="C1576" s="26" t="s">
        <v>75</v>
      </c>
      <c r="D1576" s="26" t="s">
        <v>28</v>
      </c>
      <c r="E1576" s="26" t="s">
        <v>73</v>
      </c>
      <c r="F1576" s="26"/>
      <c r="G1576" s="11">
        <f t="shared" si="2608"/>
        <v>8548</v>
      </c>
      <c r="H1576" s="11">
        <f t="shared" si="2608"/>
        <v>0</v>
      </c>
      <c r="I1576" s="11">
        <f t="shared" si="2608"/>
        <v>0</v>
      </c>
      <c r="J1576" s="11">
        <f t="shared" si="2608"/>
        <v>0</v>
      </c>
      <c r="K1576" s="11">
        <f t="shared" si="2608"/>
        <v>0</v>
      </c>
      <c r="L1576" s="11">
        <f t="shared" si="2608"/>
        <v>0</v>
      </c>
      <c r="M1576" s="11">
        <f t="shared" si="2608"/>
        <v>8548</v>
      </c>
      <c r="N1576" s="11">
        <f t="shared" si="2608"/>
        <v>0</v>
      </c>
      <c r="O1576" s="11">
        <f t="shared" si="2608"/>
        <v>0</v>
      </c>
      <c r="P1576" s="11">
        <f t="shared" si="2608"/>
        <v>0</v>
      </c>
      <c r="Q1576" s="11">
        <f t="shared" si="2608"/>
        <v>0</v>
      </c>
      <c r="R1576" s="11">
        <f t="shared" si="2608"/>
        <v>0</v>
      </c>
      <c r="S1576" s="11">
        <f t="shared" si="2608"/>
        <v>8548</v>
      </c>
      <c r="T1576" s="11">
        <f t="shared" si="2608"/>
        <v>0</v>
      </c>
      <c r="U1576" s="11">
        <f t="shared" si="2609"/>
        <v>0</v>
      </c>
      <c r="V1576" s="11">
        <f t="shared" si="2609"/>
        <v>0</v>
      </c>
      <c r="W1576" s="11">
        <f t="shared" si="2609"/>
        <v>0</v>
      </c>
      <c r="X1576" s="11">
        <f t="shared" si="2609"/>
        <v>0</v>
      </c>
      <c r="Y1576" s="11">
        <f t="shared" si="2609"/>
        <v>8548</v>
      </c>
      <c r="Z1576" s="11">
        <f t="shared" si="2609"/>
        <v>0</v>
      </c>
      <c r="AA1576" s="11">
        <f t="shared" si="2609"/>
        <v>0</v>
      </c>
      <c r="AB1576" s="11">
        <f t="shared" si="2609"/>
        <v>0</v>
      </c>
      <c r="AC1576" s="11">
        <f t="shared" si="2609"/>
        <v>0</v>
      </c>
      <c r="AD1576" s="11">
        <f t="shared" si="2609"/>
        <v>0</v>
      </c>
      <c r="AE1576" s="11">
        <f t="shared" si="2609"/>
        <v>8548</v>
      </c>
      <c r="AF1576" s="11">
        <f t="shared" si="2609"/>
        <v>0</v>
      </c>
      <c r="AG1576" s="11">
        <f t="shared" si="2610"/>
        <v>0</v>
      </c>
      <c r="AH1576" s="11">
        <f t="shared" si="2610"/>
        <v>0</v>
      </c>
      <c r="AI1576" s="11">
        <f t="shared" si="2610"/>
        <v>0</v>
      </c>
      <c r="AJ1576" s="11">
        <f t="shared" si="2610"/>
        <v>0</v>
      </c>
      <c r="AK1576" s="11">
        <f t="shared" si="2610"/>
        <v>8548</v>
      </c>
      <c r="AL1576" s="11">
        <f t="shared" si="2610"/>
        <v>0</v>
      </c>
      <c r="AM1576" s="11">
        <f t="shared" si="2610"/>
        <v>0</v>
      </c>
      <c r="AN1576" s="11">
        <f t="shared" si="2610"/>
        <v>0</v>
      </c>
      <c r="AO1576" s="11">
        <f t="shared" si="2610"/>
        <v>0</v>
      </c>
      <c r="AP1576" s="11">
        <f t="shared" si="2610"/>
        <v>0</v>
      </c>
      <c r="AQ1576" s="11">
        <f t="shared" si="2610"/>
        <v>8548</v>
      </c>
      <c r="AR1576" s="11">
        <f t="shared" si="2610"/>
        <v>0</v>
      </c>
      <c r="AS1576" s="11">
        <f t="shared" si="2611"/>
        <v>0</v>
      </c>
      <c r="AT1576" s="11">
        <f t="shared" si="2611"/>
        <v>0</v>
      </c>
      <c r="AU1576" s="11">
        <f t="shared" si="2611"/>
        <v>0</v>
      </c>
      <c r="AV1576" s="11">
        <f t="shared" si="2611"/>
        <v>0</v>
      </c>
      <c r="AW1576" s="11">
        <f t="shared" si="2611"/>
        <v>8548</v>
      </c>
      <c r="AX1576" s="11">
        <f t="shared" si="2611"/>
        <v>0</v>
      </c>
    </row>
    <row r="1577" spans="1:50" ht="33" hidden="1">
      <c r="A1577" s="25" t="s">
        <v>76</v>
      </c>
      <c r="B1577" s="26">
        <v>923</v>
      </c>
      <c r="C1577" s="26" t="s">
        <v>75</v>
      </c>
      <c r="D1577" s="26" t="s">
        <v>28</v>
      </c>
      <c r="E1577" s="26" t="s">
        <v>551</v>
      </c>
      <c r="F1577" s="26"/>
      <c r="G1577" s="11">
        <f t="shared" si="2608"/>
        <v>8548</v>
      </c>
      <c r="H1577" s="11">
        <f t="shared" si="2608"/>
        <v>0</v>
      </c>
      <c r="I1577" s="11">
        <f t="shared" si="2608"/>
        <v>0</v>
      </c>
      <c r="J1577" s="11">
        <f t="shared" si="2608"/>
        <v>0</v>
      </c>
      <c r="K1577" s="11">
        <f t="shared" si="2608"/>
        <v>0</v>
      </c>
      <c r="L1577" s="11">
        <f t="shared" si="2608"/>
        <v>0</v>
      </c>
      <c r="M1577" s="11">
        <f t="shared" si="2608"/>
        <v>8548</v>
      </c>
      <c r="N1577" s="11">
        <f t="shared" si="2608"/>
        <v>0</v>
      </c>
      <c r="O1577" s="11">
        <f t="shared" si="2608"/>
        <v>0</v>
      </c>
      <c r="P1577" s="11">
        <f t="shared" si="2608"/>
        <v>0</v>
      </c>
      <c r="Q1577" s="11">
        <f t="shared" si="2608"/>
        <v>0</v>
      </c>
      <c r="R1577" s="11">
        <f t="shared" si="2608"/>
        <v>0</v>
      </c>
      <c r="S1577" s="11">
        <f t="shared" si="2608"/>
        <v>8548</v>
      </c>
      <c r="T1577" s="11">
        <f t="shared" si="2608"/>
        <v>0</v>
      </c>
      <c r="U1577" s="11">
        <f t="shared" si="2609"/>
        <v>0</v>
      </c>
      <c r="V1577" s="11">
        <f t="shared" si="2609"/>
        <v>0</v>
      </c>
      <c r="W1577" s="11">
        <f t="shared" si="2609"/>
        <v>0</v>
      </c>
      <c r="X1577" s="11">
        <f t="shared" si="2609"/>
        <v>0</v>
      </c>
      <c r="Y1577" s="11">
        <f t="shared" si="2609"/>
        <v>8548</v>
      </c>
      <c r="Z1577" s="11">
        <f t="shared" si="2609"/>
        <v>0</v>
      </c>
      <c r="AA1577" s="11">
        <f t="shared" si="2609"/>
        <v>0</v>
      </c>
      <c r="AB1577" s="11">
        <f t="shared" si="2609"/>
        <v>0</v>
      </c>
      <c r="AC1577" s="11">
        <f t="shared" si="2609"/>
        <v>0</v>
      </c>
      <c r="AD1577" s="11">
        <f t="shared" si="2609"/>
        <v>0</v>
      </c>
      <c r="AE1577" s="11">
        <f t="shared" si="2609"/>
        <v>8548</v>
      </c>
      <c r="AF1577" s="11">
        <f t="shared" si="2609"/>
        <v>0</v>
      </c>
      <c r="AG1577" s="11">
        <f t="shared" si="2610"/>
        <v>0</v>
      </c>
      <c r="AH1577" s="11">
        <f t="shared" si="2610"/>
        <v>0</v>
      </c>
      <c r="AI1577" s="11">
        <f t="shared" si="2610"/>
        <v>0</v>
      </c>
      <c r="AJ1577" s="11">
        <f t="shared" si="2610"/>
        <v>0</v>
      </c>
      <c r="AK1577" s="11">
        <f t="shared" si="2610"/>
        <v>8548</v>
      </c>
      <c r="AL1577" s="11">
        <f t="shared" si="2610"/>
        <v>0</v>
      </c>
      <c r="AM1577" s="11">
        <f t="shared" si="2610"/>
        <v>0</v>
      </c>
      <c r="AN1577" s="11">
        <f t="shared" si="2610"/>
        <v>0</v>
      </c>
      <c r="AO1577" s="11">
        <f t="shared" si="2610"/>
        <v>0</v>
      </c>
      <c r="AP1577" s="11">
        <f t="shared" si="2610"/>
        <v>0</v>
      </c>
      <c r="AQ1577" s="11">
        <f t="shared" si="2610"/>
        <v>8548</v>
      </c>
      <c r="AR1577" s="11">
        <f t="shared" si="2610"/>
        <v>0</v>
      </c>
      <c r="AS1577" s="11">
        <f t="shared" si="2611"/>
        <v>0</v>
      </c>
      <c r="AT1577" s="11">
        <f t="shared" si="2611"/>
        <v>0</v>
      </c>
      <c r="AU1577" s="11">
        <f t="shared" si="2611"/>
        <v>0</v>
      </c>
      <c r="AV1577" s="11">
        <f t="shared" si="2611"/>
        <v>0</v>
      </c>
      <c r="AW1577" s="11">
        <f t="shared" si="2611"/>
        <v>8548</v>
      </c>
      <c r="AX1577" s="11">
        <f t="shared" si="2611"/>
        <v>0</v>
      </c>
    </row>
    <row r="1578" spans="1:50" ht="33" hidden="1">
      <c r="A1578" s="25" t="s">
        <v>115</v>
      </c>
      <c r="B1578" s="26">
        <v>923</v>
      </c>
      <c r="C1578" s="26" t="s">
        <v>75</v>
      </c>
      <c r="D1578" s="26" t="s">
        <v>28</v>
      </c>
      <c r="E1578" s="26" t="s">
        <v>552</v>
      </c>
      <c r="F1578" s="26"/>
      <c r="G1578" s="11">
        <f t="shared" si="2608"/>
        <v>8548</v>
      </c>
      <c r="H1578" s="11">
        <f t="shared" si="2608"/>
        <v>0</v>
      </c>
      <c r="I1578" s="11">
        <f t="shared" si="2608"/>
        <v>0</v>
      </c>
      <c r="J1578" s="11">
        <f t="shared" si="2608"/>
        <v>0</v>
      </c>
      <c r="K1578" s="11">
        <f t="shared" si="2608"/>
        <v>0</v>
      </c>
      <c r="L1578" s="11">
        <f t="shared" si="2608"/>
        <v>0</v>
      </c>
      <c r="M1578" s="11">
        <f t="shared" si="2608"/>
        <v>8548</v>
      </c>
      <c r="N1578" s="11">
        <f t="shared" si="2608"/>
        <v>0</v>
      </c>
      <c r="O1578" s="11">
        <f t="shared" si="2608"/>
        <v>0</v>
      </c>
      <c r="P1578" s="11">
        <f t="shared" si="2608"/>
        <v>0</v>
      </c>
      <c r="Q1578" s="11">
        <f t="shared" si="2608"/>
        <v>0</v>
      </c>
      <c r="R1578" s="11">
        <f t="shared" si="2608"/>
        <v>0</v>
      </c>
      <c r="S1578" s="11">
        <f t="shared" si="2608"/>
        <v>8548</v>
      </c>
      <c r="T1578" s="11">
        <f t="shared" si="2608"/>
        <v>0</v>
      </c>
      <c r="U1578" s="11">
        <f t="shared" si="2609"/>
        <v>0</v>
      </c>
      <c r="V1578" s="11">
        <f t="shared" si="2609"/>
        <v>0</v>
      </c>
      <c r="W1578" s="11">
        <f t="shared" si="2609"/>
        <v>0</v>
      </c>
      <c r="X1578" s="11">
        <f t="shared" si="2609"/>
        <v>0</v>
      </c>
      <c r="Y1578" s="11">
        <f t="shared" si="2609"/>
        <v>8548</v>
      </c>
      <c r="Z1578" s="11">
        <f t="shared" si="2609"/>
        <v>0</v>
      </c>
      <c r="AA1578" s="11">
        <f t="shared" si="2609"/>
        <v>0</v>
      </c>
      <c r="AB1578" s="11">
        <f t="shared" si="2609"/>
        <v>0</v>
      </c>
      <c r="AC1578" s="11">
        <f t="shared" si="2609"/>
        <v>0</v>
      </c>
      <c r="AD1578" s="11">
        <f t="shared" si="2609"/>
        <v>0</v>
      </c>
      <c r="AE1578" s="11">
        <f t="shared" si="2609"/>
        <v>8548</v>
      </c>
      <c r="AF1578" s="11">
        <f t="shared" si="2609"/>
        <v>0</v>
      </c>
      <c r="AG1578" s="11">
        <f t="shared" si="2610"/>
        <v>0</v>
      </c>
      <c r="AH1578" s="11">
        <f t="shared" si="2610"/>
        <v>0</v>
      </c>
      <c r="AI1578" s="11">
        <f t="shared" si="2610"/>
        <v>0</v>
      </c>
      <c r="AJ1578" s="11">
        <f t="shared" si="2610"/>
        <v>0</v>
      </c>
      <c r="AK1578" s="11">
        <f t="shared" si="2610"/>
        <v>8548</v>
      </c>
      <c r="AL1578" s="11">
        <f t="shared" si="2610"/>
        <v>0</v>
      </c>
      <c r="AM1578" s="11">
        <f t="shared" si="2610"/>
        <v>0</v>
      </c>
      <c r="AN1578" s="11">
        <f t="shared" si="2610"/>
        <v>0</v>
      </c>
      <c r="AO1578" s="11">
        <f t="shared" si="2610"/>
        <v>0</v>
      </c>
      <c r="AP1578" s="11">
        <f t="shared" si="2610"/>
        <v>0</v>
      </c>
      <c r="AQ1578" s="11">
        <f t="shared" si="2610"/>
        <v>8548</v>
      </c>
      <c r="AR1578" s="11">
        <f t="shared" si="2610"/>
        <v>0</v>
      </c>
      <c r="AS1578" s="11">
        <f t="shared" si="2611"/>
        <v>0</v>
      </c>
      <c r="AT1578" s="11">
        <f t="shared" si="2611"/>
        <v>0</v>
      </c>
      <c r="AU1578" s="11">
        <f t="shared" si="2611"/>
        <v>0</v>
      </c>
      <c r="AV1578" s="11">
        <f t="shared" si="2611"/>
        <v>0</v>
      </c>
      <c r="AW1578" s="11">
        <f t="shared" si="2611"/>
        <v>8548</v>
      </c>
      <c r="AX1578" s="11">
        <f t="shared" si="2611"/>
        <v>0</v>
      </c>
    </row>
    <row r="1579" spans="1:50" ht="33" hidden="1">
      <c r="A1579" s="25" t="s">
        <v>11</v>
      </c>
      <c r="B1579" s="26">
        <v>923</v>
      </c>
      <c r="C1579" s="26" t="s">
        <v>75</v>
      </c>
      <c r="D1579" s="26" t="s">
        <v>28</v>
      </c>
      <c r="E1579" s="26" t="s">
        <v>552</v>
      </c>
      <c r="F1579" s="26" t="s">
        <v>12</v>
      </c>
      <c r="G1579" s="9">
        <f t="shared" si="2608"/>
        <v>8548</v>
      </c>
      <c r="H1579" s="9">
        <f t="shared" si="2608"/>
        <v>0</v>
      </c>
      <c r="I1579" s="9">
        <f t="shared" si="2608"/>
        <v>0</v>
      </c>
      <c r="J1579" s="9">
        <f t="shared" si="2608"/>
        <v>0</v>
      </c>
      <c r="K1579" s="9">
        <f t="shared" si="2608"/>
        <v>0</v>
      </c>
      <c r="L1579" s="9">
        <f t="shared" si="2608"/>
        <v>0</v>
      </c>
      <c r="M1579" s="9">
        <f t="shared" si="2608"/>
        <v>8548</v>
      </c>
      <c r="N1579" s="9">
        <f t="shared" si="2608"/>
        <v>0</v>
      </c>
      <c r="O1579" s="9">
        <f t="shared" si="2608"/>
        <v>0</v>
      </c>
      <c r="P1579" s="9">
        <f t="shared" si="2608"/>
        <v>0</v>
      </c>
      <c r="Q1579" s="9">
        <f t="shared" si="2608"/>
        <v>0</v>
      </c>
      <c r="R1579" s="9">
        <f t="shared" si="2608"/>
        <v>0</v>
      </c>
      <c r="S1579" s="9">
        <f t="shared" si="2608"/>
        <v>8548</v>
      </c>
      <c r="T1579" s="9">
        <f t="shared" si="2608"/>
        <v>0</v>
      </c>
      <c r="U1579" s="9">
        <f t="shared" si="2609"/>
        <v>0</v>
      </c>
      <c r="V1579" s="9">
        <f t="shared" si="2609"/>
        <v>0</v>
      </c>
      <c r="W1579" s="9">
        <f t="shared" si="2609"/>
        <v>0</v>
      </c>
      <c r="X1579" s="9">
        <f t="shared" si="2609"/>
        <v>0</v>
      </c>
      <c r="Y1579" s="9">
        <f t="shared" si="2609"/>
        <v>8548</v>
      </c>
      <c r="Z1579" s="9">
        <f t="shared" si="2609"/>
        <v>0</v>
      </c>
      <c r="AA1579" s="9">
        <f t="shared" si="2609"/>
        <v>0</v>
      </c>
      <c r="AB1579" s="9">
        <f t="shared" si="2609"/>
        <v>0</v>
      </c>
      <c r="AC1579" s="9">
        <f t="shared" si="2609"/>
        <v>0</v>
      </c>
      <c r="AD1579" s="9">
        <f t="shared" si="2609"/>
        <v>0</v>
      </c>
      <c r="AE1579" s="9">
        <f t="shared" si="2609"/>
        <v>8548</v>
      </c>
      <c r="AF1579" s="9">
        <f t="shared" si="2609"/>
        <v>0</v>
      </c>
      <c r="AG1579" s="9">
        <f t="shared" si="2610"/>
        <v>0</v>
      </c>
      <c r="AH1579" s="9">
        <f t="shared" si="2610"/>
        <v>0</v>
      </c>
      <c r="AI1579" s="9">
        <f t="shared" si="2610"/>
        <v>0</v>
      </c>
      <c r="AJ1579" s="9">
        <f t="shared" si="2610"/>
        <v>0</v>
      </c>
      <c r="AK1579" s="9">
        <f t="shared" si="2610"/>
        <v>8548</v>
      </c>
      <c r="AL1579" s="9">
        <f t="shared" si="2610"/>
        <v>0</v>
      </c>
      <c r="AM1579" s="9">
        <f t="shared" si="2610"/>
        <v>0</v>
      </c>
      <c r="AN1579" s="9">
        <f t="shared" si="2610"/>
        <v>0</v>
      </c>
      <c r="AO1579" s="9">
        <f t="shared" si="2610"/>
        <v>0</v>
      </c>
      <c r="AP1579" s="9">
        <f t="shared" si="2610"/>
        <v>0</v>
      </c>
      <c r="AQ1579" s="9">
        <f t="shared" si="2610"/>
        <v>8548</v>
      </c>
      <c r="AR1579" s="9">
        <f t="shared" si="2610"/>
        <v>0</v>
      </c>
      <c r="AS1579" s="9">
        <f t="shared" si="2611"/>
        <v>0</v>
      </c>
      <c r="AT1579" s="9">
        <f t="shared" si="2611"/>
        <v>0</v>
      </c>
      <c r="AU1579" s="9">
        <f t="shared" si="2611"/>
        <v>0</v>
      </c>
      <c r="AV1579" s="9">
        <f t="shared" si="2611"/>
        <v>0</v>
      </c>
      <c r="AW1579" s="9">
        <f t="shared" si="2611"/>
        <v>8548</v>
      </c>
      <c r="AX1579" s="9">
        <f t="shared" si="2611"/>
        <v>0</v>
      </c>
    </row>
    <row r="1580" spans="1:50" ht="20.100000000000001" hidden="1" customHeight="1">
      <c r="A1580" s="25" t="s">
        <v>13</v>
      </c>
      <c r="B1580" s="26">
        <v>923</v>
      </c>
      <c r="C1580" s="26" t="s">
        <v>75</v>
      </c>
      <c r="D1580" s="26" t="s">
        <v>28</v>
      </c>
      <c r="E1580" s="26" t="s">
        <v>552</v>
      </c>
      <c r="F1580" s="26" t="s">
        <v>34</v>
      </c>
      <c r="G1580" s="9">
        <f>8291+257</f>
        <v>8548</v>
      </c>
      <c r="H1580" s="9"/>
      <c r="I1580" s="84"/>
      <c r="J1580" s="84"/>
      <c r="K1580" s="84"/>
      <c r="L1580" s="84"/>
      <c r="M1580" s="9">
        <f>G1580+I1580+J1580+K1580+L1580</f>
        <v>8548</v>
      </c>
      <c r="N1580" s="9">
        <f>H1580+L1580</f>
        <v>0</v>
      </c>
      <c r="O1580" s="85"/>
      <c r="P1580" s="85"/>
      <c r="Q1580" s="85"/>
      <c r="R1580" s="85"/>
      <c r="S1580" s="9">
        <f>M1580+O1580+P1580+Q1580+R1580</f>
        <v>8548</v>
      </c>
      <c r="T1580" s="9">
        <f>N1580+R1580</f>
        <v>0</v>
      </c>
      <c r="U1580" s="85"/>
      <c r="V1580" s="85"/>
      <c r="W1580" s="85"/>
      <c r="X1580" s="85"/>
      <c r="Y1580" s="9">
        <f>S1580+U1580+V1580+W1580+X1580</f>
        <v>8548</v>
      </c>
      <c r="Z1580" s="9">
        <f>T1580+X1580</f>
        <v>0</v>
      </c>
      <c r="AA1580" s="85"/>
      <c r="AB1580" s="85"/>
      <c r="AC1580" s="85"/>
      <c r="AD1580" s="85"/>
      <c r="AE1580" s="9">
        <f>Y1580+AA1580+AB1580+AC1580+AD1580</f>
        <v>8548</v>
      </c>
      <c r="AF1580" s="9">
        <f>Z1580+AD1580</f>
        <v>0</v>
      </c>
      <c r="AG1580" s="85"/>
      <c r="AH1580" s="85"/>
      <c r="AI1580" s="85"/>
      <c r="AJ1580" s="85"/>
      <c r="AK1580" s="9">
        <f>AE1580+AG1580+AH1580+AI1580+AJ1580</f>
        <v>8548</v>
      </c>
      <c r="AL1580" s="9">
        <f>AF1580+AJ1580</f>
        <v>0</v>
      </c>
      <c r="AM1580" s="85"/>
      <c r="AN1580" s="85"/>
      <c r="AO1580" s="85"/>
      <c r="AP1580" s="85"/>
      <c r="AQ1580" s="9">
        <f>AK1580+AM1580+AN1580+AO1580+AP1580</f>
        <v>8548</v>
      </c>
      <c r="AR1580" s="9">
        <f>AL1580+AP1580</f>
        <v>0</v>
      </c>
      <c r="AS1580" s="85"/>
      <c r="AT1580" s="85"/>
      <c r="AU1580" s="85"/>
      <c r="AV1580" s="85"/>
      <c r="AW1580" s="9">
        <f>AQ1580+AS1580+AT1580+AU1580+AV1580</f>
        <v>8548</v>
      </c>
      <c r="AX1580" s="9">
        <f>AR1580+AV1580</f>
        <v>0</v>
      </c>
    </row>
    <row r="1581" spans="1:50" hidden="1">
      <c r="A1581" s="25"/>
      <c r="B1581" s="26"/>
      <c r="C1581" s="26"/>
      <c r="D1581" s="26"/>
      <c r="E1581" s="26"/>
      <c r="F1581" s="26"/>
      <c r="G1581" s="9"/>
      <c r="H1581" s="9"/>
      <c r="I1581" s="84"/>
      <c r="J1581" s="84"/>
      <c r="K1581" s="84"/>
      <c r="L1581" s="84"/>
      <c r="M1581" s="84"/>
      <c r="N1581" s="84"/>
      <c r="O1581" s="85"/>
      <c r="P1581" s="85"/>
      <c r="Q1581" s="85"/>
      <c r="R1581" s="85"/>
      <c r="S1581" s="85"/>
      <c r="T1581" s="85"/>
      <c r="U1581" s="85"/>
      <c r="V1581" s="85"/>
      <c r="W1581" s="85"/>
      <c r="X1581" s="85"/>
      <c r="Y1581" s="85"/>
      <c r="Z1581" s="85"/>
      <c r="AA1581" s="85"/>
      <c r="AB1581" s="85"/>
      <c r="AC1581" s="85"/>
      <c r="AD1581" s="85"/>
      <c r="AE1581" s="85"/>
      <c r="AF1581" s="85"/>
      <c r="AG1581" s="85"/>
      <c r="AH1581" s="85"/>
      <c r="AI1581" s="85"/>
      <c r="AJ1581" s="85"/>
      <c r="AK1581" s="85"/>
      <c r="AL1581" s="85"/>
      <c r="AM1581" s="85"/>
      <c r="AN1581" s="85"/>
      <c r="AO1581" s="85"/>
      <c r="AP1581" s="85"/>
      <c r="AQ1581" s="85"/>
      <c r="AR1581" s="85"/>
      <c r="AS1581" s="85"/>
      <c r="AT1581" s="85"/>
      <c r="AU1581" s="85"/>
      <c r="AV1581" s="85"/>
      <c r="AW1581" s="85"/>
      <c r="AX1581" s="85"/>
    </row>
    <row r="1582" spans="1:50" ht="60.75">
      <c r="A1582" s="39" t="s">
        <v>494</v>
      </c>
      <c r="B1582" s="21" t="s">
        <v>493</v>
      </c>
      <c r="C1582" s="26"/>
      <c r="D1582" s="26"/>
      <c r="E1582" s="26"/>
      <c r="F1582" s="26"/>
      <c r="G1582" s="6">
        <f t="shared" ref="G1582:Z1582" si="2612">G1584+G1605</f>
        <v>39561</v>
      </c>
      <c r="H1582" s="6">
        <f t="shared" si="2612"/>
        <v>0</v>
      </c>
      <c r="I1582" s="6">
        <f t="shared" si="2612"/>
        <v>-21047</v>
      </c>
      <c r="J1582" s="6">
        <f t="shared" si="2612"/>
        <v>0</v>
      </c>
      <c r="K1582" s="6">
        <f t="shared" si="2612"/>
        <v>0</v>
      </c>
      <c r="L1582" s="6">
        <f t="shared" si="2612"/>
        <v>0</v>
      </c>
      <c r="M1582" s="6">
        <f t="shared" si="2612"/>
        <v>18514</v>
      </c>
      <c r="N1582" s="6">
        <f t="shared" si="2612"/>
        <v>0</v>
      </c>
      <c r="O1582" s="6">
        <f t="shared" si="2612"/>
        <v>0</v>
      </c>
      <c r="P1582" s="6">
        <f t="shared" si="2612"/>
        <v>0</v>
      </c>
      <c r="Q1582" s="6">
        <f t="shared" si="2612"/>
        <v>0</v>
      </c>
      <c r="R1582" s="6">
        <f t="shared" si="2612"/>
        <v>0</v>
      </c>
      <c r="S1582" s="6">
        <f t="shared" si="2612"/>
        <v>18514</v>
      </c>
      <c r="T1582" s="6">
        <f t="shared" si="2612"/>
        <v>0</v>
      </c>
      <c r="U1582" s="6">
        <f t="shared" si="2612"/>
        <v>0</v>
      </c>
      <c r="V1582" s="6">
        <f t="shared" si="2612"/>
        <v>0</v>
      </c>
      <c r="W1582" s="6">
        <f t="shared" si="2612"/>
        <v>0</v>
      </c>
      <c r="X1582" s="6">
        <f t="shared" si="2612"/>
        <v>0</v>
      </c>
      <c r="Y1582" s="6">
        <f t="shared" si="2612"/>
        <v>18514</v>
      </c>
      <c r="Z1582" s="6">
        <f t="shared" si="2612"/>
        <v>0</v>
      </c>
      <c r="AA1582" s="6">
        <f>AA1584+AA1605</f>
        <v>0</v>
      </c>
      <c r="AB1582" s="6">
        <f t="shared" ref="AB1582:AF1582" si="2613">AB1584+AB1605</f>
        <v>179</v>
      </c>
      <c r="AC1582" s="6">
        <f t="shared" si="2613"/>
        <v>0</v>
      </c>
      <c r="AD1582" s="6">
        <f t="shared" si="2613"/>
        <v>29362</v>
      </c>
      <c r="AE1582" s="6">
        <f t="shared" si="2613"/>
        <v>48055</v>
      </c>
      <c r="AF1582" s="6">
        <f t="shared" si="2613"/>
        <v>29362</v>
      </c>
      <c r="AG1582" s="6">
        <f>AG1584+AG1605</f>
        <v>0</v>
      </c>
      <c r="AH1582" s="6">
        <f t="shared" ref="AH1582:AL1582" si="2614">AH1584+AH1605</f>
        <v>0</v>
      </c>
      <c r="AI1582" s="6">
        <f t="shared" si="2614"/>
        <v>0</v>
      </c>
      <c r="AJ1582" s="6">
        <f t="shared" si="2614"/>
        <v>0</v>
      </c>
      <c r="AK1582" s="6">
        <f t="shared" si="2614"/>
        <v>48055</v>
      </c>
      <c r="AL1582" s="6">
        <f t="shared" si="2614"/>
        <v>29362</v>
      </c>
      <c r="AM1582" s="6">
        <f>AM1584+AM1605</f>
        <v>0</v>
      </c>
      <c r="AN1582" s="6">
        <f t="shared" ref="AN1582:AR1582" si="2615">AN1584+AN1605</f>
        <v>0</v>
      </c>
      <c r="AO1582" s="6">
        <f t="shared" si="2615"/>
        <v>0</v>
      </c>
      <c r="AP1582" s="6">
        <f t="shared" si="2615"/>
        <v>0</v>
      </c>
      <c r="AQ1582" s="6">
        <f t="shared" si="2615"/>
        <v>48055</v>
      </c>
      <c r="AR1582" s="6">
        <f t="shared" si="2615"/>
        <v>29362</v>
      </c>
      <c r="AS1582" s="6">
        <f>AS1584+AS1605</f>
        <v>0</v>
      </c>
      <c r="AT1582" s="6">
        <f t="shared" ref="AT1582:AX1582" si="2616">AT1584+AT1605</f>
        <v>0</v>
      </c>
      <c r="AU1582" s="6">
        <f t="shared" si="2616"/>
        <v>0</v>
      </c>
      <c r="AV1582" s="6">
        <f t="shared" si="2616"/>
        <v>0</v>
      </c>
      <c r="AW1582" s="6">
        <f t="shared" si="2616"/>
        <v>48055</v>
      </c>
      <c r="AX1582" s="6">
        <f t="shared" si="2616"/>
        <v>29362</v>
      </c>
    </row>
    <row r="1583" spans="1:50" s="72" customFormat="1" hidden="1">
      <c r="A1583" s="75"/>
      <c r="B1583" s="27"/>
      <c r="C1583" s="26"/>
      <c r="D1583" s="26"/>
      <c r="E1583" s="26"/>
      <c r="F1583" s="26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</row>
    <row r="1584" spans="1:50" ht="18.75">
      <c r="A1584" s="23" t="s">
        <v>58</v>
      </c>
      <c r="B1584" s="35" t="s">
        <v>493</v>
      </c>
      <c r="C1584" s="36" t="s">
        <v>21</v>
      </c>
      <c r="D1584" s="36" t="s">
        <v>59</v>
      </c>
      <c r="E1584" s="26"/>
      <c r="F1584" s="26"/>
      <c r="G1584" s="13">
        <f t="shared" ref="G1584:V1586" si="2617">G1585</f>
        <v>29480</v>
      </c>
      <c r="H1584" s="13">
        <f t="shared" si="2617"/>
        <v>0</v>
      </c>
      <c r="I1584" s="13">
        <f t="shared" si="2617"/>
        <v>-21047</v>
      </c>
      <c r="J1584" s="13">
        <f t="shared" si="2617"/>
        <v>0</v>
      </c>
      <c r="K1584" s="13">
        <f t="shared" si="2617"/>
        <v>0</v>
      </c>
      <c r="L1584" s="13">
        <f t="shared" si="2617"/>
        <v>0</v>
      </c>
      <c r="M1584" s="13">
        <f t="shared" si="2617"/>
        <v>8433</v>
      </c>
      <c r="N1584" s="13">
        <f t="shared" si="2617"/>
        <v>0</v>
      </c>
      <c r="O1584" s="13">
        <f t="shared" si="2617"/>
        <v>0</v>
      </c>
      <c r="P1584" s="13">
        <f t="shared" si="2617"/>
        <v>0</v>
      </c>
      <c r="Q1584" s="13">
        <f t="shared" si="2617"/>
        <v>0</v>
      </c>
      <c r="R1584" s="13">
        <f t="shared" si="2617"/>
        <v>0</v>
      </c>
      <c r="S1584" s="13">
        <f t="shared" si="2617"/>
        <v>8433</v>
      </c>
      <c r="T1584" s="13">
        <f t="shared" si="2617"/>
        <v>0</v>
      </c>
      <c r="U1584" s="13">
        <f t="shared" si="2617"/>
        <v>0</v>
      </c>
      <c r="V1584" s="13">
        <f t="shared" si="2617"/>
        <v>0</v>
      </c>
      <c r="W1584" s="13">
        <f t="shared" ref="U1584:AJ1586" si="2618">W1585</f>
        <v>0</v>
      </c>
      <c r="X1584" s="13">
        <f t="shared" si="2618"/>
        <v>0</v>
      </c>
      <c r="Y1584" s="13">
        <f t="shared" si="2618"/>
        <v>8433</v>
      </c>
      <c r="Z1584" s="13">
        <f t="shared" si="2618"/>
        <v>0</v>
      </c>
      <c r="AA1584" s="13">
        <f>AA1585+AA1599</f>
        <v>0</v>
      </c>
      <c r="AB1584" s="13">
        <f t="shared" ref="AB1584:AF1584" si="2619">AB1585+AB1599</f>
        <v>179</v>
      </c>
      <c r="AC1584" s="13">
        <f t="shared" si="2619"/>
        <v>0</v>
      </c>
      <c r="AD1584" s="13">
        <f t="shared" si="2619"/>
        <v>29362</v>
      </c>
      <c r="AE1584" s="13">
        <f t="shared" si="2619"/>
        <v>37974</v>
      </c>
      <c r="AF1584" s="13">
        <f t="shared" si="2619"/>
        <v>29362</v>
      </c>
      <c r="AG1584" s="13">
        <f>AG1585+AG1599</f>
        <v>0</v>
      </c>
      <c r="AH1584" s="13">
        <f t="shared" ref="AH1584:AL1584" si="2620">AH1585+AH1599</f>
        <v>0</v>
      </c>
      <c r="AI1584" s="13">
        <f t="shared" si="2620"/>
        <v>0</v>
      </c>
      <c r="AJ1584" s="13">
        <f t="shared" si="2620"/>
        <v>0</v>
      </c>
      <c r="AK1584" s="13">
        <f t="shared" si="2620"/>
        <v>37974</v>
      </c>
      <c r="AL1584" s="13">
        <f t="shared" si="2620"/>
        <v>29362</v>
      </c>
      <c r="AM1584" s="13">
        <f>AM1585+AM1599</f>
        <v>0</v>
      </c>
      <c r="AN1584" s="13">
        <f t="shared" ref="AN1584:AR1584" si="2621">AN1585+AN1599</f>
        <v>0</v>
      </c>
      <c r="AO1584" s="13">
        <f t="shared" si="2621"/>
        <v>0</v>
      </c>
      <c r="AP1584" s="13">
        <f t="shared" si="2621"/>
        <v>0</v>
      </c>
      <c r="AQ1584" s="13">
        <f t="shared" si="2621"/>
        <v>37974</v>
      </c>
      <c r="AR1584" s="13">
        <f t="shared" si="2621"/>
        <v>29362</v>
      </c>
      <c r="AS1584" s="13">
        <f>AS1585+AS1599</f>
        <v>0</v>
      </c>
      <c r="AT1584" s="13">
        <f t="shared" ref="AT1584:AX1584" si="2622">AT1585+AT1599</f>
        <v>0</v>
      </c>
      <c r="AU1584" s="13">
        <f t="shared" si="2622"/>
        <v>0</v>
      </c>
      <c r="AV1584" s="13">
        <f t="shared" si="2622"/>
        <v>0</v>
      </c>
      <c r="AW1584" s="13">
        <f t="shared" si="2622"/>
        <v>37974</v>
      </c>
      <c r="AX1584" s="13">
        <f t="shared" si="2622"/>
        <v>29362</v>
      </c>
    </row>
    <row r="1585" spans="1:50" ht="66">
      <c r="A1585" s="43" t="s">
        <v>536</v>
      </c>
      <c r="B1585" s="30" t="s">
        <v>493</v>
      </c>
      <c r="C1585" s="31" t="s">
        <v>21</v>
      </c>
      <c r="D1585" s="31" t="s">
        <v>59</v>
      </c>
      <c r="E1585" s="30" t="s">
        <v>125</v>
      </c>
      <c r="F1585" s="31"/>
      <c r="G1585" s="9">
        <f>G1586</f>
        <v>29480</v>
      </c>
      <c r="H1585" s="9">
        <f t="shared" si="2617"/>
        <v>0</v>
      </c>
      <c r="I1585" s="9">
        <f t="shared" si="2617"/>
        <v>-21047</v>
      </c>
      <c r="J1585" s="9">
        <f t="shared" si="2617"/>
        <v>0</v>
      </c>
      <c r="K1585" s="9">
        <f t="shared" si="2617"/>
        <v>0</v>
      </c>
      <c r="L1585" s="9">
        <f t="shared" si="2617"/>
        <v>0</v>
      </c>
      <c r="M1585" s="9">
        <f t="shared" si="2617"/>
        <v>8433</v>
      </c>
      <c r="N1585" s="9">
        <f t="shared" si="2617"/>
        <v>0</v>
      </c>
      <c r="O1585" s="9">
        <f t="shared" si="2617"/>
        <v>0</v>
      </c>
      <c r="P1585" s="9">
        <f t="shared" si="2617"/>
        <v>0</v>
      </c>
      <c r="Q1585" s="9">
        <f t="shared" si="2617"/>
        <v>0</v>
      </c>
      <c r="R1585" s="9">
        <f t="shared" si="2617"/>
        <v>0</v>
      </c>
      <c r="S1585" s="9">
        <f t="shared" si="2617"/>
        <v>8433</v>
      </c>
      <c r="T1585" s="9">
        <f t="shared" si="2617"/>
        <v>0</v>
      </c>
      <c r="U1585" s="9">
        <f t="shared" si="2618"/>
        <v>0</v>
      </c>
      <c r="V1585" s="9">
        <f t="shared" si="2618"/>
        <v>0</v>
      </c>
      <c r="W1585" s="9">
        <f t="shared" si="2618"/>
        <v>0</v>
      </c>
      <c r="X1585" s="9">
        <f t="shared" si="2618"/>
        <v>0</v>
      </c>
      <c r="Y1585" s="9">
        <f t="shared" si="2618"/>
        <v>8433</v>
      </c>
      <c r="Z1585" s="9">
        <f t="shared" si="2618"/>
        <v>0</v>
      </c>
      <c r="AA1585" s="9">
        <f>AA1586+AA1594</f>
        <v>0</v>
      </c>
      <c r="AB1585" s="9">
        <f t="shared" ref="AB1585:AF1585" si="2623">AB1586+AB1594</f>
        <v>153</v>
      </c>
      <c r="AC1585" s="9">
        <f t="shared" si="2623"/>
        <v>0</v>
      </c>
      <c r="AD1585" s="9">
        <f t="shared" si="2623"/>
        <v>29362</v>
      </c>
      <c r="AE1585" s="9">
        <f t="shared" si="2623"/>
        <v>37948</v>
      </c>
      <c r="AF1585" s="9">
        <f t="shared" si="2623"/>
        <v>29362</v>
      </c>
      <c r="AG1585" s="9">
        <f>AG1586+AG1594</f>
        <v>0</v>
      </c>
      <c r="AH1585" s="9">
        <f t="shared" ref="AH1585:AL1585" si="2624">AH1586+AH1594</f>
        <v>0</v>
      </c>
      <c r="AI1585" s="9">
        <f t="shared" si="2624"/>
        <v>0</v>
      </c>
      <c r="AJ1585" s="9">
        <f t="shared" si="2624"/>
        <v>0</v>
      </c>
      <c r="AK1585" s="9">
        <f t="shared" si="2624"/>
        <v>37948</v>
      </c>
      <c r="AL1585" s="9">
        <f t="shared" si="2624"/>
        <v>29362</v>
      </c>
      <c r="AM1585" s="9">
        <f>AM1586+AM1594</f>
        <v>0</v>
      </c>
      <c r="AN1585" s="9">
        <f t="shared" ref="AN1585:AR1585" si="2625">AN1586+AN1594</f>
        <v>0</v>
      </c>
      <c r="AO1585" s="9">
        <f t="shared" si="2625"/>
        <v>0</v>
      </c>
      <c r="AP1585" s="9">
        <f t="shared" si="2625"/>
        <v>0</v>
      </c>
      <c r="AQ1585" s="9">
        <f t="shared" si="2625"/>
        <v>37948</v>
      </c>
      <c r="AR1585" s="9">
        <f t="shared" si="2625"/>
        <v>29362</v>
      </c>
      <c r="AS1585" s="9">
        <f>AS1586+AS1594</f>
        <v>0</v>
      </c>
      <c r="AT1585" s="9">
        <f t="shared" ref="AT1585:AX1585" si="2626">AT1586+AT1594</f>
        <v>0</v>
      </c>
      <c r="AU1585" s="9">
        <f t="shared" si="2626"/>
        <v>0</v>
      </c>
      <c r="AV1585" s="9">
        <f t="shared" si="2626"/>
        <v>0</v>
      </c>
      <c r="AW1585" s="9">
        <f t="shared" si="2626"/>
        <v>37948</v>
      </c>
      <c r="AX1585" s="9">
        <f t="shared" si="2626"/>
        <v>29362</v>
      </c>
    </row>
    <row r="1586" spans="1:50">
      <c r="A1586" s="25" t="s">
        <v>120</v>
      </c>
      <c r="B1586" s="30" t="s">
        <v>493</v>
      </c>
      <c r="C1586" s="31" t="s">
        <v>21</v>
      </c>
      <c r="D1586" s="31" t="s">
        <v>59</v>
      </c>
      <c r="E1586" s="30" t="s">
        <v>247</v>
      </c>
      <c r="F1586" s="31"/>
      <c r="G1586" s="9">
        <f t="shared" si="2617"/>
        <v>29480</v>
      </c>
      <c r="H1586" s="9">
        <f t="shared" si="2617"/>
        <v>0</v>
      </c>
      <c r="I1586" s="9">
        <f t="shared" si="2617"/>
        <v>-21047</v>
      </c>
      <c r="J1586" s="9">
        <f t="shared" si="2617"/>
        <v>0</v>
      </c>
      <c r="K1586" s="9">
        <f t="shared" si="2617"/>
        <v>0</v>
      </c>
      <c r="L1586" s="9">
        <f t="shared" si="2617"/>
        <v>0</v>
      </c>
      <c r="M1586" s="9">
        <f t="shared" si="2617"/>
        <v>8433</v>
      </c>
      <c r="N1586" s="9">
        <f t="shared" si="2617"/>
        <v>0</v>
      </c>
      <c r="O1586" s="9">
        <f t="shared" si="2617"/>
        <v>0</v>
      </c>
      <c r="P1586" s="9">
        <f t="shared" si="2617"/>
        <v>0</v>
      </c>
      <c r="Q1586" s="9">
        <f t="shared" si="2617"/>
        <v>0</v>
      </c>
      <c r="R1586" s="9">
        <f t="shared" si="2617"/>
        <v>0</v>
      </c>
      <c r="S1586" s="9">
        <f t="shared" si="2617"/>
        <v>8433</v>
      </c>
      <c r="T1586" s="9">
        <f t="shared" si="2617"/>
        <v>0</v>
      </c>
      <c r="U1586" s="9">
        <f t="shared" si="2618"/>
        <v>0</v>
      </c>
      <c r="V1586" s="9">
        <f t="shared" si="2618"/>
        <v>0</v>
      </c>
      <c r="W1586" s="9">
        <f t="shared" si="2618"/>
        <v>0</v>
      </c>
      <c r="X1586" s="9">
        <f t="shared" si="2618"/>
        <v>0</v>
      </c>
      <c r="Y1586" s="9">
        <f t="shared" si="2618"/>
        <v>8433</v>
      </c>
      <c r="Z1586" s="9">
        <f t="shared" si="2618"/>
        <v>0</v>
      </c>
      <c r="AA1586" s="9">
        <f t="shared" si="2618"/>
        <v>0</v>
      </c>
      <c r="AB1586" s="9">
        <f t="shared" si="2618"/>
        <v>153</v>
      </c>
      <c r="AC1586" s="9">
        <f t="shared" si="2618"/>
        <v>0</v>
      </c>
      <c r="AD1586" s="9">
        <f t="shared" si="2618"/>
        <v>0</v>
      </c>
      <c r="AE1586" s="9">
        <f t="shared" si="2618"/>
        <v>8586</v>
      </c>
      <c r="AF1586" s="9">
        <f t="shared" si="2618"/>
        <v>0</v>
      </c>
      <c r="AG1586" s="9">
        <f t="shared" si="2618"/>
        <v>0</v>
      </c>
      <c r="AH1586" s="9">
        <f t="shared" si="2618"/>
        <v>0</v>
      </c>
      <c r="AI1586" s="9">
        <f t="shared" si="2618"/>
        <v>0</v>
      </c>
      <c r="AJ1586" s="9">
        <f t="shared" si="2618"/>
        <v>0</v>
      </c>
      <c r="AK1586" s="9">
        <f t="shared" ref="AK1586:AX1586" si="2627">AK1587</f>
        <v>8586</v>
      </c>
      <c r="AL1586" s="9">
        <f t="shared" si="2627"/>
        <v>0</v>
      </c>
      <c r="AM1586" s="9">
        <f t="shared" si="2627"/>
        <v>0</v>
      </c>
      <c r="AN1586" s="9">
        <f t="shared" si="2627"/>
        <v>0</v>
      </c>
      <c r="AO1586" s="9">
        <f t="shared" si="2627"/>
        <v>0</v>
      </c>
      <c r="AP1586" s="9">
        <f t="shared" si="2627"/>
        <v>0</v>
      </c>
      <c r="AQ1586" s="9">
        <f t="shared" si="2627"/>
        <v>8586</v>
      </c>
      <c r="AR1586" s="9">
        <f t="shared" si="2627"/>
        <v>0</v>
      </c>
      <c r="AS1586" s="9">
        <f t="shared" si="2627"/>
        <v>0</v>
      </c>
      <c r="AT1586" s="9">
        <f t="shared" si="2627"/>
        <v>0</v>
      </c>
      <c r="AU1586" s="9">
        <f t="shared" si="2627"/>
        <v>0</v>
      </c>
      <c r="AV1586" s="9">
        <f t="shared" si="2627"/>
        <v>0</v>
      </c>
      <c r="AW1586" s="9">
        <f t="shared" si="2627"/>
        <v>8586</v>
      </c>
      <c r="AX1586" s="9">
        <f t="shared" si="2627"/>
        <v>0</v>
      </c>
    </row>
    <row r="1587" spans="1:50" ht="33">
      <c r="A1587" s="25" t="s">
        <v>248</v>
      </c>
      <c r="B1587" s="30" t="s">
        <v>493</v>
      </c>
      <c r="C1587" s="31" t="s">
        <v>21</v>
      </c>
      <c r="D1587" s="31" t="s">
        <v>59</v>
      </c>
      <c r="E1587" s="30" t="s">
        <v>249</v>
      </c>
      <c r="F1587" s="31"/>
      <c r="G1587" s="9">
        <f t="shared" ref="G1587" si="2628">G1588+G1590+G1592</f>
        <v>29480</v>
      </c>
      <c r="H1587" s="9">
        <f t="shared" ref="H1587:N1587" si="2629">H1588+H1590+H1592</f>
        <v>0</v>
      </c>
      <c r="I1587" s="9">
        <f t="shared" si="2629"/>
        <v>-21047</v>
      </c>
      <c r="J1587" s="9">
        <f t="shared" si="2629"/>
        <v>0</v>
      </c>
      <c r="K1587" s="9">
        <f t="shared" si="2629"/>
        <v>0</v>
      </c>
      <c r="L1587" s="9">
        <f t="shared" si="2629"/>
        <v>0</v>
      </c>
      <c r="M1587" s="9">
        <f t="shared" si="2629"/>
        <v>8433</v>
      </c>
      <c r="N1587" s="9">
        <f t="shared" si="2629"/>
        <v>0</v>
      </c>
      <c r="O1587" s="9">
        <f t="shared" ref="O1587:T1587" si="2630">O1588+O1590+O1592</f>
        <v>0</v>
      </c>
      <c r="P1587" s="9">
        <f t="shared" si="2630"/>
        <v>0</v>
      </c>
      <c r="Q1587" s="9">
        <f t="shared" si="2630"/>
        <v>0</v>
      </c>
      <c r="R1587" s="9">
        <f t="shared" si="2630"/>
        <v>0</v>
      </c>
      <c r="S1587" s="9">
        <f t="shared" si="2630"/>
        <v>8433</v>
      </c>
      <c r="T1587" s="9">
        <f t="shared" si="2630"/>
        <v>0</v>
      </c>
      <c r="U1587" s="9">
        <f t="shared" ref="U1587:Z1587" si="2631">U1588+U1590+U1592</f>
        <v>0</v>
      </c>
      <c r="V1587" s="9">
        <f t="shared" si="2631"/>
        <v>0</v>
      </c>
      <c r="W1587" s="9">
        <f t="shared" si="2631"/>
        <v>0</v>
      </c>
      <c r="X1587" s="9">
        <f t="shared" si="2631"/>
        <v>0</v>
      </c>
      <c r="Y1587" s="9">
        <f t="shared" si="2631"/>
        <v>8433</v>
      </c>
      <c r="Z1587" s="9">
        <f t="shared" si="2631"/>
        <v>0</v>
      </c>
      <c r="AA1587" s="9">
        <f t="shared" ref="AA1587:AF1587" si="2632">AA1588+AA1590+AA1592</f>
        <v>0</v>
      </c>
      <c r="AB1587" s="9">
        <f t="shared" si="2632"/>
        <v>153</v>
      </c>
      <c r="AC1587" s="9">
        <f t="shared" si="2632"/>
        <v>0</v>
      </c>
      <c r="AD1587" s="9">
        <f t="shared" si="2632"/>
        <v>0</v>
      </c>
      <c r="AE1587" s="9">
        <f t="shared" si="2632"/>
        <v>8586</v>
      </c>
      <c r="AF1587" s="9">
        <f t="shared" si="2632"/>
        <v>0</v>
      </c>
      <c r="AG1587" s="9">
        <f t="shared" ref="AG1587:AL1587" si="2633">AG1588+AG1590+AG1592</f>
        <v>0</v>
      </c>
      <c r="AH1587" s="9">
        <f t="shared" si="2633"/>
        <v>0</v>
      </c>
      <c r="AI1587" s="9">
        <f t="shared" si="2633"/>
        <v>0</v>
      </c>
      <c r="AJ1587" s="9">
        <f t="shared" si="2633"/>
        <v>0</v>
      </c>
      <c r="AK1587" s="9">
        <f t="shared" si="2633"/>
        <v>8586</v>
      </c>
      <c r="AL1587" s="9">
        <f t="shared" si="2633"/>
        <v>0</v>
      </c>
      <c r="AM1587" s="9">
        <f t="shared" ref="AM1587:AR1587" si="2634">AM1588+AM1590+AM1592</f>
        <v>0</v>
      </c>
      <c r="AN1587" s="9">
        <f t="shared" si="2634"/>
        <v>0</v>
      </c>
      <c r="AO1587" s="9">
        <f t="shared" si="2634"/>
        <v>0</v>
      </c>
      <c r="AP1587" s="9">
        <f t="shared" si="2634"/>
        <v>0</v>
      </c>
      <c r="AQ1587" s="9">
        <f t="shared" si="2634"/>
        <v>8586</v>
      </c>
      <c r="AR1587" s="9">
        <f t="shared" si="2634"/>
        <v>0</v>
      </c>
      <c r="AS1587" s="9">
        <f t="shared" ref="AS1587:AX1587" si="2635">AS1588+AS1590+AS1592</f>
        <v>0</v>
      </c>
      <c r="AT1587" s="9">
        <f t="shared" si="2635"/>
        <v>0</v>
      </c>
      <c r="AU1587" s="9">
        <f t="shared" si="2635"/>
        <v>0</v>
      </c>
      <c r="AV1587" s="9">
        <f t="shared" si="2635"/>
        <v>0</v>
      </c>
      <c r="AW1587" s="9">
        <f t="shared" si="2635"/>
        <v>8586</v>
      </c>
      <c r="AX1587" s="9">
        <f t="shared" si="2635"/>
        <v>0</v>
      </c>
    </row>
    <row r="1588" spans="1:50" ht="66">
      <c r="A1588" s="25" t="s">
        <v>431</v>
      </c>
      <c r="B1588" s="30" t="s">
        <v>493</v>
      </c>
      <c r="C1588" s="31" t="s">
        <v>21</v>
      </c>
      <c r="D1588" s="31" t="s">
        <v>59</v>
      </c>
      <c r="E1588" s="30" t="s">
        <v>249</v>
      </c>
      <c r="F1588" s="31" t="s">
        <v>84</v>
      </c>
      <c r="G1588" s="9">
        <f t="shared" ref="G1588:AX1588" si="2636">G1589</f>
        <v>26129</v>
      </c>
      <c r="H1588" s="9">
        <f t="shared" si="2636"/>
        <v>0</v>
      </c>
      <c r="I1588" s="9">
        <f t="shared" si="2636"/>
        <v>-20835</v>
      </c>
      <c r="J1588" s="9">
        <f t="shared" si="2636"/>
        <v>0</v>
      </c>
      <c r="K1588" s="9">
        <f t="shared" si="2636"/>
        <v>0</v>
      </c>
      <c r="L1588" s="9">
        <f t="shared" si="2636"/>
        <v>0</v>
      </c>
      <c r="M1588" s="9">
        <f t="shared" si="2636"/>
        <v>5294</v>
      </c>
      <c r="N1588" s="9">
        <f t="shared" si="2636"/>
        <v>0</v>
      </c>
      <c r="O1588" s="9">
        <f t="shared" si="2636"/>
        <v>0</v>
      </c>
      <c r="P1588" s="9">
        <f t="shared" si="2636"/>
        <v>0</v>
      </c>
      <c r="Q1588" s="9">
        <f t="shared" si="2636"/>
        <v>0</v>
      </c>
      <c r="R1588" s="9">
        <f t="shared" si="2636"/>
        <v>0</v>
      </c>
      <c r="S1588" s="9">
        <f t="shared" si="2636"/>
        <v>5294</v>
      </c>
      <c r="T1588" s="9">
        <f t="shared" si="2636"/>
        <v>0</v>
      </c>
      <c r="U1588" s="9">
        <f t="shared" si="2636"/>
        <v>0</v>
      </c>
      <c r="V1588" s="9">
        <f t="shared" si="2636"/>
        <v>0</v>
      </c>
      <c r="W1588" s="9">
        <f t="shared" si="2636"/>
        <v>0</v>
      </c>
      <c r="X1588" s="9">
        <f t="shared" si="2636"/>
        <v>0</v>
      </c>
      <c r="Y1588" s="9">
        <f t="shared" si="2636"/>
        <v>5294</v>
      </c>
      <c r="Z1588" s="9">
        <f t="shared" si="2636"/>
        <v>0</v>
      </c>
      <c r="AA1588" s="9">
        <f t="shared" si="2636"/>
        <v>0</v>
      </c>
      <c r="AB1588" s="9">
        <f t="shared" si="2636"/>
        <v>0</v>
      </c>
      <c r="AC1588" s="9">
        <f t="shared" si="2636"/>
        <v>0</v>
      </c>
      <c r="AD1588" s="9">
        <f t="shared" si="2636"/>
        <v>0</v>
      </c>
      <c r="AE1588" s="9">
        <f t="shared" si="2636"/>
        <v>5294</v>
      </c>
      <c r="AF1588" s="9">
        <f t="shared" si="2636"/>
        <v>0</v>
      </c>
      <c r="AG1588" s="9">
        <f t="shared" si="2636"/>
        <v>0</v>
      </c>
      <c r="AH1588" s="9">
        <f t="shared" si="2636"/>
        <v>0</v>
      </c>
      <c r="AI1588" s="9">
        <f t="shared" si="2636"/>
        <v>0</v>
      </c>
      <c r="AJ1588" s="9">
        <f t="shared" si="2636"/>
        <v>0</v>
      </c>
      <c r="AK1588" s="9">
        <f t="shared" si="2636"/>
        <v>5294</v>
      </c>
      <c r="AL1588" s="9">
        <f t="shared" si="2636"/>
        <v>0</v>
      </c>
      <c r="AM1588" s="9">
        <f t="shared" si="2636"/>
        <v>0</v>
      </c>
      <c r="AN1588" s="9">
        <f t="shared" si="2636"/>
        <v>0</v>
      </c>
      <c r="AO1588" s="9">
        <f t="shared" si="2636"/>
        <v>0</v>
      </c>
      <c r="AP1588" s="9">
        <f t="shared" si="2636"/>
        <v>0</v>
      </c>
      <c r="AQ1588" s="9">
        <f t="shared" si="2636"/>
        <v>5294</v>
      </c>
      <c r="AR1588" s="9">
        <f t="shared" si="2636"/>
        <v>0</v>
      </c>
      <c r="AS1588" s="9">
        <f t="shared" si="2636"/>
        <v>0</v>
      </c>
      <c r="AT1588" s="9">
        <f t="shared" si="2636"/>
        <v>0</v>
      </c>
      <c r="AU1588" s="9">
        <f t="shared" si="2636"/>
        <v>0</v>
      </c>
      <c r="AV1588" s="9">
        <f t="shared" si="2636"/>
        <v>0</v>
      </c>
      <c r="AW1588" s="9">
        <f t="shared" si="2636"/>
        <v>5294</v>
      </c>
      <c r="AX1588" s="9">
        <f t="shared" si="2636"/>
        <v>0</v>
      </c>
    </row>
    <row r="1589" spans="1:50">
      <c r="A1589" s="25" t="s">
        <v>106</v>
      </c>
      <c r="B1589" s="30" t="s">
        <v>493</v>
      </c>
      <c r="C1589" s="31" t="s">
        <v>21</v>
      </c>
      <c r="D1589" s="31" t="s">
        <v>59</v>
      </c>
      <c r="E1589" s="30" t="s">
        <v>249</v>
      </c>
      <c r="F1589" s="31" t="s">
        <v>107</v>
      </c>
      <c r="G1589" s="9">
        <f>34427-8298</f>
        <v>26129</v>
      </c>
      <c r="H1589" s="9"/>
      <c r="I1589" s="9">
        <v>-20835</v>
      </c>
      <c r="J1589" s="84"/>
      <c r="K1589" s="84"/>
      <c r="L1589" s="84"/>
      <c r="M1589" s="9">
        <f>G1589+I1589+J1589+K1589+L1589</f>
        <v>5294</v>
      </c>
      <c r="N1589" s="9">
        <f>H1589+L1589</f>
        <v>0</v>
      </c>
      <c r="O1589" s="9"/>
      <c r="P1589" s="85"/>
      <c r="Q1589" s="85"/>
      <c r="R1589" s="85"/>
      <c r="S1589" s="9">
        <f>M1589+O1589+P1589+Q1589+R1589</f>
        <v>5294</v>
      </c>
      <c r="T1589" s="9">
        <f>N1589+R1589</f>
        <v>0</v>
      </c>
      <c r="U1589" s="9"/>
      <c r="V1589" s="85"/>
      <c r="W1589" s="85"/>
      <c r="X1589" s="85"/>
      <c r="Y1589" s="9">
        <f>S1589+U1589+V1589+W1589+X1589</f>
        <v>5294</v>
      </c>
      <c r="Z1589" s="9">
        <f>T1589+X1589</f>
        <v>0</v>
      </c>
      <c r="AA1589" s="9"/>
      <c r="AB1589" s="85"/>
      <c r="AC1589" s="85"/>
      <c r="AD1589" s="85"/>
      <c r="AE1589" s="9">
        <f>Y1589+AA1589+AB1589+AC1589+AD1589</f>
        <v>5294</v>
      </c>
      <c r="AF1589" s="9">
        <f>Z1589+AD1589</f>
        <v>0</v>
      </c>
      <c r="AG1589" s="9"/>
      <c r="AH1589" s="85"/>
      <c r="AI1589" s="85"/>
      <c r="AJ1589" s="85"/>
      <c r="AK1589" s="9">
        <f>AE1589+AG1589+AH1589+AI1589+AJ1589</f>
        <v>5294</v>
      </c>
      <c r="AL1589" s="9">
        <f>AF1589+AJ1589</f>
        <v>0</v>
      </c>
      <c r="AM1589" s="9"/>
      <c r="AN1589" s="85"/>
      <c r="AO1589" s="85"/>
      <c r="AP1589" s="85"/>
      <c r="AQ1589" s="9">
        <f>AK1589+AM1589+AN1589+AO1589+AP1589</f>
        <v>5294</v>
      </c>
      <c r="AR1589" s="9">
        <f>AL1589+AP1589</f>
        <v>0</v>
      </c>
      <c r="AS1589" s="9"/>
      <c r="AT1589" s="85"/>
      <c r="AU1589" s="85"/>
      <c r="AV1589" s="85"/>
      <c r="AW1589" s="9">
        <f>AQ1589+AS1589+AT1589+AU1589+AV1589</f>
        <v>5294</v>
      </c>
      <c r="AX1589" s="9">
        <f>AR1589+AV1589</f>
        <v>0</v>
      </c>
    </row>
    <row r="1590" spans="1:50" ht="33">
      <c r="A1590" s="25" t="s">
        <v>242</v>
      </c>
      <c r="B1590" s="30" t="s">
        <v>493</v>
      </c>
      <c r="C1590" s="31" t="s">
        <v>21</v>
      </c>
      <c r="D1590" s="31" t="s">
        <v>59</v>
      </c>
      <c r="E1590" s="30" t="s">
        <v>249</v>
      </c>
      <c r="F1590" s="31" t="s">
        <v>30</v>
      </c>
      <c r="G1590" s="9">
        <f t="shared" ref="G1590:AX1590" si="2637">G1591</f>
        <v>3129</v>
      </c>
      <c r="H1590" s="9">
        <f t="shared" si="2637"/>
        <v>0</v>
      </c>
      <c r="I1590" s="9">
        <f t="shared" si="2637"/>
        <v>-212</v>
      </c>
      <c r="J1590" s="9">
        <f t="shared" si="2637"/>
        <v>0</v>
      </c>
      <c r="K1590" s="9">
        <f t="shared" si="2637"/>
        <v>0</v>
      </c>
      <c r="L1590" s="9">
        <f t="shared" si="2637"/>
        <v>0</v>
      </c>
      <c r="M1590" s="9">
        <f t="shared" si="2637"/>
        <v>2917</v>
      </c>
      <c r="N1590" s="9">
        <f t="shared" si="2637"/>
        <v>0</v>
      </c>
      <c r="O1590" s="9">
        <f t="shared" si="2637"/>
        <v>0</v>
      </c>
      <c r="P1590" s="9">
        <f t="shared" si="2637"/>
        <v>0</v>
      </c>
      <c r="Q1590" s="9">
        <f t="shared" si="2637"/>
        <v>0</v>
      </c>
      <c r="R1590" s="9">
        <f t="shared" si="2637"/>
        <v>0</v>
      </c>
      <c r="S1590" s="9">
        <f t="shared" si="2637"/>
        <v>2917</v>
      </c>
      <c r="T1590" s="9">
        <f t="shared" si="2637"/>
        <v>0</v>
      </c>
      <c r="U1590" s="9">
        <f t="shared" si="2637"/>
        <v>0</v>
      </c>
      <c r="V1590" s="9">
        <f t="shared" si="2637"/>
        <v>0</v>
      </c>
      <c r="W1590" s="9">
        <f t="shared" si="2637"/>
        <v>0</v>
      </c>
      <c r="X1590" s="9">
        <f t="shared" si="2637"/>
        <v>0</v>
      </c>
      <c r="Y1590" s="9">
        <f t="shared" si="2637"/>
        <v>2917</v>
      </c>
      <c r="Z1590" s="9">
        <f t="shared" si="2637"/>
        <v>0</v>
      </c>
      <c r="AA1590" s="9">
        <f t="shared" si="2637"/>
        <v>0</v>
      </c>
      <c r="AB1590" s="9">
        <f t="shared" si="2637"/>
        <v>153</v>
      </c>
      <c r="AC1590" s="9">
        <f t="shared" si="2637"/>
        <v>0</v>
      </c>
      <c r="AD1590" s="9">
        <f t="shared" si="2637"/>
        <v>0</v>
      </c>
      <c r="AE1590" s="9">
        <f t="shared" si="2637"/>
        <v>3070</v>
      </c>
      <c r="AF1590" s="9">
        <f t="shared" si="2637"/>
        <v>0</v>
      </c>
      <c r="AG1590" s="9">
        <f t="shared" si="2637"/>
        <v>0</v>
      </c>
      <c r="AH1590" s="9">
        <f t="shared" si="2637"/>
        <v>0</v>
      </c>
      <c r="AI1590" s="9">
        <f t="shared" si="2637"/>
        <v>0</v>
      </c>
      <c r="AJ1590" s="9">
        <f t="shared" si="2637"/>
        <v>0</v>
      </c>
      <c r="AK1590" s="9">
        <f t="shared" si="2637"/>
        <v>3070</v>
      </c>
      <c r="AL1590" s="9">
        <f t="shared" si="2637"/>
        <v>0</v>
      </c>
      <c r="AM1590" s="9">
        <f t="shared" si="2637"/>
        <v>0</v>
      </c>
      <c r="AN1590" s="9">
        <f t="shared" si="2637"/>
        <v>0</v>
      </c>
      <c r="AO1590" s="9">
        <f t="shared" si="2637"/>
        <v>0</v>
      </c>
      <c r="AP1590" s="9">
        <f t="shared" si="2637"/>
        <v>0</v>
      </c>
      <c r="AQ1590" s="9">
        <f t="shared" si="2637"/>
        <v>3070</v>
      </c>
      <c r="AR1590" s="9">
        <f t="shared" si="2637"/>
        <v>0</v>
      </c>
      <c r="AS1590" s="9">
        <f t="shared" si="2637"/>
        <v>0</v>
      </c>
      <c r="AT1590" s="9">
        <f t="shared" si="2637"/>
        <v>0</v>
      </c>
      <c r="AU1590" s="9">
        <f t="shared" si="2637"/>
        <v>0</v>
      </c>
      <c r="AV1590" s="9">
        <f t="shared" si="2637"/>
        <v>0</v>
      </c>
      <c r="AW1590" s="9">
        <f t="shared" si="2637"/>
        <v>3070</v>
      </c>
      <c r="AX1590" s="9">
        <f t="shared" si="2637"/>
        <v>0</v>
      </c>
    </row>
    <row r="1591" spans="1:50" ht="33">
      <c r="A1591" s="25" t="s">
        <v>36</v>
      </c>
      <c r="B1591" s="30" t="s">
        <v>493</v>
      </c>
      <c r="C1591" s="31" t="s">
        <v>21</v>
      </c>
      <c r="D1591" s="31" t="s">
        <v>59</v>
      </c>
      <c r="E1591" s="30" t="s">
        <v>249</v>
      </c>
      <c r="F1591" s="31" t="s">
        <v>37</v>
      </c>
      <c r="G1591" s="9">
        <f>3223-94</f>
        <v>3129</v>
      </c>
      <c r="H1591" s="9"/>
      <c r="I1591" s="9">
        <v>-212</v>
      </c>
      <c r="J1591" s="84"/>
      <c r="K1591" s="84"/>
      <c r="L1591" s="84"/>
      <c r="M1591" s="9">
        <f>G1591+I1591+J1591+K1591+L1591</f>
        <v>2917</v>
      </c>
      <c r="N1591" s="9">
        <f>H1591+L1591</f>
        <v>0</v>
      </c>
      <c r="O1591" s="9"/>
      <c r="P1591" s="85"/>
      <c r="Q1591" s="85"/>
      <c r="R1591" s="85"/>
      <c r="S1591" s="9">
        <f>M1591+O1591+P1591+Q1591+R1591</f>
        <v>2917</v>
      </c>
      <c r="T1591" s="9">
        <f>N1591+R1591</f>
        <v>0</v>
      </c>
      <c r="U1591" s="9"/>
      <c r="V1591" s="85"/>
      <c r="W1591" s="85"/>
      <c r="X1591" s="85"/>
      <c r="Y1591" s="9">
        <f>S1591+U1591+V1591+W1591+X1591</f>
        <v>2917</v>
      </c>
      <c r="Z1591" s="9">
        <f>T1591+X1591</f>
        <v>0</v>
      </c>
      <c r="AA1591" s="9"/>
      <c r="AB1591" s="9">
        <f>84+69</f>
        <v>153</v>
      </c>
      <c r="AC1591" s="85"/>
      <c r="AD1591" s="85"/>
      <c r="AE1591" s="9">
        <f>Y1591+AA1591+AB1591+AC1591+AD1591</f>
        <v>3070</v>
      </c>
      <c r="AF1591" s="9">
        <f>Z1591+AD1591</f>
        <v>0</v>
      </c>
      <c r="AG1591" s="9"/>
      <c r="AH1591" s="9"/>
      <c r="AI1591" s="85"/>
      <c r="AJ1591" s="85"/>
      <c r="AK1591" s="9">
        <f>AE1591+AG1591+AH1591+AI1591+AJ1591</f>
        <v>3070</v>
      </c>
      <c r="AL1591" s="9">
        <f>AF1591+AJ1591</f>
        <v>0</v>
      </c>
      <c r="AM1591" s="9"/>
      <c r="AN1591" s="9"/>
      <c r="AO1591" s="85"/>
      <c r="AP1591" s="85"/>
      <c r="AQ1591" s="9">
        <f>AK1591+AM1591+AN1591+AO1591+AP1591</f>
        <v>3070</v>
      </c>
      <c r="AR1591" s="9">
        <f>AL1591+AP1591</f>
        <v>0</v>
      </c>
      <c r="AS1591" s="9"/>
      <c r="AT1591" s="9"/>
      <c r="AU1591" s="85"/>
      <c r="AV1591" s="85"/>
      <c r="AW1591" s="9">
        <f>AQ1591+AS1591+AT1591+AU1591+AV1591</f>
        <v>3070</v>
      </c>
      <c r="AX1591" s="9">
        <f>AR1591+AV1591</f>
        <v>0</v>
      </c>
    </row>
    <row r="1592" spans="1:50">
      <c r="A1592" s="25" t="s">
        <v>65</v>
      </c>
      <c r="B1592" s="30" t="s">
        <v>493</v>
      </c>
      <c r="C1592" s="31" t="s">
        <v>21</v>
      </c>
      <c r="D1592" s="31" t="s">
        <v>59</v>
      </c>
      <c r="E1592" s="30" t="s">
        <v>249</v>
      </c>
      <c r="F1592" s="31" t="s">
        <v>66</v>
      </c>
      <c r="G1592" s="9">
        <f t="shared" ref="G1592:AX1592" si="2638">G1593</f>
        <v>222</v>
      </c>
      <c r="H1592" s="9">
        <f t="shared" si="2638"/>
        <v>0</v>
      </c>
      <c r="I1592" s="9">
        <f t="shared" si="2638"/>
        <v>0</v>
      </c>
      <c r="J1592" s="9">
        <f t="shared" si="2638"/>
        <v>0</v>
      </c>
      <c r="K1592" s="9">
        <f t="shared" si="2638"/>
        <v>0</v>
      </c>
      <c r="L1592" s="9">
        <f t="shared" si="2638"/>
        <v>0</v>
      </c>
      <c r="M1592" s="9">
        <f t="shared" si="2638"/>
        <v>222</v>
      </c>
      <c r="N1592" s="9">
        <f t="shared" si="2638"/>
        <v>0</v>
      </c>
      <c r="O1592" s="9">
        <f t="shared" si="2638"/>
        <v>0</v>
      </c>
      <c r="P1592" s="9">
        <f t="shared" si="2638"/>
        <v>0</v>
      </c>
      <c r="Q1592" s="9">
        <f t="shared" si="2638"/>
        <v>0</v>
      </c>
      <c r="R1592" s="9">
        <f t="shared" si="2638"/>
        <v>0</v>
      </c>
      <c r="S1592" s="9">
        <f t="shared" si="2638"/>
        <v>222</v>
      </c>
      <c r="T1592" s="9">
        <f t="shared" si="2638"/>
        <v>0</v>
      </c>
      <c r="U1592" s="9">
        <f t="shared" si="2638"/>
        <v>0</v>
      </c>
      <c r="V1592" s="9">
        <f t="shared" si="2638"/>
        <v>0</v>
      </c>
      <c r="W1592" s="9">
        <f t="shared" si="2638"/>
        <v>0</v>
      </c>
      <c r="X1592" s="9">
        <f t="shared" si="2638"/>
        <v>0</v>
      </c>
      <c r="Y1592" s="9">
        <f t="shared" si="2638"/>
        <v>222</v>
      </c>
      <c r="Z1592" s="9">
        <f t="shared" si="2638"/>
        <v>0</v>
      </c>
      <c r="AA1592" s="9">
        <f t="shared" si="2638"/>
        <v>0</v>
      </c>
      <c r="AB1592" s="9">
        <f t="shared" si="2638"/>
        <v>0</v>
      </c>
      <c r="AC1592" s="9">
        <f t="shared" si="2638"/>
        <v>0</v>
      </c>
      <c r="AD1592" s="9">
        <f t="shared" si="2638"/>
        <v>0</v>
      </c>
      <c r="AE1592" s="9">
        <f t="shared" si="2638"/>
        <v>222</v>
      </c>
      <c r="AF1592" s="9">
        <f t="shared" si="2638"/>
        <v>0</v>
      </c>
      <c r="AG1592" s="9">
        <f t="shared" si="2638"/>
        <v>0</v>
      </c>
      <c r="AH1592" s="9">
        <f t="shared" si="2638"/>
        <v>0</v>
      </c>
      <c r="AI1592" s="9">
        <f t="shared" si="2638"/>
        <v>0</v>
      </c>
      <c r="AJ1592" s="9">
        <f t="shared" si="2638"/>
        <v>0</v>
      </c>
      <c r="AK1592" s="9">
        <f t="shared" si="2638"/>
        <v>222</v>
      </c>
      <c r="AL1592" s="9">
        <f t="shared" si="2638"/>
        <v>0</v>
      </c>
      <c r="AM1592" s="9">
        <f t="shared" si="2638"/>
        <v>0</v>
      </c>
      <c r="AN1592" s="9">
        <f t="shared" si="2638"/>
        <v>0</v>
      </c>
      <c r="AO1592" s="9">
        <f t="shared" si="2638"/>
        <v>0</v>
      </c>
      <c r="AP1592" s="9">
        <f t="shared" si="2638"/>
        <v>0</v>
      </c>
      <c r="AQ1592" s="9">
        <f t="shared" si="2638"/>
        <v>222</v>
      </c>
      <c r="AR1592" s="9">
        <f t="shared" si="2638"/>
        <v>0</v>
      </c>
      <c r="AS1592" s="9">
        <f t="shared" si="2638"/>
        <v>0</v>
      </c>
      <c r="AT1592" s="9">
        <f t="shared" si="2638"/>
        <v>0</v>
      </c>
      <c r="AU1592" s="9">
        <f t="shared" si="2638"/>
        <v>0</v>
      </c>
      <c r="AV1592" s="9">
        <f t="shared" si="2638"/>
        <v>0</v>
      </c>
      <c r="AW1592" s="9">
        <f t="shared" si="2638"/>
        <v>222</v>
      </c>
      <c r="AX1592" s="9">
        <f t="shared" si="2638"/>
        <v>0</v>
      </c>
    </row>
    <row r="1593" spans="1:50">
      <c r="A1593" s="25" t="s">
        <v>67</v>
      </c>
      <c r="B1593" s="30" t="s">
        <v>493</v>
      </c>
      <c r="C1593" s="31" t="s">
        <v>21</v>
      </c>
      <c r="D1593" s="31" t="s">
        <v>59</v>
      </c>
      <c r="E1593" s="30" t="s">
        <v>249</v>
      </c>
      <c r="F1593" s="31" t="s">
        <v>68</v>
      </c>
      <c r="G1593" s="9">
        <v>222</v>
      </c>
      <c r="H1593" s="9"/>
      <c r="I1593" s="9"/>
      <c r="J1593" s="84"/>
      <c r="K1593" s="84"/>
      <c r="L1593" s="84"/>
      <c r="M1593" s="9">
        <f>G1593+I1593+J1593+K1593+L1593</f>
        <v>222</v>
      </c>
      <c r="N1593" s="9">
        <f>H1593+L1593</f>
        <v>0</v>
      </c>
      <c r="O1593" s="9"/>
      <c r="P1593" s="85"/>
      <c r="Q1593" s="85"/>
      <c r="R1593" s="85"/>
      <c r="S1593" s="9">
        <f>M1593+O1593+P1593+Q1593+R1593</f>
        <v>222</v>
      </c>
      <c r="T1593" s="9">
        <f>N1593+R1593</f>
        <v>0</v>
      </c>
      <c r="U1593" s="9"/>
      <c r="V1593" s="85"/>
      <c r="W1593" s="85"/>
      <c r="X1593" s="85"/>
      <c r="Y1593" s="9">
        <f>S1593+U1593+V1593+W1593+X1593</f>
        <v>222</v>
      </c>
      <c r="Z1593" s="9">
        <f>T1593+X1593</f>
        <v>0</v>
      </c>
      <c r="AA1593" s="9"/>
      <c r="AB1593" s="85"/>
      <c r="AC1593" s="85"/>
      <c r="AD1593" s="85"/>
      <c r="AE1593" s="9">
        <f>Y1593+AA1593+AB1593+AC1593+AD1593</f>
        <v>222</v>
      </c>
      <c r="AF1593" s="9">
        <f>Z1593+AD1593</f>
        <v>0</v>
      </c>
      <c r="AG1593" s="9"/>
      <c r="AH1593" s="85"/>
      <c r="AI1593" s="85"/>
      <c r="AJ1593" s="85"/>
      <c r="AK1593" s="9">
        <f>AE1593+AG1593+AH1593+AI1593+AJ1593</f>
        <v>222</v>
      </c>
      <c r="AL1593" s="9">
        <f>AF1593+AJ1593</f>
        <v>0</v>
      </c>
      <c r="AM1593" s="9"/>
      <c r="AN1593" s="85"/>
      <c r="AO1593" s="85"/>
      <c r="AP1593" s="85"/>
      <c r="AQ1593" s="9">
        <f>AK1593+AM1593+AN1593+AO1593+AP1593</f>
        <v>222</v>
      </c>
      <c r="AR1593" s="9">
        <f>AL1593+AP1593</f>
        <v>0</v>
      </c>
      <c r="AS1593" s="9"/>
      <c r="AT1593" s="85"/>
      <c r="AU1593" s="85"/>
      <c r="AV1593" s="85"/>
      <c r="AW1593" s="9">
        <f>AQ1593+AS1593+AT1593+AU1593+AV1593</f>
        <v>222</v>
      </c>
      <c r="AX1593" s="9">
        <f>AR1593+AV1593</f>
        <v>0</v>
      </c>
    </row>
    <row r="1594" spans="1:50" ht="33">
      <c r="A1594" s="25" t="s">
        <v>774</v>
      </c>
      <c r="B1594" s="30" t="s">
        <v>493</v>
      </c>
      <c r="C1594" s="31" t="s">
        <v>21</v>
      </c>
      <c r="D1594" s="31" t="s">
        <v>59</v>
      </c>
      <c r="E1594" s="30" t="s">
        <v>773</v>
      </c>
      <c r="F1594" s="31"/>
      <c r="G1594" s="9"/>
      <c r="H1594" s="9"/>
      <c r="I1594" s="9"/>
      <c r="J1594" s="84"/>
      <c r="K1594" s="84"/>
      <c r="L1594" s="84"/>
      <c r="M1594" s="9"/>
      <c r="N1594" s="9"/>
      <c r="O1594" s="9"/>
      <c r="P1594" s="85"/>
      <c r="Q1594" s="85"/>
      <c r="R1594" s="85"/>
      <c r="S1594" s="9"/>
      <c r="T1594" s="9"/>
      <c r="U1594" s="9"/>
      <c r="V1594" s="85"/>
      <c r="W1594" s="85"/>
      <c r="X1594" s="85"/>
      <c r="Y1594" s="9"/>
      <c r="Z1594" s="9"/>
      <c r="AA1594" s="9">
        <f>AA1595+AA1597</f>
        <v>0</v>
      </c>
      <c r="AB1594" s="9">
        <f t="shared" ref="AB1594:AF1594" si="2639">AB1595+AB1597</f>
        <v>0</v>
      </c>
      <c r="AC1594" s="9">
        <f t="shared" si="2639"/>
        <v>0</v>
      </c>
      <c r="AD1594" s="9">
        <f t="shared" si="2639"/>
        <v>29362</v>
      </c>
      <c r="AE1594" s="9">
        <f t="shared" si="2639"/>
        <v>29362</v>
      </c>
      <c r="AF1594" s="9">
        <f t="shared" si="2639"/>
        <v>29362</v>
      </c>
      <c r="AG1594" s="9">
        <f>AG1595+AG1597</f>
        <v>0</v>
      </c>
      <c r="AH1594" s="9">
        <f t="shared" ref="AH1594:AL1594" si="2640">AH1595+AH1597</f>
        <v>0</v>
      </c>
      <c r="AI1594" s="9">
        <f t="shared" si="2640"/>
        <v>0</v>
      </c>
      <c r="AJ1594" s="9">
        <f t="shared" si="2640"/>
        <v>0</v>
      </c>
      <c r="AK1594" s="9">
        <f t="shared" si="2640"/>
        <v>29362</v>
      </c>
      <c r="AL1594" s="9">
        <f t="shared" si="2640"/>
        <v>29362</v>
      </c>
      <c r="AM1594" s="9">
        <f>AM1595+AM1597</f>
        <v>0</v>
      </c>
      <c r="AN1594" s="9">
        <f t="shared" ref="AN1594:AR1594" si="2641">AN1595+AN1597</f>
        <v>0</v>
      </c>
      <c r="AO1594" s="9">
        <f t="shared" si="2641"/>
        <v>0</v>
      </c>
      <c r="AP1594" s="9">
        <f t="shared" si="2641"/>
        <v>0</v>
      </c>
      <c r="AQ1594" s="9">
        <f t="shared" si="2641"/>
        <v>29362</v>
      </c>
      <c r="AR1594" s="9">
        <f t="shared" si="2641"/>
        <v>29362</v>
      </c>
      <c r="AS1594" s="9">
        <f>AS1595+AS1597</f>
        <v>0</v>
      </c>
      <c r="AT1594" s="9">
        <f t="shared" ref="AT1594:AX1594" si="2642">AT1595+AT1597</f>
        <v>0</v>
      </c>
      <c r="AU1594" s="9">
        <f t="shared" si="2642"/>
        <v>0</v>
      </c>
      <c r="AV1594" s="9">
        <f t="shared" si="2642"/>
        <v>0</v>
      </c>
      <c r="AW1594" s="9">
        <f t="shared" si="2642"/>
        <v>29362</v>
      </c>
      <c r="AX1594" s="9">
        <f t="shared" si="2642"/>
        <v>29362</v>
      </c>
    </row>
    <row r="1595" spans="1:50" ht="66">
      <c r="A1595" s="25" t="s">
        <v>431</v>
      </c>
      <c r="B1595" s="30" t="s">
        <v>493</v>
      </c>
      <c r="C1595" s="31" t="s">
        <v>21</v>
      </c>
      <c r="D1595" s="31" t="s">
        <v>59</v>
      </c>
      <c r="E1595" s="30" t="s">
        <v>773</v>
      </c>
      <c r="F1595" s="31" t="s">
        <v>84</v>
      </c>
      <c r="G1595" s="9"/>
      <c r="H1595" s="9"/>
      <c r="I1595" s="9"/>
      <c r="J1595" s="84"/>
      <c r="K1595" s="84"/>
      <c r="L1595" s="84"/>
      <c r="M1595" s="9"/>
      <c r="N1595" s="9"/>
      <c r="O1595" s="9"/>
      <c r="P1595" s="85"/>
      <c r="Q1595" s="85"/>
      <c r="R1595" s="85"/>
      <c r="S1595" s="9"/>
      <c r="T1595" s="9"/>
      <c r="U1595" s="9"/>
      <c r="V1595" s="85"/>
      <c r="W1595" s="85"/>
      <c r="X1595" s="85"/>
      <c r="Y1595" s="9"/>
      <c r="Z1595" s="9"/>
      <c r="AA1595" s="9">
        <f>AA1596</f>
        <v>0</v>
      </c>
      <c r="AB1595" s="9">
        <f t="shared" ref="AB1595:AX1595" si="2643">AB1596</f>
        <v>0</v>
      </c>
      <c r="AC1595" s="9">
        <f t="shared" si="2643"/>
        <v>0</v>
      </c>
      <c r="AD1595" s="9">
        <f t="shared" si="2643"/>
        <v>29056</v>
      </c>
      <c r="AE1595" s="9">
        <f t="shared" si="2643"/>
        <v>29056</v>
      </c>
      <c r="AF1595" s="9">
        <f t="shared" si="2643"/>
        <v>29056</v>
      </c>
      <c r="AG1595" s="9">
        <f>AG1596</f>
        <v>0</v>
      </c>
      <c r="AH1595" s="9">
        <f t="shared" si="2643"/>
        <v>0</v>
      </c>
      <c r="AI1595" s="9">
        <f t="shared" si="2643"/>
        <v>0</v>
      </c>
      <c r="AJ1595" s="9">
        <f t="shared" si="2643"/>
        <v>0</v>
      </c>
      <c r="AK1595" s="9">
        <f t="shared" si="2643"/>
        <v>29056</v>
      </c>
      <c r="AL1595" s="9">
        <f t="shared" si="2643"/>
        <v>29056</v>
      </c>
      <c r="AM1595" s="9">
        <f>AM1596</f>
        <v>0</v>
      </c>
      <c r="AN1595" s="9">
        <f t="shared" si="2643"/>
        <v>0</v>
      </c>
      <c r="AO1595" s="9">
        <f t="shared" si="2643"/>
        <v>0</v>
      </c>
      <c r="AP1595" s="9">
        <f t="shared" si="2643"/>
        <v>0</v>
      </c>
      <c r="AQ1595" s="9">
        <f t="shared" si="2643"/>
        <v>29056</v>
      </c>
      <c r="AR1595" s="9">
        <f t="shared" si="2643"/>
        <v>29056</v>
      </c>
      <c r="AS1595" s="9">
        <f>AS1596</f>
        <v>0</v>
      </c>
      <c r="AT1595" s="9">
        <f t="shared" si="2643"/>
        <v>0</v>
      </c>
      <c r="AU1595" s="9">
        <f t="shared" si="2643"/>
        <v>0</v>
      </c>
      <c r="AV1595" s="9">
        <f t="shared" si="2643"/>
        <v>0</v>
      </c>
      <c r="AW1595" s="9">
        <f t="shared" si="2643"/>
        <v>29056</v>
      </c>
      <c r="AX1595" s="9">
        <f t="shared" si="2643"/>
        <v>29056</v>
      </c>
    </row>
    <row r="1596" spans="1:50">
      <c r="A1596" s="25" t="s">
        <v>106</v>
      </c>
      <c r="B1596" s="30" t="s">
        <v>493</v>
      </c>
      <c r="C1596" s="31" t="s">
        <v>21</v>
      </c>
      <c r="D1596" s="31" t="s">
        <v>59</v>
      </c>
      <c r="E1596" s="30" t="s">
        <v>773</v>
      </c>
      <c r="F1596" s="31" t="s">
        <v>107</v>
      </c>
      <c r="G1596" s="9"/>
      <c r="H1596" s="9"/>
      <c r="I1596" s="9"/>
      <c r="J1596" s="84"/>
      <c r="K1596" s="84"/>
      <c r="L1596" s="84"/>
      <c r="M1596" s="9"/>
      <c r="N1596" s="9"/>
      <c r="O1596" s="9"/>
      <c r="P1596" s="85"/>
      <c r="Q1596" s="85"/>
      <c r="R1596" s="85"/>
      <c r="S1596" s="9"/>
      <c r="T1596" s="9"/>
      <c r="U1596" s="9"/>
      <c r="V1596" s="85"/>
      <c r="W1596" s="85"/>
      <c r="X1596" s="85"/>
      <c r="Y1596" s="9"/>
      <c r="Z1596" s="9"/>
      <c r="AA1596" s="9"/>
      <c r="AB1596" s="85"/>
      <c r="AC1596" s="85"/>
      <c r="AD1596" s="9">
        <v>29056</v>
      </c>
      <c r="AE1596" s="9">
        <f>Y1596+AA1596+AB1596+AC1596+AD1596</f>
        <v>29056</v>
      </c>
      <c r="AF1596" s="9">
        <f>Z1596+AD1596</f>
        <v>29056</v>
      </c>
      <c r="AG1596" s="9"/>
      <c r="AH1596" s="85"/>
      <c r="AI1596" s="85"/>
      <c r="AJ1596" s="9"/>
      <c r="AK1596" s="9">
        <f>AE1596+AG1596+AH1596+AI1596+AJ1596</f>
        <v>29056</v>
      </c>
      <c r="AL1596" s="9">
        <f>AF1596+AJ1596</f>
        <v>29056</v>
      </c>
      <c r="AM1596" s="9"/>
      <c r="AN1596" s="85"/>
      <c r="AO1596" s="85"/>
      <c r="AP1596" s="9"/>
      <c r="AQ1596" s="9">
        <f>AK1596+AM1596+AN1596+AO1596+AP1596</f>
        <v>29056</v>
      </c>
      <c r="AR1596" s="9">
        <f>AL1596+AP1596</f>
        <v>29056</v>
      </c>
      <c r="AS1596" s="9"/>
      <c r="AT1596" s="85"/>
      <c r="AU1596" s="85"/>
      <c r="AV1596" s="9"/>
      <c r="AW1596" s="9">
        <f>AQ1596+AS1596+AT1596+AU1596+AV1596</f>
        <v>29056</v>
      </c>
      <c r="AX1596" s="9">
        <f>AR1596+AV1596</f>
        <v>29056</v>
      </c>
    </row>
    <row r="1597" spans="1:50" ht="33">
      <c r="A1597" s="25" t="s">
        <v>242</v>
      </c>
      <c r="B1597" s="30" t="s">
        <v>493</v>
      </c>
      <c r="C1597" s="31" t="s">
        <v>21</v>
      </c>
      <c r="D1597" s="31" t="s">
        <v>59</v>
      </c>
      <c r="E1597" s="30" t="s">
        <v>773</v>
      </c>
      <c r="F1597" s="31" t="s">
        <v>30</v>
      </c>
      <c r="G1597" s="9"/>
      <c r="H1597" s="9"/>
      <c r="I1597" s="9"/>
      <c r="J1597" s="84"/>
      <c r="K1597" s="84"/>
      <c r="L1597" s="84"/>
      <c r="M1597" s="9"/>
      <c r="N1597" s="9"/>
      <c r="O1597" s="9"/>
      <c r="P1597" s="85"/>
      <c r="Q1597" s="85"/>
      <c r="R1597" s="85"/>
      <c r="S1597" s="9"/>
      <c r="T1597" s="9"/>
      <c r="U1597" s="9"/>
      <c r="V1597" s="85"/>
      <c r="W1597" s="85"/>
      <c r="X1597" s="85"/>
      <c r="Y1597" s="9"/>
      <c r="Z1597" s="9"/>
      <c r="AA1597" s="9">
        <f>AA1598</f>
        <v>0</v>
      </c>
      <c r="AB1597" s="9">
        <f t="shared" ref="AB1597:AX1597" si="2644">AB1598</f>
        <v>0</v>
      </c>
      <c r="AC1597" s="9">
        <f t="shared" si="2644"/>
        <v>0</v>
      </c>
      <c r="AD1597" s="9">
        <f t="shared" si="2644"/>
        <v>306</v>
      </c>
      <c r="AE1597" s="9">
        <f t="shared" si="2644"/>
        <v>306</v>
      </c>
      <c r="AF1597" s="9">
        <f t="shared" si="2644"/>
        <v>306</v>
      </c>
      <c r="AG1597" s="9">
        <f>AG1598</f>
        <v>0</v>
      </c>
      <c r="AH1597" s="9">
        <f t="shared" si="2644"/>
        <v>0</v>
      </c>
      <c r="AI1597" s="9">
        <f t="shared" si="2644"/>
        <v>0</v>
      </c>
      <c r="AJ1597" s="9">
        <f t="shared" si="2644"/>
        <v>0</v>
      </c>
      <c r="AK1597" s="9">
        <f t="shared" si="2644"/>
        <v>306</v>
      </c>
      <c r="AL1597" s="9">
        <f t="shared" si="2644"/>
        <v>306</v>
      </c>
      <c r="AM1597" s="9">
        <f>AM1598</f>
        <v>0</v>
      </c>
      <c r="AN1597" s="9">
        <f t="shared" si="2644"/>
        <v>0</v>
      </c>
      <c r="AO1597" s="9">
        <f t="shared" si="2644"/>
        <v>0</v>
      </c>
      <c r="AP1597" s="9">
        <f t="shared" si="2644"/>
        <v>0</v>
      </c>
      <c r="AQ1597" s="9">
        <f t="shared" si="2644"/>
        <v>306</v>
      </c>
      <c r="AR1597" s="9">
        <f t="shared" si="2644"/>
        <v>306</v>
      </c>
      <c r="AS1597" s="9">
        <f>AS1598</f>
        <v>0</v>
      </c>
      <c r="AT1597" s="9">
        <f t="shared" si="2644"/>
        <v>0</v>
      </c>
      <c r="AU1597" s="9">
        <f t="shared" si="2644"/>
        <v>0</v>
      </c>
      <c r="AV1597" s="9">
        <f t="shared" si="2644"/>
        <v>0</v>
      </c>
      <c r="AW1597" s="9">
        <f t="shared" si="2644"/>
        <v>306</v>
      </c>
      <c r="AX1597" s="9">
        <f t="shared" si="2644"/>
        <v>306</v>
      </c>
    </row>
    <row r="1598" spans="1:50" ht="33">
      <c r="A1598" s="25" t="s">
        <v>36</v>
      </c>
      <c r="B1598" s="30" t="s">
        <v>493</v>
      </c>
      <c r="C1598" s="31" t="s">
        <v>21</v>
      </c>
      <c r="D1598" s="31" t="s">
        <v>59</v>
      </c>
      <c r="E1598" s="30" t="s">
        <v>773</v>
      </c>
      <c r="F1598" s="31" t="s">
        <v>37</v>
      </c>
      <c r="G1598" s="9"/>
      <c r="H1598" s="9"/>
      <c r="I1598" s="9"/>
      <c r="J1598" s="84"/>
      <c r="K1598" s="84"/>
      <c r="L1598" s="84"/>
      <c r="M1598" s="9"/>
      <c r="N1598" s="9"/>
      <c r="O1598" s="9"/>
      <c r="P1598" s="85"/>
      <c r="Q1598" s="85"/>
      <c r="R1598" s="85"/>
      <c r="S1598" s="9"/>
      <c r="T1598" s="9"/>
      <c r="U1598" s="9"/>
      <c r="V1598" s="85"/>
      <c r="W1598" s="85"/>
      <c r="X1598" s="85"/>
      <c r="Y1598" s="9"/>
      <c r="Z1598" s="9"/>
      <c r="AA1598" s="9"/>
      <c r="AB1598" s="85"/>
      <c r="AC1598" s="85"/>
      <c r="AD1598" s="9">
        <v>306</v>
      </c>
      <c r="AE1598" s="9">
        <f>Y1598+AA1598+AB1598+AC1598+AD1598</f>
        <v>306</v>
      </c>
      <c r="AF1598" s="9">
        <f>Z1598+AD1598</f>
        <v>306</v>
      </c>
      <c r="AG1598" s="9"/>
      <c r="AH1598" s="85"/>
      <c r="AI1598" s="85"/>
      <c r="AJ1598" s="9"/>
      <c r="AK1598" s="9">
        <f>AE1598+AG1598+AH1598+AI1598+AJ1598</f>
        <v>306</v>
      </c>
      <c r="AL1598" s="9">
        <f>AF1598+AJ1598</f>
        <v>306</v>
      </c>
      <c r="AM1598" s="9"/>
      <c r="AN1598" s="85"/>
      <c r="AO1598" s="85"/>
      <c r="AP1598" s="9"/>
      <c r="AQ1598" s="9">
        <f>AK1598+AM1598+AN1598+AO1598+AP1598</f>
        <v>306</v>
      </c>
      <c r="AR1598" s="9">
        <f>AL1598+AP1598</f>
        <v>306</v>
      </c>
      <c r="AS1598" s="9"/>
      <c r="AT1598" s="85"/>
      <c r="AU1598" s="85"/>
      <c r="AV1598" s="9"/>
      <c r="AW1598" s="9">
        <f>AQ1598+AS1598+AT1598+AU1598+AV1598</f>
        <v>306</v>
      </c>
      <c r="AX1598" s="9">
        <f>AR1598+AV1598</f>
        <v>306</v>
      </c>
    </row>
    <row r="1599" spans="1:50" ht="19.5" customHeight="1">
      <c r="A1599" s="25" t="s">
        <v>61</v>
      </c>
      <c r="B1599" s="26" t="s">
        <v>493</v>
      </c>
      <c r="C1599" s="26" t="s">
        <v>21</v>
      </c>
      <c r="D1599" s="26" t="s">
        <v>59</v>
      </c>
      <c r="E1599" s="26" t="s">
        <v>62</v>
      </c>
      <c r="F1599" s="31"/>
      <c r="G1599" s="9"/>
      <c r="H1599" s="9"/>
      <c r="I1599" s="9"/>
      <c r="J1599" s="84"/>
      <c r="K1599" s="84"/>
      <c r="L1599" s="84"/>
      <c r="M1599" s="9"/>
      <c r="N1599" s="9"/>
      <c r="O1599" s="9"/>
      <c r="P1599" s="85"/>
      <c r="Q1599" s="85"/>
      <c r="R1599" s="85"/>
      <c r="S1599" s="9"/>
      <c r="T1599" s="9"/>
      <c r="U1599" s="9"/>
      <c r="V1599" s="85"/>
      <c r="W1599" s="85"/>
      <c r="X1599" s="85"/>
      <c r="Y1599" s="9"/>
      <c r="Z1599" s="9"/>
      <c r="AA1599" s="9">
        <f>AA1600</f>
        <v>0</v>
      </c>
      <c r="AB1599" s="9">
        <f t="shared" ref="AB1599:AQ1602" si="2645">AB1600</f>
        <v>26</v>
      </c>
      <c r="AC1599" s="9">
        <f t="shared" si="2645"/>
        <v>0</v>
      </c>
      <c r="AD1599" s="9">
        <f t="shared" si="2645"/>
        <v>0</v>
      </c>
      <c r="AE1599" s="9">
        <f t="shared" si="2645"/>
        <v>26</v>
      </c>
      <c r="AF1599" s="9">
        <f t="shared" si="2645"/>
        <v>0</v>
      </c>
      <c r="AG1599" s="9">
        <f>AG1600</f>
        <v>0</v>
      </c>
      <c r="AH1599" s="9">
        <f t="shared" si="2645"/>
        <v>0</v>
      </c>
      <c r="AI1599" s="9">
        <f t="shared" si="2645"/>
        <v>0</v>
      </c>
      <c r="AJ1599" s="9">
        <f t="shared" si="2645"/>
        <v>0</v>
      </c>
      <c r="AK1599" s="9">
        <f t="shared" si="2645"/>
        <v>26</v>
      </c>
      <c r="AL1599" s="9">
        <f t="shared" si="2645"/>
        <v>0</v>
      </c>
      <c r="AM1599" s="9">
        <f>AM1600</f>
        <v>0</v>
      </c>
      <c r="AN1599" s="9">
        <f t="shared" si="2645"/>
        <v>0</v>
      </c>
      <c r="AO1599" s="9">
        <f t="shared" si="2645"/>
        <v>0</v>
      </c>
      <c r="AP1599" s="9">
        <f t="shared" si="2645"/>
        <v>0</v>
      </c>
      <c r="AQ1599" s="9">
        <f t="shared" si="2645"/>
        <v>26</v>
      </c>
      <c r="AR1599" s="9">
        <f t="shared" ref="AN1599:AR1602" si="2646">AR1600</f>
        <v>0</v>
      </c>
      <c r="AS1599" s="9">
        <f>AS1600</f>
        <v>0</v>
      </c>
      <c r="AT1599" s="9">
        <f t="shared" ref="AT1599:AX1602" si="2647">AT1600</f>
        <v>0</v>
      </c>
      <c r="AU1599" s="9">
        <f t="shared" si="2647"/>
        <v>0</v>
      </c>
      <c r="AV1599" s="9">
        <f t="shared" si="2647"/>
        <v>0</v>
      </c>
      <c r="AW1599" s="9">
        <f t="shared" si="2647"/>
        <v>26</v>
      </c>
      <c r="AX1599" s="9">
        <f t="shared" si="2647"/>
        <v>0</v>
      </c>
    </row>
    <row r="1600" spans="1:50" ht="21" customHeight="1">
      <c r="A1600" s="25" t="s">
        <v>120</v>
      </c>
      <c r="B1600" s="26" t="s">
        <v>493</v>
      </c>
      <c r="C1600" s="26" t="s">
        <v>21</v>
      </c>
      <c r="D1600" s="26" t="s">
        <v>59</v>
      </c>
      <c r="E1600" s="30" t="s">
        <v>753</v>
      </c>
      <c r="F1600" s="31"/>
      <c r="G1600" s="9"/>
      <c r="H1600" s="9"/>
      <c r="I1600" s="9"/>
      <c r="J1600" s="84"/>
      <c r="K1600" s="84"/>
      <c r="L1600" s="84"/>
      <c r="M1600" s="9"/>
      <c r="N1600" s="9"/>
      <c r="O1600" s="9"/>
      <c r="P1600" s="85"/>
      <c r="Q1600" s="85"/>
      <c r="R1600" s="85"/>
      <c r="S1600" s="9"/>
      <c r="T1600" s="9"/>
      <c r="U1600" s="9"/>
      <c r="V1600" s="85"/>
      <c r="W1600" s="85"/>
      <c r="X1600" s="85"/>
      <c r="Y1600" s="9"/>
      <c r="Z1600" s="9"/>
      <c r="AA1600" s="9">
        <f>AA1601</f>
        <v>0</v>
      </c>
      <c r="AB1600" s="9">
        <f t="shared" si="2645"/>
        <v>26</v>
      </c>
      <c r="AC1600" s="9">
        <f t="shared" si="2645"/>
        <v>0</v>
      </c>
      <c r="AD1600" s="9">
        <f t="shared" si="2645"/>
        <v>0</v>
      </c>
      <c r="AE1600" s="9">
        <f t="shared" si="2645"/>
        <v>26</v>
      </c>
      <c r="AF1600" s="9">
        <f t="shared" si="2645"/>
        <v>0</v>
      </c>
      <c r="AG1600" s="9">
        <f>AG1601</f>
        <v>0</v>
      </c>
      <c r="AH1600" s="9">
        <f t="shared" si="2645"/>
        <v>0</v>
      </c>
      <c r="AI1600" s="9">
        <f t="shared" si="2645"/>
        <v>0</v>
      </c>
      <c r="AJ1600" s="9">
        <f t="shared" si="2645"/>
        <v>0</v>
      </c>
      <c r="AK1600" s="9">
        <f t="shared" si="2645"/>
        <v>26</v>
      </c>
      <c r="AL1600" s="9">
        <f t="shared" si="2645"/>
        <v>0</v>
      </c>
      <c r="AM1600" s="9">
        <f>AM1601</f>
        <v>0</v>
      </c>
      <c r="AN1600" s="9">
        <f t="shared" si="2646"/>
        <v>0</v>
      </c>
      <c r="AO1600" s="9">
        <f t="shared" si="2646"/>
        <v>0</v>
      </c>
      <c r="AP1600" s="9">
        <f t="shared" si="2646"/>
        <v>0</v>
      </c>
      <c r="AQ1600" s="9">
        <f t="shared" si="2646"/>
        <v>26</v>
      </c>
      <c r="AR1600" s="9">
        <f t="shared" si="2646"/>
        <v>0</v>
      </c>
      <c r="AS1600" s="9">
        <f>AS1601</f>
        <v>0</v>
      </c>
      <c r="AT1600" s="9">
        <f t="shared" si="2647"/>
        <v>0</v>
      </c>
      <c r="AU1600" s="9">
        <f t="shared" si="2647"/>
        <v>0</v>
      </c>
      <c r="AV1600" s="9">
        <f t="shared" si="2647"/>
        <v>0</v>
      </c>
      <c r="AW1600" s="9">
        <f t="shared" si="2647"/>
        <v>26</v>
      </c>
      <c r="AX1600" s="9">
        <f t="shared" si="2647"/>
        <v>0</v>
      </c>
    </row>
    <row r="1601" spans="1:50" ht="33">
      <c r="A1601" s="25" t="s">
        <v>248</v>
      </c>
      <c r="B1601" s="30" t="s">
        <v>493</v>
      </c>
      <c r="C1601" s="31" t="s">
        <v>21</v>
      </c>
      <c r="D1601" s="31" t="s">
        <v>59</v>
      </c>
      <c r="E1601" s="30" t="s">
        <v>772</v>
      </c>
      <c r="F1601" s="31"/>
      <c r="G1601" s="9"/>
      <c r="H1601" s="9"/>
      <c r="I1601" s="9"/>
      <c r="J1601" s="84"/>
      <c r="K1601" s="84"/>
      <c r="L1601" s="84"/>
      <c r="M1601" s="9"/>
      <c r="N1601" s="9"/>
      <c r="O1601" s="9"/>
      <c r="P1601" s="85"/>
      <c r="Q1601" s="85"/>
      <c r="R1601" s="85"/>
      <c r="S1601" s="9"/>
      <c r="T1601" s="9"/>
      <c r="U1601" s="9"/>
      <c r="V1601" s="85"/>
      <c r="W1601" s="85"/>
      <c r="X1601" s="85"/>
      <c r="Y1601" s="9"/>
      <c r="Z1601" s="9"/>
      <c r="AA1601" s="9">
        <f>AA1602</f>
        <v>0</v>
      </c>
      <c r="AB1601" s="9">
        <f t="shared" si="2645"/>
        <v>26</v>
      </c>
      <c r="AC1601" s="9">
        <f t="shared" si="2645"/>
        <v>0</v>
      </c>
      <c r="AD1601" s="9">
        <f t="shared" si="2645"/>
        <v>0</v>
      </c>
      <c r="AE1601" s="9">
        <f t="shared" si="2645"/>
        <v>26</v>
      </c>
      <c r="AF1601" s="9">
        <f t="shared" si="2645"/>
        <v>0</v>
      </c>
      <c r="AG1601" s="9">
        <f>AG1602</f>
        <v>0</v>
      </c>
      <c r="AH1601" s="9">
        <f t="shared" si="2645"/>
        <v>0</v>
      </c>
      <c r="AI1601" s="9">
        <f t="shared" si="2645"/>
        <v>0</v>
      </c>
      <c r="AJ1601" s="9">
        <f t="shared" si="2645"/>
        <v>0</v>
      </c>
      <c r="AK1601" s="9">
        <f t="shared" si="2645"/>
        <v>26</v>
      </c>
      <c r="AL1601" s="9">
        <f t="shared" si="2645"/>
        <v>0</v>
      </c>
      <c r="AM1601" s="9">
        <f>AM1602</f>
        <v>0</v>
      </c>
      <c r="AN1601" s="9">
        <f t="shared" si="2646"/>
        <v>0</v>
      </c>
      <c r="AO1601" s="9">
        <f t="shared" si="2646"/>
        <v>0</v>
      </c>
      <c r="AP1601" s="9">
        <f t="shared" si="2646"/>
        <v>0</v>
      </c>
      <c r="AQ1601" s="9">
        <f t="shared" si="2646"/>
        <v>26</v>
      </c>
      <c r="AR1601" s="9">
        <f t="shared" si="2646"/>
        <v>0</v>
      </c>
      <c r="AS1601" s="9">
        <f>AS1602</f>
        <v>0</v>
      </c>
      <c r="AT1601" s="9">
        <f t="shared" si="2647"/>
        <v>0</v>
      </c>
      <c r="AU1601" s="9">
        <f t="shared" si="2647"/>
        <v>0</v>
      </c>
      <c r="AV1601" s="9">
        <f t="shared" si="2647"/>
        <v>0</v>
      </c>
      <c r="AW1601" s="9">
        <f t="shared" si="2647"/>
        <v>26</v>
      </c>
      <c r="AX1601" s="9">
        <f t="shared" si="2647"/>
        <v>0</v>
      </c>
    </row>
    <row r="1602" spans="1:50">
      <c r="A1602" s="25" t="s">
        <v>65</v>
      </c>
      <c r="B1602" s="30" t="s">
        <v>493</v>
      </c>
      <c r="C1602" s="31" t="s">
        <v>21</v>
      </c>
      <c r="D1602" s="31" t="s">
        <v>59</v>
      </c>
      <c r="E1602" s="30" t="s">
        <v>772</v>
      </c>
      <c r="F1602" s="31">
        <v>800</v>
      </c>
      <c r="G1602" s="9"/>
      <c r="H1602" s="9"/>
      <c r="I1602" s="9"/>
      <c r="J1602" s="84"/>
      <c r="K1602" s="84"/>
      <c r="L1602" s="84"/>
      <c r="M1602" s="9"/>
      <c r="N1602" s="9"/>
      <c r="O1602" s="9"/>
      <c r="P1602" s="85"/>
      <c r="Q1602" s="85"/>
      <c r="R1602" s="85"/>
      <c r="S1602" s="9"/>
      <c r="T1602" s="9"/>
      <c r="U1602" s="9"/>
      <c r="V1602" s="85"/>
      <c r="W1602" s="85"/>
      <c r="X1602" s="85"/>
      <c r="Y1602" s="9"/>
      <c r="Z1602" s="9"/>
      <c r="AA1602" s="9">
        <f>AA1603</f>
        <v>0</v>
      </c>
      <c r="AB1602" s="9">
        <f t="shared" si="2645"/>
        <v>26</v>
      </c>
      <c r="AC1602" s="9">
        <f t="shared" si="2645"/>
        <v>0</v>
      </c>
      <c r="AD1602" s="9">
        <f t="shared" si="2645"/>
        <v>0</v>
      </c>
      <c r="AE1602" s="9">
        <f t="shared" si="2645"/>
        <v>26</v>
      </c>
      <c r="AF1602" s="9">
        <f t="shared" si="2645"/>
        <v>0</v>
      </c>
      <c r="AG1602" s="9">
        <f>AG1603</f>
        <v>0</v>
      </c>
      <c r="AH1602" s="9">
        <f t="shared" si="2645"/>
        <v>0</v>
      </c>
      <c r="AI1602" s="9">
        <f t="shared" si="2645"/>
        <v>0</v>
      </c>
      <c r="AJ1602" s="9">
        <f t="shared" si="2645"/>
        <v>0</v>
      </c>
      <c r="AK1602" s="9">
        <f t="shared" si="2645"/>
        <v>26</v>
      </c>
      <c r="AL1602" s="9">
        <f t="shared" si="2645"/>
        <v>0</v>
      </c>
      <c r="AM1602" s="9">
        <f>AM1603</f>
        <v>0</v>
      </c>
      <c r="AN1602" s="9">
        <f t="shared" si="2646"/>
        <v>0</v>
      </c>
      <c r="AO1602" s="9">
        <f t="shared" si="2646"/>
        <v>0</v>
      </c>
      <c r="AP1602" s="9">
        <f t="shared" si="2646"/>
        <v>0</v>
      </c>
      <c r="AQ1602" s="9">
        <f t="shared" si="2646"/>
        <v>26</v>
      </c>
      <c r="AR1602" s="9">
        <f t="shared" si="2646"/>
        <v>0</v>
      </c>
      <c r="AS1602" s="9">
        <f>AS1603</f>
        <v>0</v>
      </c>
      <c r="AT1602" s="9">
        <f t="shared" si="2647"/>
        <v>0</v>
      </c>
      <c r="AU1602" s="9">
        <f t="shared" si="2647"/>
        <v>0</v>
      </c>
      <c r="AV1602" s="9">
        <f t="shared" si="2647"/>
        <v>0</v>
      </c>
      <c r="AW1602" s="9">
        <f t="shared" si="2647"/>
        <v>26</v>
      </c>
      <c r="AX1602" s="9">
        <f t="shared" si="2647"/>
        <v>0</v>
      </c>
    </row>
    <row r="1603" spans="1:50">
      <c r="A1603" s="25" t="s">
        <v>154</v>
      </c>
      <c r="B1603" s="30" t="s">
        <v>493</v>
      </c>
      <c r="C1603" s="31" t="s">
        <v>21</v>
      </c>
      <c r="D1603" s="31" t="s">
        <v>59</v>
      </c>
      <c r="E1603" s="30" t="s">
        <v>772</v>
      </c>
      <c r="F1603" s="31">
        <v>830</v>
      </c>
      <c r="G1603" s="9"/>
      <c r="H1603" s="9"/>
      <c r="I1603" s="9"/>
      <c r="J1603" s="84"/>
      <c r="K1603" s="84"/>
      <c r="L1603" s="84"/>
      <c r="M1603" s="9"/>
      <c r="N1603" s="9"/>
      <c r="O1603" s="9"/>
      <c r="P1603" s="85"/>
      <c r="Q1603" s="85"/>
      <c r="R1603" s="85"/>
      <c r="S1603" s="9"/>
      <c r="T1603" s="9"/>
      <c r="U1603" s="9"/>
      <c r="V1603" s="85"/>
      <c r="W1603" s="85"/>
      <c r="X1603" s="85"/>
      <c r="Y1603" s="9"/>
      <c r="Z1603" s="9"/>
      <c r="AA1603" s="9"/>
      <c r="AB1603" s="9">
        <v>26</v>
      </c>
      <c r="AC1603" s="85"/>
      <c r="AD1603" s="85"/>
      <c r="AE1603" s="9">
        <f>Y1603+AA1603+AB1603+AC1603+AD1603</f>
        <v>26</v>
      </c>
      <c r="AF1603" s="9">
        <f>Z1603+AD1603</f>
        <v>0</v>
      </c>
      <c r="AG1603" s="9"/>
      <c r="AH1603" s="9"/>
      <c r="AI1603" s="85"/>
      <c r="AJ1603" s="85"/>
      <c r="AK1603" s="9">
        <f>AE1603+AG1603+AH1603+AI1603+AJ1603</f>
        <v>26</v>
      </c>
      <c r="AL1603" s="9">
        <f>AF1603+AJ1603</f>
        <v>0</v>
      </c>
      <c r="AM1603" s="9"/>
      <c r="AN1603" s="9"/>
      <c r="AO1603" s="85"/>
      <c r="AP1603" s="85"/>
      <c r="AQ1603" s="9">
        <f>AK1603+AM1603+AN1603+AO1603+AP1603</f>
        <v>26</v>
      </c>
      <c r="AR1603" s="9">
        <f>AL1603+AP1603</f>
        <v>0</v>
      </c>
      <c r="AS1603" s="9"/>
      <c r="AT1603" s="9"/>
      <c r="AU1603" s="85"/>
      <c r="AV1603" s="85"/>
      <c r="AW1603" s="9">
        <f>AQ1603+AS1603+AT1603+AU1603+AV1603</f>
        <v>26</v>
      </c>
      <c r="AX1603" s="9">
        <f>AR1603+AV1603</f>
        <v>0</v>
      </c>
    </row>
    <row r="1604" spans="1:50" hidden="1">
      <c r="A1604" s="25"/>
      <c r="B1604" s="30"/>
      <c r="C1604" s="31"/>
      <c r="D1604" s="31"/>
      <c r="E1604" s="30"/>
      <c r="F1604" s="31"/>
      <c r="G1604" s="9"/>
      <c r="H1604" s="9"/>
      <c r="I1604" s="84"/>
      <c r="J1604" s="84"/>
      <c r="K1604" s="84"/>
      <c r="L1604" s="84"/>
      <c r="M1604" s="84"/>
      <c r="N1604" s="84"/>
      <c r="O1604" s="85"/>
      <c r="P1604" s="85"/>
      <c r="Q1604" s="85"/>
      <c r="R1604" s="85"/>
      <c r="S1604" s="85"/>
      <c r="T1604" s="85"/>
      <c r="U1604" s="85"/>
      <c r="V1604" s="85"/>
      <c r="W1604" s="85"/>
      <c r="X1604" s="85"/>
      <c r="Y1604" s="85"/>
      <c r="Z1604" s="85"/>
      <c r="AA1604" s="85"/>
      <c r="AB1604" s="85"/>
      <c r="AC1604" s="85"/>
      <c r="AD1604" s="85"/>
      <c r="AE1604" s="85"/>
      <c r="AF1604" s="85"/>
      <c r="AG1604" s="85"/>
      <c r="AH1604" s="85"/>
      <c r="AI1604" s="85"/>
      <c r="AJ1604" s="85"/>
      <c r="AK1604" s="85"/>
      <c r="AL1604" s="85"/>
      <c r="AM1604" s="85"/>
      <c r="AN1604" s="85"/>
      <c r="AO1604" s="85"/>
      <c r="AP1604" s="85"/>
      <c r="AQ1604" s="85"/>
      <c r="AR1604" s="85"/>
      <c r="AS1604" s="85"/>
      <c r="AT1604" s="85"/>
      <c r="AU1604" s="85"/>
      <c r="AV1604" s="85"/>
      <c r="AW1604" s="85"/>
      <c r="AX1604" s="85"/>
    </row>
    <row r="1605" spans="1:50" ht="18.75">
      <c r="A1605" s="23" t="s">
        <v>31</v>
      </c>
      <c r="B1605" s="24" t="s">
        <v>493</v>
      </c>
      <c r="C1605" s="24" t="s">
        <v>32</v>
      </c>
      <c r="D1605" s="24" t="s">
        <v>16</v>
      </c>
      <c r="E1605" s="24"/>
      <c r="F1605" s="55"/>
      <c r="G1605" s="15">
        <f>G1606</f>
        <v>10081</v>
      </c>
      <c r="H1605" s="15">
        <f t="shared" ref="H1605:AX1605" si="2648">H1606</f>
        <v>0</v>
      </c>
      <c r="I1605" s="15">
        <f t="shared" si="2648"/>
        <v>0</v>
      </c>
      <c r="J1605" s="15">
        <f t="shared" si="2648"/>
        <v>0</v>
      </c>
      <c r="K1605" s="15">
        <f t="shared" si="2648"/>
        <v>0</v>
      </c>
      <c r="L1605" s="15">
        <f t="shared" si="2648"/>
        <v>0</v>
      </c>
      <c r="M1605" s="15">
        <f t="shared" si="2648"/>
        <v>10081</v>
      </c>
      <c r="N1605" s="15">
        <f t="shared" si="2648"/>
        <v>0</v>
      </c>
      <c r="O1605" s="15">
        <f t="shared" si="2648"/>
        <v>0</v>
      </c>
      <c r="P1605" s="15">
        <f t="shared" si="2648"/>
        <v>0</v>
      </c>
      <c r="Q1605" s="15">
        <f t="shared" si="2648"/>
        <v>0</v>
      </c>
      <c r="R1605" s="15">
        <f t="shared" si="2648"/>
        <v>0</v>
      </c>
      <c r="S1605" s="15">
        <f t="shared" si="2648"/>
        <v>10081</v>
      </c>
      <c r="T1605" s="15">
        <f t="shared" si="2648"/>
        <v>0</v>
      </c>
      <c r="U1605" s="15">
        <f t="shared" si="2648"/>
        <v>0</v>
      </c>
      <c r="V1605" s="15">
        <f t="shared" si="2648"/>
        <v>0</v>
      </c>
      <c r="W1605" s="15">
        <f t="shared" si="2648"/>
        <v>0</v>
      </c>
      <c r="X1605" s="15">
        <f t="shared" si="2648"/>
        <v>0</v>
      </c>
      <c r="Y1605" s="15">
        <f t="shared" si="2648"/>
        <v>10081</v>
      </c>
      <c r="Z1605" s="15">
        <f t="shared" si="2648"/>
        <v>0</v>
      </c>
      <c r="AA1605" s="15">
        <f t="shared" si="2648"/>
        <v>0</v>
      </c>
      <c r="AB1605" s="15">
        <f t="shared" si="2648"/>
        <v>0</v>
      </c>
      <c r="AC1605" s="15">
        <f t="shared" si="2648"/>
        <v>0</v>
      </c>
      <c r="AD1605" s="15">
        <f t="shared" si="2648"/>
        <v>0</v>
      </c>
      <c r="AE1605" s="15">
        <f t="shared" si="2648"/>
        <v>10081</v>
      </c>
      <c r="AF1605" s="15">
        <f t="shared" si="2648"/>
        <v>0</v>
      </c>
      <c r="AG1605" s="15">
        <f t="shared" si="2648"/>
        <v>0</v>
      </c>
      <c r="AH1605" s="15">
        <f t="shared" si="2648"/>
        <v>0</v>
      </c>
      <c r="AI1605" s="15">
        <f t="shared" si="2648"/>
        <v>0</v>
      </c>
      <c r="AJ1605" s="15">
        <f t="shared" si="2648"/>
        <v>0</v>
      </c>
      <c r="AK1605" s="15">
        <f t="shared" si="2648"/>
        <v>10081</v>
      </c>
      <c r="AL1605" s="15">
        <f t="shared" si="2648"/>
        <v>0</v>
      </c>
      <c r="AM1605" s="15">
        <f t="shared" si="2648"/>
        <v>0</v>
      </c>
      <c r="AN1605" s="15">
        <f t="shared" si="2648"/>
        <v>0</v>
      </c>
      <c r="AO1605" s="15">
        <f t="shared" si="2648"/>
        <v>0</v>
      </c>
      <c r="AP1605" s="15">
        <f t="shared" si="2648"/>
        <v>0</v>
      </c>
      <c r="AQ1605" s="15">
        <f t="shared" si="2648"/>
        <v>10081</v>
      </c>
      <c r="AR1605" s="15">
        <f t="shared" si="2648"/>
        <v>0</v>
      </c>
      <c r="AS1605" s="15">
        <f t="shared" si="2648"/>
        <v>0</v>
      </c>
      <c r="AT1605" s="15">
        <f t="shared" si="2648"/>
        <v>0</v>
      </c>
      <c r="AU1605" s="15">
        <f t="shared" si="2648"/>
        <v>0</v>
      </c>
      <c r="AV1605" s="15">
        <f t="shared" si="2648"/>
        <v>0</v>
      </c>
      <c r="AW1605" s="15">
        <f t="shared" si="2648"/>
        <v>10081</v>
      </c>
      <c r="AX1605" s="15">
        <f t="shared" si="2648"/>
        <v>0</v>
      </c>
    </row>
    <row r="1606" spans="1:50" ht="66">
      <c r="A1606" s="43" t="s">
        <v>536</v>
      </c>
      <c r="B1606" s="30" t="s">
        <v>493</v>
      </c>
      <c r="C1606" s="31" t="s">
        <v>32</v>
      </c>
      <c r="D1606" s="31" t="s">
        <v>16</v>
      </c>
      <c r="E1606" s="30" t="s">
        <v>125</v>
      </c>
      <c r="F1606" s="31"/>
      <c r="G1606" s="9">
        <f>G1611+G1607</f>
        <v>10081</v>
      </c>
      <c r="H1606" s="9">
        <f t="shared" ref="H1606:N1606" si="2649">H1611+H1607</f>
        <v>0</v>
      </c>
      <c r="I1606" s="9">
        <f t="shared" si="2649"/>
        <v>0</v>
      </c>
      <c r="J1606" s="9">
        <f t="shared" si="2649"/>
        <v>0</v>
      </c>
      <c r="K1606" s="9">
        <f t="shared" si="2649"/>
        <v>0</v>
      </c>
      <c r="L1606" s="9">
        <f t="shared" si="2649"/>
        <v>0</v>
      </c>
      <c r="M1606" s="9">
        <f t="shared" si="2649"/>
        <v>10081</v>
      </c>
      <c r="N1606" s="9">
        <f t="shared" si="2649"/>
        <v>0</v>
      </c>
      <c r="O1606" s="9">
        <f t="shared" ref="O1606:T1606" si="2650">O1611+O1607</f>
        <v>0</v>
      </c>
      <c r="P1606" s="9">
        <f t="shared" si="2650"/>
        <v>0</v>
      </c>
      <c r="Q1606" s="9">
        <f t="shared" si="2650"/>
        <v>0</v>
      </c>
      <c r="R1606" s="9">
        <f t="shared" si="2650"/>
        <v>0</v>
      </c>
      <c r="S1606" s="9">
        <f t="shared" si="2650"/>
        <v>10081</v>
      </c>
      <c r="T1606" s="9">
        <f t="shared" si="2650"/>
        <v>0</v>
      </c>
      <c r="U1606" s="9">
        <f t="shared" ref="U1606:Z1606" si="2651">U1611+U1607</f>
        <v>0</v>
      </c>
      <c r="V1606" s="9">
        <f t="shared" si="2651"/>
        <v>0</v>
      </c>
      <c r="W1606" s="9">
        <f t="shared" si="2651"/>
        <v>0</v>
      </c>
      <c r="X1606" s="9">
        <f t="shared" si="2651"/>
        <v>0</v>
      </c>
      <c r="Y1606" s="9">
        <f t="shared" si="2651"/>
        <v>10081</v>
      </c>
      <c r="Z1606" s="9">
        <f t="shared" si="2651"/>
        <v>0</v>
      </c>
      <c r="AA1606" s="9">
        <f t="shared" ref="AA1606:AF1606" si="2652">AA1611+AA1607</f>
        <v>0</v>
      </c>
      <c r="AB1606" s="9">
        <f t="shared" si="2652"/>
        <v>0</v>
      </c>
      <c r="AC1606" s="9">
        <f t="shared" si="2652"/>
        <v>0</v>
      </c>
      <c r="AD1606" s="9">
        <f t="shared" si="2652"/>
        <v>0</v>
      </c>
      <c r="AE1606" s="9">
        <f t="shared" si="2652"/>
        <v>10081</v>
      </c>
      <c r="AF1606" s="9">
        <f t="shared" si="2652"/>
        <v>0</v>
      </c>
      <c r="AG1606" s="9">
        <f t="shared" ref="AG1606:AL1606" si="2653">AG1611+AG1607</f>
        <v>0</v>
      </c>
      <c r="AH1606" s="9">
        <f t="shared" si="2653"/>
        <v>0</v>
      </c>
      <c r="AI1606" s="9">
        <f t="shared" si="2653"/>
        <v>0</v>
      </c>
      <c r="AJ1606" s="9">
        <f t="shared" si="2653"/>
        <v>0</v>
      </c>
      <c r="AK1606" s="9">
        <f t="shared" si="2653"/>
        <v>10081</v>
      </c>
      <c r="AL1606" s="9">
        <f t="shared" si="2653"/>
        <v>0</v>
      </c>
      <c r="AM1606" s="9">
        <f t="shared" ref="AM1606:AR1606" si="2654">AM1611+AM1607</f>
        <v>0</v>
      </c>
      <c r="AN1606" s="9">
        <f t="shared" si="2654"/>
        <v>0</v>
      </c>
      <c r="AO1606" s="9">
        <f t="shared" si="2654"/>
        <v>0</v>
      </c>
      <c r="AP1606" s="9">
        <f t="shared" si="2654"/>
        <v>0</v>
      </c>
      <c r="AQ1606" s="9">
        <f t="shared" si="2654"/>
        <v>10081</v>
      </c>
      <c r="AR1606" s="9">
        <f t="shared" si="2654"/>
        <v>0</v>
      </c>
      <c r="AS1606" s="9">
        <f t="shared" ref="AS1606:AX1606" si="2655">AS1611+AS1607</f>
        <v>0</v>
      </c>
      <c r="AT1606" s="9">
        <f t="shared" si="2655"/>
        <v>0</v>
      </c>
      <c r="AU1606" s="9">
        <f t="shared" si="2655"/>
        <v>0</v>
      </c>
      <c r="AV1606" s="9">
        <f t="shared" si="2655"/>
        <v>0</v>
      </c>
      <c r="AW1606" s="9">
        <f t="shared" si="2655"/>
        <v>10081</v>
      </c>
      <c r="AX1606" s="9">
        <f t="shared" si="2655"/>
        <v>0</v>
      </c>
    </row>
    <row r="1607" spans="1:50">
      <c r="A1607" s="25" t="s">
        <v>14</v>
      </c>
      <c r="B1607" s="30" t="s">
        <v>493</v>
      </c>
      <c r="C1607" s="31" t="s">
        <v>32</v>
      </c>
      <c r="D1607" s="31" t="s">
        <v>16</v>
      </c>
      <c r="E1607" s="30" t="s">
        <v>676</v>
      </c>
      <c r="F1607" s="31"/>
      <c r="G1607" s="9">
        <f>G1608</f>
        <v>231</v>
      </c>
      <c r="H1607" s="9">
        <f t="shared" ref="H1607:W1609" si="2656">H1608</f>
        <v>0</v>
      </c>
      <c r="I1607" s="9">
        <f t="shared" si="2656"/>
        <v>0</v>
      </c>
      <c r="J1607" s="9">
        <f t="shared" si="2656"/>
        <v>0</v>
      </c>
      <c r="K1607" s="9">
        <f t="shared" si="2656"/>
        <v>0</v>
      </c>
      <c r="L1607" s="9">
        <f t="shared" si="2656"/>
        <v>0</v>
      </c>
      <c r="M1607" s="9">
        <f t="shared" si="2656"/>
        <v>231</v>
      </c>
      <c r="N1607" s="9">
        <f t="shared" si="2656"/>
        <v>0</v>
      </c>
      <c r="O1607" s="9">
        <f t="shared" si="2656"/>
        <v>0</v>
      </c>
      <c r="P1607" s="9">
        <f t="shared" si="2656"/>
        <v>0</v>
      </c>
      <c r="Q1607" s="9">
        <f t="shared" si="2656"/>
        <v>0</v>
      </c>
      <c r="R1607" s="9">
        <f t="shared" si="2656"/>
        <v>0</v>
      </c>
      <c r="S1607" s="9">
        <f t="shared" si="2656"/>
        <v>231</v>
      </c>
      <c r="T1607" s="9">
        <f t="shared" si="2656"/>
        <v>0</v>
      </c>
      <c r="U1607" s="9">
        <f t="shared" si="2656"/>
        <v>0</v>
      </c>
      <c r="V1607" s="9">
        <f t="shared" si="2656"/>
        <v>0</v>
      </c>
      <c r="W1607" s="9">
        <f t="shared" si="2656"/>
        <v>0</v>
      </c>
      <c r="X1607" s="9">
        <f t="shared" ref="U1607:AJ1609" si="2657">X1608</f>
        <v>0</v>
      </c>
      <c r="Y1607" s="9">
        <f t="shared" si="2657"/>
        <v>231</v>
      </c>
      <c r="Z1607" s="9">
        <f t="shared" si="2657"/>
        <v>0</v>
      </c>
      <c r="AA1607" s="9">
        <f t="shared" si="2657"/>
        <v>0</v>
      </c>
      <c r="AB1607" s="9">
        <f t="shared" si="2657"/>
        <v>0</v>
      </c>
      <c r="AC1607" s="9">
        <f t="shared" si="2657"/>
        <v>0</v>
      </c>
      <c r="AD1607" s="9">
        <f t="shared" si="2657"/>
        <v>0</v>
      </c>
      <c r="AE1607" s="9">
        <f t="shared" si="2657"/>
        <v>231</v>
      </c>
      <c r="AF1607" s="9">
        <f t="shared" si="2657"/>
        <v>0</v>
      </c>
      <c r="AG1607" s="9">
        <f t="shared" si="2657"/>
        <v>0</v>
      </c>
      <c r="AH1607" s="9">
        <f t="shared" si="2657"/>
        <v>0</v>
      </c>
      <c r="AI1607" s="9">
        <f t="shared" si="2657"/>
        <v>0</v>
      </c>
      <c r="AJ1607" s="9">
        <f t="shared" si="2657"/>
        <v>0</v>
      </c>
      <c r="AK1607" s="9">
        <f t="shared" ref="AG1607:AV1609" si="2658">AK1608</f>
        <v>231</v>
      </c>
      <c r="AL1607" s="9">
        <f t="shared" si="2658"/>
        <v>0</v>
      </c>
      <c r="AM1607" s="9">
        <f t="shared" si="2658"/>
        <v>0</v>
      </c>
      <c r="AN1607" s="9">
        <f t="shared" si="2658"/>
        <v>0</v>
      </c>
      <c r="AO1607" s="9">
        <f t="shared" si="2658"/>
        <v>0</v>
      </c>
      <c r="AP1607" s="9">
        <f t="shared" si="2658"/>
        <v>0</v>
      </c>
      <c r="AQ1607" s="9">
        <f t="shared" si="2658"/>
        <v>231</v>
      </c>
      <c r="AR1607" s="9">
        <f t="shared" si="2658"/>
        <v>0</v>
      </c>
      <c r="AS1607" s="9">
        <f t="shared" si="2658"/>
        <v>0</v>
      </c>
      <c r="AT1607" s="9">
        <f t="shared" si="2658"/>
        <v>0</v>
      </c>
      <c r="AU1607" s="9">
        <f t="shared" si="2658"/>
        <v>0</v>
      </c>
      <c r="AV1607" s="9">
        <f t="shared" si="2658"/>
        <v>0</v>
      </c>
      <c r="AW1607" s="9">
        <f t="shared" ref="AS1607:AX1609" si="2659">AW1608</f>
        <v>231</v>
      </c>
      <c r="AX1607" s="9">
        <f t="shared" si="2659"/>
        <v>0</v>
      </c>
    </row>
    <row r="1608" spans="1:50">
      <c r="A1608" s="25" t="s">
        <v>250</v>
      </c>
      <c r="B1608" s="30" t="s">
        <v>493</v>
      </c>
      <c r="C1608" s="31" t="s">
        <v>32</v>
      </c>
      <c r="D1608" s="31" t="s">
        <v>16</v>
      </c>
      <c r="E1608" s="30" t="s">
        <v>675</v>
      </c>
      <c r="F1608" s="31"/>
      <c r="G1608" s="9">
        <f>G1609</f>
        <v>231</v>
      </c>
      <c r="H1608" s="9">
        <f t="shared" si="2656"/>
        <v>0</v>
      </c>
      <c r="I1608" s="9">
        <f t="shared" si="2656"/>
        <v>0</v>
      </c>
      <c r="J1608" s="9">
        <f t="shared" si="2656"/>
        <v>0</v>
      </c>
      <c r="K1608" s="9">
        <f t="shared" si="2656"/>
        <v>0</v>
      </c>
      <c r="L1608" s="9">
        <f t="shared" si="2656"/>
        <v>0</v>
      </c>
      <c r="M1608" s="9">
        <f t="shared" si="2656"/>
        <v>231</v>
      </c>
      <c r="N1608" s="9">
        <f t="shared" si="2656"/>
        <v>0</v>
      </c>
      <c r="O1608" s="9">
        <f t="shared" si="2656"/>
        <v>0</v>
      </c>
      <c r="P1608" s="9">
        <f t="shared" si="2656"/>
        <v>0</v>
      </c>
      <c r="Q1608" s="9">
        <f t="shared" si="2656"/>
        <v>0</v>
      </c>
      <c r="R1608" s="9">
        <f t="shared" si="2656"/>
        <v>0</v>
      </c>
      <c r="S1608" s="9">
        <f t="shared" si="2656"/>
        <v>231</v>
      </c>
      <c r="T1608" s="9">
        <f t="shared" si="2656"/>
        <v>0</v>
      </c>
      <c r="U1608" s="9">
        <f t="shared" si="2657"/>
        <v>0</v>
      </c>
      <c r="V1608" s="9">
        <f t="shared" si="2657"/>
        <v>0</v>
      </c>
      <c r="W1608" s="9">
        <f t="shared" si="2657"/>
        <v>0</v>
      </c>
      <c r="X1608" s="9">
        <f t="shared" si="2657"/>
        <v>0</v>
      </c>
      <c r="Y1608" s="9">
        <f t="shared" si="2657"/>
        <v>231</v>
      </c>
      <c r="Z1608" s="9">
        <f t="shared" si="2657"/>
        <v>0</v>
      </c>
      <c r="AA1608" s="9">
        <f t="shared" si="2657"/>
        <v>0</v>
      </c>
      <c r="AB1608" s="9">
        <f t="shared" si="2657"/>
        <v>0</v>
      </c>
      <c r="AC1608" s="9">
        <f t="shared" si="2657"/>
        <v>0</v>
      </c>
      <c r="AD1608" s="9">
        <f t="shared" si="2657"/>
        <v>0</v>
      </c>
      <c r="AE1608" s="9">
        <f t="shared" si="2657"/>
        <v>231</v>
      </c>
      <c r="AF1608" s="9">
        <f t="shared" si="2657"/>
        <v>0</v>
      </c>
      <c r="AG1608" s="9">
        <f t="shared" si="2658"/>
        <v>0</v>
      </c>
      <c r="AH1608" s="9">
        <f t="shared" si="2658"/>
        <v>0</v>
      </c>
      <c r="AI1608" s="9">
        <f t="shared" si="2658"/>
        <v>0</v>
      </c>
      <c r="AJ1608" s="9">
        <f t="shared" si="2658"/>
        <v>0</v>
      </c>
      <c r="AK1608" s="9">
        <f t="shared" si="2658"/>
        <v>231</v>
      </c>
      <c r="AL1608" s="9">
        <f t="shared" si="2658"/>
        <v>0</v>
      </c>
      <c r="AM1608" s="9">
        <f t="shared" si="2658"/>
        <v>0</v>
      </c>
      <c r="AN1608" s="9">
        <f t="shared" si="2658"/>
        <v>0</v>
      </c>
      <c r="AO1608" s="9">
        <f t="shared" si="2658"/>
        <v>0</v>
      </c>
      <c r="AP1608" s="9">
        <f t="shared" si="2658"/>
        <v>0</v>
      </c>
      <c r="AQ1608" s="9">
        <f t="shared" si="2658"/>
        <v>231</v>
      </c>
      <c r="AR1608" s="9">
        <f t="shared" si="2658"/>
        <v>0</v>
      </c>
      <c r="AS1608" s="9">
        <f t="shared" si="2659"/>
        <v>0</v>
      </c>
      <c r="AT1608" s="9">
        <f t="shared" si="2659"/>
        <v>0</v>
      </c>
      <c r="AU1608" s="9">
        <f t="shared" si="2659"/>
        <v>0</v>
      </c>
      <c r="AV1608" s="9">
        <f t="shared" si="2659"/>
        <v>0</v>
      </c>
      <c r="AW1608" s="9">
        <f t="shared" si="2659"/>
        <v>231</v>
      </c>
      <c r="AX1608" s="9">
        <f t="shared" si="2659"/>
        <v>0</v>
      </c>
    </row>
    <row r="1609" spans="1:50" ht="33">
      <c r="A1609" s="25" t="s">
        <v>242</v>
      </c>
      <c r="B1609" s="30" t="s">
        <v>493</v>
      </c>
      <c r="C1609" s="31" t="s">
        <v>32</v>
      </c>
      <c r="D1609" s="31" t="s">
        <v>16</v>
      </c>
      <c r="E1609" s="30" t="s">
        <v>675</v>
      </c>
      <c r="F1609" s="31">
        <v>200</v>
      </c>
      <c r="G1609" s="9">
        <f>G1610</f>
        <v>231</v>
      </c>
      <c r="H1609" s="9">
        <f t="shared" si="2656"/>
        <v>0</v>
      </c>
      <c r="I1609" s="9">
        <f t="shared" si="2656"/>
        <v>0</v>
      </c>
      <c r="J1609" s="9">
        <f t="shared" si="2656"/>
        <v>0</v>
      </c>
      <c r="K1609" s="9">
        <f t="shared" si="2656"/>
        <v>0</v>
      </c>
      <c r="L1609" s="9">
        <f t="shared" si="2656"/>
        <v>0</v>
      </c>
      <c r="M1609" s="9">
        <f t="shared" si="2656"/>
        <v>231</v>
      </c>
      <c r="N1609" s="9">
        <f t="shared" si="2656"/>
        <v>0</v>
      </c>
      <c r="O1609" s="9">
        <f t="shared" si="2656"/>
        <v>0</v>
      </c>
      <c r="P1609" s="9">
        <f t="shared" si="2656"/>
        <v>0</v>
      </c>
      <c r="Q1609" s="9">
        <f t="shared" si="2656"/>
        <v>0</v>
      </c>
      <c r="R1609" s="9">
        <f t="shared" si="2656"/>
        <v>0</v>
      </c>
      <c r="S1609" s="9">
        <f t="shared" si="2656"/>
        <v>231</v>
      </c>
      <c r="T1609" s="9">
        <f t="shared" si="2656"/>
        <v>0</v>
      </c>
      <c r="U1609" s="9">
        <f t="shared" si="2657"/>
        <v>0</v>
      </c>
      <c r="V1609" s="9">
        <f t="shared" si="2657"/>
        <v>0</v>
      </c>
      <c r="W1609" s="9">
        <f t="shared" si="2657"/>
        <v>0</v>
      </c>
      <c r="X1609" s="9">
        <f t="shared" si="2657"/>
        <v>0</v>
      </c>
      <c r="Y1609" s="9">
        <f t="shared" si="2657"/>
        <v>231</v>
      </c>
      <c r="Z1609" s="9">
        <f t="shared" si="2657"/>
        <v>0</v>
      </c>
      <c r="AA1609" s="9">
        <f t="shared" si="2657"/>
        <v>0</v>
      </c>
      <c r="AB1609" s="9">
        <f t="shared" si="2657"/>
        <v>0</v>
      </c>
      <c r="AC1609" s="9">
        <f t="shared" si="2657"/>
        <v>0</v>
      </c>
      <c r="AD1609" s="9">
        <f t="shared" si="2657"/>
        <v>0</v>
      </c>
      <c r="AE1609" s="9">
        <f t="shared" si="2657"/>
        <v>231</v>
      </c>
      <c r="AF1609" s="9">
        <f t="shared" si="2657"/>
        <v>0</v>
      </c>
      <c r="AG1609" s="9">
        <f t="shared" si="2658"/>
        <v>0</v>
      </c>
      <c r="AH1609" s="9">
        <f t="shared" si="2658"/>
        <v>0</v>
      </c>
      <c r="AI1609" s="9">
        <f t="shared" si="2658"/>
        <v>0</v>
      </c>
      <c r="AJ1609" s="9">
        <f t="shared" si="2658"/>
        <v>0</v>
      </c>
      <c r="AK1609" s="9">
        <f t="shared" si="2658"/>
        <v>231</v>
      </c>
      <c r="AL1609" s="9">
        <f t="shared" si="2658"/>
        <v>0</v>
      </c>
      <c r="AM1609" s="9">
        <f t="shared" si="2658"/>
        <v>0</v>
      </c>
      <c r="AN1609" s="9">
        <f t="shared" si="2658"/>
        <v>0</v>
      </c>
      <c r="AO1609" s="9">
        <f t="shared" si="2658"/>
        <v>0</v>
      </c>
      <c r="AP1609" s="9">
        <f t="shared" si="2658"/>
        <v>0</v>
      </c>
      <c r="AQ1609" s="9">
        <f t="shared" si="2658"/>
        <v>231</v>
      </c>
      <c r="AR1609" s="9">
        <f t="shared" si="2658"/>
        <v>0</v>
      </c>
      <c r="AS1609" s="9">
        <f t="shared" si="2659"/>
        <v>0</v>
      </c>
      <c r="AT1609" s="9">
        <f t="shared" si="2659"/>
        <v>0</v>
      </c>
      <c r="AU1609" s="9">
        <f t="shared" si="2659"/>
        <v>0</v>
      </c>
      <c r="AV1609" s="9">
        <f t="shared" si="2659"/>
        <v>0</v>
      </c>
      <c r="AW1609" s="9">
        <f t="shared" si="2659"/>
        <v>231</v>
      </c>
      <c r="AX1609" s="9">
        <f t="shared" si="2659"/>
        <v>0</v>
      </c>
    </row>
    <row r="1610" spans="1:50" ht="33">
      <c r="A1610" s="25" t="s">
        <v>36</v>
      </c>
      <c r="B1610" s="30" t="s">
        <v>493</v>
      </c>
      <c r="C1610" s="31" t="s">
        <v>32</v>
      </c>
      <c r="D1610" s="31" t="s">
        <v>16</v>
      </c>
      <c r="E1610" s="30" t="s">
        <v>675</v>
      </c>
      <c r="F1610" s="31">
        <v>240</v>
      </c>
      <c r="G1610" s="9">
        <v>231</v>
      </c>
      <c r="H1610" s="9"/>
      <c r="I1610" s="84"/>
      <c r="J1610" s="84"/>
      <c r="K1610" s="84"/>
      <c r="L1610" s="84"/>
      <c r="M1610" s="9">
        <f>G1610+I1610+J1610+K1610+L1610</f>
        <v>231</v>
      </c>
      <c r="N1610" s="9">
        <f>H1610+L1610</f>
        <v>0</v>
      </c>
      <c r="O1610" s="85"/>
      <c r="P1610" s="85"/>
      <c r="Q1610" s="85"/>
      <c r="R1610" s="85"/>
      <c r="S1610" s="9">
        <f>M1610+O1610+P1610+Q1610+R1610</f>
        <v>231</v>
      </c>
      <c r="T1610" s="9">
        <f>N1610+R1610</f>
        <v>0</v>
      </c>
      <c r="U1610" s="85"/>
      <c r="V1610" s="85"/>
      <c r="W1610" s="85"/>
      <c r="X1610" s="85"/>
      <c r="Y1610" s="9">
        <f>S1610+U1610+V1610+W1610+X1610</f>
        <v>231</v>
      </c>
      <c r="Z1610" s="9">
        <f>T1610+X1610</f>
        <v>0</v>
      </c>
      <c r="AA1610" s="85"/>
      <c r="AB1610" s="85"/>
      <c r="AC1610" s="85"/>
      <c r="AD1610" s="85"/>
      <c r="AE1610" s="9">
        <f>Y1610+AA1610+AB1610+AC1610+AD1610</f>
        <v>231</v>
      </c>
      <c r="AF1610" s="9">
        <f>Z1610+AD1610</f>
        <v>0</v>
      </c>
      <c r="AG1610" s="85"/>
      <c r="AH1610" s="85"/>
      <c r="AI1610" s="85"/>
      <c r="AJ1610" s="85"/>
      <c r="AK1610" s="9">
        <f>AE1610+AG1610+AH1610+AI1610+AJ1610</f>
        <v>231</v>
      </c>
      <c r="AL1610" s="9">
        <f>AF1610+AJ1610</f>
        <v>0</v>
      </c>
      <c r="AM1610" s="85"/>
      <c r="AN1610" s="85"/>
      <c r="AO1610" s="85"/>
      <c r="AP1610" s="85"/>
      <c r="AQ1610" s="9">
        <f>AK1610+AM1610+AN1610+AO1610+AP1610</f>
        <v>231</v>
      </c>
      <c r="AR1610" s="9">
        <f>AL1610+AP1610</f>
        <v>0</v>
      </c>
      <c r="AS1610" s="85"/>
      <c r="AT1610" s="85"/>
      <c r="AU1610" s="85"/>
      <c r="AV1610" s="85"/>
      <c r="AW1610" s="9">
        <f>AQ1610+AS1610+AT1610+AU1610+AV1610</f>
        <v>231</v>
      </c>
      <c r="AX1610" s="9">
        <f>AR1610+AV1610</f>
        <v>0</v>
      </c>
    </row>
    <row r="1611" spans="1:50">
      <c r="A1611" s="25" t="s">
        <v>126</v>
      </c>
      <c r="B1611" s="30" t="s">
        <v>493</v>
      </c>
      <c r="C1611" s="31" t="s">
        <v>32</v>
      </c>
      <c r="D1611" s="31" t="s">
        <v>16</v>
      </c>
      <c r="E1611" s="30" t="s">
        <v>127</v>
      </c>
      <c r="F1611" s="31"/>
      <c r="G1611" s="9">
        <f>G1612+G1615+G1618+G1621+G1624</f>
        <v>9850</v>
      </c>
      <c r="H1611" s="9">
        <f t="shared" ref="H1611:N1611" si="2660">H1612+H1615+H1618+H1621+H1624</f>
        <v>0</v>
      </c>
      <c r="I1611" s="9">
        <f t="shared" si="2660"/>
        <v>0</v>
      </c>
      <c r="J1611" s="9">
        <f t="shared" si="2660"/>
        <v>0</v>
      </c>
      <c r="K1611" s="9">
        <f t="shared" si="2660"/>
        <v>0</v>
      </c>
      <c r="L1611" s="9">
        <f t="shared" si="2660"/>
        <v>0</v>
      </c>
      <c r="M1611" s="9">
        <f t="shared" si="2660"/>
        <v>9850</v>
      </c>
      <c r="N1611" s="9">
        <f t="shared" si="2660"/>
        <v>0</v>
      </c>
      <c r="O1611" s="9">
        <f t="shared" ref="O1611:T1611" si="2661">O1612+O1615+O1618+O1621+O1624</f>
        <v>0</v>
      </c>
      <c r="P1611" s="9">
        <f t="shared" si="2661"/>
        <v>0</v>
      </c>
      <c r="Q1611" s="9">
        <f t="shared" si="2661"/>
        <v>0</v>
      </c>
      <c r="R1611" s="9">
        <f t="shared" si="2661"/>
        <v>0</v>
      </c>
      <c r="S1611" s="9">
        <f t="shared" si="2661"/>
        <v>9850</v>
      </c>
      <c r="T1611" s="9">
        <f t="shared" si="2661"/>
        <v>0</v>
      </c>
      <c r="U1611" s="9">
        <f t="shared" ref="U1611:Z1611" si="2662">U1612+U1615+U1618+U1621+U1624</f>
        <v>0</v>
      </c>
      <c r="V1611" s="9">
        <f t="shared" si="2662"/>
        <v>0</v>
      </c>
      <c r="W1611" s="9">
        <f t="shared" si="2662"/>
        <v>0</v>
      </c>
      <c r="X1611" s="9">
        <f t="shared" si="2662"/>
        <v>0</v>
      </c>
      <c r="Y1611" s="9">
        <f t="shared" si="2662"/>
        <v>9850</v>
      </c>
      <c r="Z1611" s="9">
        <f t="shared" si="2662"/>
        <v>0</v>
      </c>
      <c r="AA1611" s="9">
        <f t="shared" ref="AA1611:AF1611" si="2663">AA1612+AA1615+AA1618+AA1621+AA1624</f>
        <v>0</v>
      </c>
      <c r="AB1611" s="9">
        <f t="shared" si="2663"/>
        <v>0</v>
      </c>
      <c r="AC1611" s="9">
        <f t="shared" si="2663"/>
        <v>0</v>
      </c>
      <c r="AD1611" s="9">
        <f t="shared" si="2663"/>
        <v>0</v>
      </c>
      <c r="AE1611" s="9">
        <f t="shared" si="2663"/>
        <v>9850</v>
      </c>
      <c r="AF1611" s="9">
        <f t="shared" si="2663"/>
        <v>0</v>
      </c>
      <c r="AG1611" s="9">
        <f t="shared" ref="AG1611:AL1611" si="2664">AG1612+AG1615+AG1618+AG1621+AG1624</f>
        <v>0</v>
      </c>
      <c r="AH1611" s="9">
        <f t="shared" si="2664"/>
        <v>0</v>
      </c>
      <c r="AI1611" s="9">
        <f t="shared" si="2664"/>
        <v>0</v>
      </c>
      <c r="AJ1611" s="9">
        <f t="shared" si="2664"/>
        <v>0</v>
      </c>
      <c r="AK1611" s="9">
        <f t="shared" si="2664"/>
        <v>9850</v>
      </c>
      <c r="AL1611" s="9">
        <f t="shared" si="2664"/>
        <v>0</v>
      </c>
      <c r="AM1611" s="9">
        <f t="shared" ref="AM1611:AR1611" si="2665">AM1612+AM1615+AM1618+AM1621+AM1624</f>
        <v>0</v>
      </c>
      <c r="AN1611" s="9">
        <f t="shared" si="2665"/>
        <v>0</v>
      </c>
      <c r="AO1611" s="9">
        <f t="shared" si="2665"/>
        <v>0</v>
      </c>
      <c r="AP1611" s="9">
        <f t="shared" si="2665"/>
        <v>0</v>
      </c>
      <c r="AQ1611" s="9">
        <f t="shared" si="2665"/>
        <v>9850</v>
      </c>
      <c r="AR1611" s="9">
        <f t="shared" si="2665"/>
        <v>0</v>
      </c>
      <c r="AS1611" s="9">
        <f t="shared" ref="AS1611:AX1611" si="2666">AS1612+AS1615+AS1618+AS1621+AS1624</f>
        <v>0</v>
      </c>
      <c r="AT1611" s="9">
        <f t="shared" si="2666"/>
        <v>0</v>
      </c>
      <c r="AU1611" s="9">
        <f t="shared" si="2666"/>
        <v>0</v>
      </c>
      <c r="AV1611" s="9">
        <f t="shared" si="2666"/>
        <v>0</v>
      </c>
      <c r="AW1611" s="9">
        <f t="shared" si="2666"/>
        <v>9850</v>
      </c>
      <c r="AX1611" s="9">
        <f t="shared" si="2666"/>
        <v>0</v>
      </c>
    </row>
    <row r="1612" spans="1:50" ht="87" customHeight="1">
      <c r="A1612" s="25" t="s">
        <v>554</v>
      </c>
      <c r="B1612" s="30" t="s">
        <v>493</v>
      </c>
      <c r="C1612" s="31" t="s">
        <v>32</v>
      </c>
      <c r="D1612" s="31" t="s">
        <v>16</v>
      </c>
      <c r="E1612" s="30" t="s">
        <v>553</v>
      </c>
      <c r="F1612" s="31"/>
      <c r="G1612" s="9">
        <f t="shared" ref="G1612:V1613" si="2667">G1613</f>
        <v>2687</v>
      </c>
      <c r="H1612" s="9">
        <f t="shared" si="2667"/>
        <v>0</v>
      </c>
      <c r="I1612" s="9">
        <f t="shared" si="2667"/>
        <v>0</v>
      </c>
      <c r="J1612" s="9">
        <f t="shared" si="2667"/>
        <v>0</v>
      </c>
      <c r="K1612" s="9">
        <f t="shared" si="2667"/>
        <v>0</v>
      </c>
      <c r="L1612" s="9">
        <f t="shared" si="2667"/>
        <v>0</v>
      </c>
      <c r="M1612" s="9">
        <f t="shared" si="2667"/>
        <v>2687</v>
      </c>
      <c r="N1612" s="9">
        <f t="shared" si="2667"/>
        <v>0</v>
      </c>
      <c r="O1612" s="9">
        <f t="shared" si="2667"/>
        <v>0</v>
      </c>
      <c r="P1612" s="9">
        <f t="shared" si="2667"/>
        <v>0</v>
      </c>
      <c r="Q1612" s="9">
        <f t="shared" si="2667"/>
        <v>0</v>
      </c>
      <c r="R1612" s="9">
        <f t="shared" si="2667"/>
        <v>0</v>
      </c>
      <c r="S1612" s="9">
        <f t="shared" si="2667"/>
        <v>2687</v>
      </c>
      <c r="T1612" s="9">
        <f t="shared" si="2667"/>
        <v>0</v>
      </c>
      <c r="U1612" s="9">
        <f t="shared" si="2667"/>
        <v>0</v>
      </c>
      <c r="V1612" s="9">
        <f t="shared" si="2667"/>
        <v>0</v>
      </c>
      <c r="W1612" s="9">
        <f t="shared" ref="U1612:AJ1613" si="2668">W1613</f>
        <v>0</v>
      </c>
      <c r="X1612" s="9">
        <f t="shared" si="2668"/>
        <v>0</v>
      </c>
      <c r="Y1612" s="9">
        <f t="shared" si="2668"/>
        <v>2687</v>
      </c>
      <c r="Z1612" s="9">
        <f t="shared" si="2668"/>
        <v>0</v>
      </c>
      <c r="AA1612" s="9">
        <f t="shared" si="2668"/>
        <v>0</v>
      </c>
      <c r="AB1612" s="9">
        <f t="shared" si="2668"/>
        <v>0</v>
      </c>
      <c r="AC1612" s="9">
        <f t="shared" si="2668"/>
        <v>0</v>
      </c>
      <c r="AD1612" s="9">
        <f t="shared" si="2668"/>
        <v>0</v>
      </c>
      <c r="AE1612" s="9">
        <f t="shared" si="2668"/>
        <v>2687</v>
      </c>
      <c r="AF1612" s="9">
        <f t="shared" si="2668"/>
        <v>0</v>
      </c>
      <c r="AG1612" s="9">
        <f t="shared" si="2668"/>
        <v>0</v>
      </c>
      <c r="AH1612" s="9">
        <f t="shared" si="2668"/>
        <v>0</v>
      </c>
      <c r="AI1612" s="9">
        <f t="shared" si="2668"/>
        <v>0</v>
      </c>
      <c r="AJ1612" s="9">
        <f t="shared" si="2668"/>
        <v>0</v>
      </c>
      <c r="AK1612" s="9">
        <f t="shared" ref="AG1612:AV1613" si="2669">AK1613</f>
        <v>2687</v>
      </c>
      <c r="AL1612" s="9">
        <f t="shared" si="2669"/>
        <v>0</v>
      </c>
      <c r="AM1612" s="9">
        <f t="shared" si="2669"/>
        <v>0</v>
      </c>
      <c r="AN1612" s="9">
        <f t="shared" si="2669"/>
        <v>0</v>
      </c>
      <c r="AO1612" s="9">
        <f t="shared" si="2669"/>
        <v>0</v>
      </c>
      <c r="AP1612" s="9">
        <f t="shared" si="2669"/>
        <v>0</v>
      </c>
      <c r="AQ1612" s="9">
        <f t="shared" si="2669"/>
        <v>2687</v>
      </c>
      <c r="AR1612" s="9">
        <f t="shared" si="2669"/>
        <v>0</v>
      </c>
      <c r="AS1612" s="9">
        <f t="shared" si="2669"/>
        <v>0</v>
      </c>
      <c r="AT1612" s="9">
        <f t="shared" si="2669"/>
        <v>0</v>
      </c>
      <c r="AU1612" s="9">
        <f t="shared" si="2669"/>
        <v>0</v>
      </c>
      <c r="AV1612" s="9">
        <f t="shared" si="2669"/>
        <v>0</v>
      </c>
      <c r="AW1612" s="9">
        <f t="shared" ref="AS1612:AX1613" si="2670">AW1613</f>
        <v>2687</v>
      </c>
      <c r="AX1612" s="9">
        <f t="shared" si="2670"/>
        <v>0</v>
      </c>
    </row>
    <row r="1613" spans="1:50" ht="34.5" customHeight="1">
      <c r="A1613" s="25" t="s">
        <v>11</v>
      </c>
      <c r="B1613" s="30" t="s">
        <v>493</v>
      </c>
      <c r="C1613" s="31" t="s">
        <v>32</v>
      </c>
      <c r="D1613" s="31" t="s">
        <v>16</v>
      </c>
      <c r="E1613" s="30" t="s">
        <v>553</v>
      </c>
      <c r="F1613" s="31">
        <v>600</v>
      </c>
      <c r="G1613" s="9">
        <f t="shared" si="2667"/>
        <v>2687</v>
      </c>
      <c r="H1613" s="9">
        <f t="shared" si="2667"/>
        <v>0</v>
      </c>
      <c r="I1613" s="9">
        <f t="shared" si="2667"/>
        <v>0</v>
      </c>
      <c r="J1613" s="9">
        <f t="shared" si="2667"/>
        <v>0</v>
      </c>
      <c r="K1613" s="9">
        <f t="shared" si="2667"/>
        <v>0</v>
      </c>
      <c r="L1613" s="9">
        <f t="shared" si="2667"/>
        <v>0</v>
      </c>
      <c r="M1613" s="9">
        <f t="shared" si="2667"/>
        <v>2687</v>
      </c>
      <c r="N1613" s="9">
        <f t="shared" si="2667"/>
        <v>0</v>
      </c>
      <c r="O1613" s="9">
        <f t="shared" si="2667"/>
        <v>0</v>
      </c>
      <c r="P1613" s="9">
        <f t="shared" si="2667"/>
        <v>0</v>
      </c>
      <c r="Q1613" s="9">
        <f t="shared" si="2667"/>
        <v>0</v>
      </c>
      <c r="R1613" s="9">
        <f t="shared" si="2667"/>
        <v>0</v>
      </c>
      <c r="S1613" s="9">
        <f t="shared" si="2667"/>
        <v>2687</v>
      </c>
      <c r="T1613" s="9">
        <f t="shared" si="2667"/>
        <v>0</v>
      </c>
      <c r="U1613" s="9">
        <f t="shared" si="2668"/>
        <v>0</v>
      </c>
      <c r="V1613" s="9">
        <f t="shared" si="2668"/>
        <v>0</v>
      </c>
      <c r="W1613" s="9">
        <f t="shared" si="2668"/>
        <v>0</v>
      </c>
      <c r="X1613" s="9">
        <f t="shared" si="2668"/>
        <v>0</v>
      </c>
      <c r="Y1613" s="9">
        <f t="shared" si="2668"/>
        <v>2687</v>
      </c>
      <c r="Z1613" s="9">
        <f t="shared" si="2668"/>
        <v>0</v>
      </c>
      <c r="AA1613" s="9">
        <f t="shared" si="2668"/>
        <v>0</v>
      </c>
      <c r="AB1613" s="9">
        <f t="shared" si="2668"/>
        <v>0</v>
      </c>
      <c r="AC1613" s="9">
        <f t="shared" si="2668"/>
        <v>0</v>
      </c>
      <c r="AD1613" s="9">
        <f t="shared" si="2668"/>
        <v>0</v>
      </c>
      <c r="AE1613" s="9">
        <f t="shared" si="2668"/>
        <v>2687</v>
      </c>
      <c r="AF1613" s="9">
        <f t="shared" si="2668"/>
        <v>0</v>
      </c>
      <c r="AG1613" s="9">
        <f t="shared" si="2669"/>
        <v>0</v>
      </c>
      <c r="AH1613" s="9">
        <f t="shared" si="2669"/>
        <v>0</v>
      </c>
      <c r="AI1613" s="9">
        <f t="shared" si="2669"/>
        <v>0</v>
      </c>
      <c r="AJ1613" s="9">
        <f t="shared" si="2669"/>
        <v>0</v>
      </c>
      <c r="AK1613" s="9">
        <f t="shared" si="2669"/>
        <v>2687</v>
      </c>
      <c r="AL1613" s="9">
        <f t="shared" si="2669"/>
        <v>0</v>
      </c>
      <c r="AM1613" s="9">
        <f t="shared" si="2669"/>
        <v>0</v>
      </c>
      <c r="AN1613" s="9">
        <f t="shared" si="2669"/>
        <v>0</v>
      </c>
      <c r="AO1613" s="9">
        <f t="shared" si="2669"/>
        <v>0</v>
      </c>
      <c r="AP1613" s="9">
        <f t="shared" si="2669"/>
        <v>0</v>
      </c>
      <c r="AQ1613" s="9">
        <f t="shared" si="2669"/>
        <v>2687</v>
      </c>
      <c r="AR1613" s="9">
        <f t="shared" si="2669"/>
        <v>0</v>
      </c>
      <c r="AS1613" s="9">
        <f t="shared" si="2670"/>
        <v>0</v>
      </c>
      <c r="AT1613" s="9">
        <f t="shared" si="2670"/>
        <v>0</v>
      </c>
      <c r="AU1613" s="9">
        <f t="shared" si="2670"/>
        <v>0</v>
      </c>
      <c r="AV1613" s="9">
        <f t="shared" si="2670"/>
        <v>0</v>
      </c>
      <c r="AW1613" s="9">
        <f t="shared" si="2670"/>
        <v>2687</v>
      </c>
      <c r="AX1613" s="9">
        <f t="shared" si="2670"/>
        <v>0</v>
      </c>
    </row>
    <row r="1614" spans="1:50" ht="34.5" customHeight="1">
      <c r="A1614" s="25" t="s">
        <v>130</v>
      </c>
      <c r="B1614" s="30" t="s">
        <v>493</v>
      </c>
      <c r="C1614" s="31" t="s">
        <v>32</v>
      </c>
      <c r="D1614" s="31" t="s">
        <v>16</v>
      </c>
      <c r="E1614" s="30" t="s">
        <v>553</v>
      </c>
      <c r="F1614" s="31" t="s">
        <v>131</v>
      </c>
      <c r="G1614" s="9">
        <v>2687</v>
      </c>
      <c r="H1614" s="9"/>
      <c r="I1614" s="84"/>
      <c r="J1614" s="84"/>
      <c r="K1614" s="84"/>
      <c r="L1614" s="84"/>
      <c r="M1614" s="9">
        <f>G1614+I1614+J1614+K1614+L1614</f>
        <v>2687</v>
      </c>
      <c r="N1614" s="9">
        <f>H1614+L1614</f>
        <v>0</v>
      </c>
      <c r="O1614" s="85"/>
      <c r="P1614" s="85"/>
      <c r="Q1614" s="85"/>
      <c r="R1614" s="85"/>
      <c r="S1614" s="9">
        <f>M1614+O1614+P1614+Q1614+R1614</f>
        <v>2687</v>
      </c>
      <c r="T1614" s="9">
        <f>N1614+R1614</f>
        <v>0</v>
      </c>
      <c r="U1614" s="85"/>
      <c r="V1614" s="85"/>
      <c r="W1614" s="85"/>
      <c r="X1614" s="85"/>
      <c r="Y1614" s="9">
        <f>S1614+U1614+V1614+W1614+X1614</f>
        <v>2687</v>
      </c>
      <c r="Z1614" s="9">
        <f>T1614+X1614</f>
        <v>0</v>
      </c>
      <c r="AA1614" s="85"/>
      <c r="AB1614" s="85"/>
      <c r="AC1614" s="85"/>
      <c r="AD1614" s="85"/>
      <c r="AE1614" s="9">
        <f>Y1614+AA1614+AB1614+AC1614+AD1614</f>
        <v>2687</v>
      </c>
      <c r="AF1614" s="9">
        <f>Z1614+AD1614</f>
        <v>0</v>
      </c>
      <c r="AG1614" s="85"/>
      <c r="AH1614" s="85"/>
      <c r="AI1614" s="85"/>
      <c r="AJ1614" s="85"/>
      <c r="AK1614" s="9">
        <f>AE1614+AG1614+AH1614+AI1614+AJ1614</f>
        <v>2687</v>
      </c>
      <c r="AL1614" s="9">
        <f>AF1614+AJ1614</f>
        <v>0</v>
      </c>
      <c r="AM1614" s="85"/>
      <c r="AN1614" s="85"/>
      <c r="AO1614" s="85"/>
      <c r="AP1614" s="85"/>
      <c r="AQ1614" s="9">
        <f>AK1614+AM1614+AN1614+AO1614+AP1614</f>
        <v>2687</v>
      </c>
      <c r="AR1614" s="9">
        <f>AL1614+AP1614</f>
        <v>0</v>
      </c>
      <c r="AS1614" s="85"/>
      <c r="AT1614" s="85"/>
      <c r="AU1614" s="85"/>
      <c r="AV1614" s="85"/>
      <c r="AW1614" s="9">
        <f>AQ1614+AS1614+AT1614+AU1614+AV1614</f>
        <v>2687</v>
      </c>
      <c r="AX1614" s="9">
        <f>AR1614+AV1614</f>
        <v>0</v>
      </c>
    </row>
    <row r="1615" spans="1:50" ht="54.75" customHeight="1">
      <c r="A1615" s="25" t="s">
        <v>253</v>
      </c>
      <c r="B1615" s="30" t="s">
        <v>493</v>
      </c>
      <c r="C1615" s="31" t="s">
        <v>32</v>
      </c>
      <c r="D1615" s="31" t="s">
        <v>16</v>
      </c>
      <c r="E1615" s="30" t="s">
        <v>459</v>
      </c>
      <c r="F1615" s="31"/>
      <c r="G1615" s="9">
        <f t="shared" ref="G1615:V1616" si="2671">G1616</f>
        <v>1000</v>
      </c>
      <c r="H1615" s="9">
        <f t="shared" si="2671"/>
        <v>0</v>
      </c>
      <c r="I1615" s="9">
        <f t="shared" si="2671"/>
        <v>0</v>
      </c>
      <c r="J1615" s="9">
        <f t="shared" si="2671"/>
        <v>0</v>
      </c>
      <c r="K1615" s="9">
        <f t="shared" si="2671"/>
        <v>0</v>
      </c>
      <c r="L1615" s="9">
        <f t="shared" si="2671"/>
        <v>0</v>
      </c>
      <c r="M1615" s="9">
        <f t="shared" si="2671"/>
        <v>1000</v>
      </c>
      <c r="N1615" s="9">
        <f t="shared" si="2671"/>
        <v>0</v>
      </c>
      <c r="O1615" s="9">
        <f t="shared" si="2671"/>
        <v>0</v>
      </c>
      <c r="P1615" s="9">
        <f t="shared" si="2671"/>
        <v>0</v>
      </c>
      <c r="Q1615" s="9">
        <f t="shared" si="2671"/>
        <v>0</v>
      </c>
      <c r="R1615" s="9">
        <f t="shared" si="2671"/>
        <v>0</v>
      </c>
      <c r="S1615" s="9">
        <f t="shared" si="2671"/>
        <v>1000</v>
      </c>
      <c r="T1615" s="9">
        <f t="shared" si="2671"/>
        <v>0</v>
      </c>
      <c r="U1615" s="9">
        <f t="shared" si="2671"/>
        <v>0</v>
      </c>
      <c r="V1615" s="9">
        <f t="shared" si="2671"/>
        <v>0</v>
      </c>
      <c r="W1615" s="9">
        <f t="shared" ref="U1615:AJ1616" si="2672">W1616</f>
        <v>0</v>
      </c>
      <c r="X1615" s="9">
        <f t="shared" si="2672"/>
        <v>0</v>
      </c>
      <c r="Y1615" s="9">
        <f t="shared" si="2672"/>
        <v>1000</v>
      </c>
      <c r="Z1615" s="9">
        <f t="shared" si="2672"/>
        <v>0</v>
      </c>
      <c r="AA1615" s="9">
        <f t="shared" si="2672"/>
        <v>0</v>
      </c>
      <c r="AB1615" s="9">
        <f t="shared" si="2672"/>
        <v>0</v>
      </c>
      <c r="AC1615" s="9">
        <f t="shared" si="2672"/>
        <v>0</v>
      </c>
      <c r="AD1615" s="9">
        <f t="shared" si="2672"/>
        <v>0</v>
      </c>
      <c r="AE1615" s="9">
        <f t="shared" si="2672"/>
        <v>1000</v>
      </c>
      <c r="AF1615" s="9">
        <f t="shared" si="2672"/>
        <v>0</v>
      </c>
      <c r="AG1615" s="9">
        <f t="shared" si="2672"/>
        <v>0</v>
      </c>
      <c r="AH1615" s="9">
        <f t="shared" si="2672"/>
        <v>0</v>
      </c>
      <c r="AI1615" s="9">
        <f t="shared" si="2672"/>
        <v>0</v>
      </c>
      <c r="AJ1615" s="9">
        <f t="shared" si="2672"/>
        <v>0</v>
      </c>
      <c r="AK1615" s="9">
        <f t="shared" ref="AG1615:AV1616" si="2673">AK1616</f>
        <v>1000</v>
      </c>
      <c r="AL1615" s="9">
        <f t="shared" si="2673"/>
        <v>0</v>
      </c>
      <c r="AM1615" s="9">
        <f t="shared" si="2673"/>
        <v>0</v>
      </c>
      <c r="AN1615" s="9">
        <f t="shared" si="2673"/>
        <v>0</v>
      </c>
      <c r="AO1615" s="9">
        <f t="shared" si="2673"/>
        <v>0</v>
      </c>
      <c r="AP1615" s="9">
        <f t="shared" si="2673"/>
        <v>0</v>
      </c>
      <c r="AQ1615" s="9">
        <f t="shared" si="2673"/>
        <v>1000</v>
      </c>
      <c r="AR1615" s="9">
        <f t="shared" si="2673"/>
        <v>0</v>
      </c>
      <c r="AS1615" s="9">
        <f t="shared" si="2673"/>
        <v>0</v>
      </c>
      <c r="AT1615" s="9">
        <f t="shared" si="2673"/>
        <v>0</v>
      </c>
      <c r="AU1615" s="9">
        <f t="shared" si="2673"/>
        <v>0</v>
      </c>
      <c r="AV1615" s="9">
        <f t="shared" si="2673"/>
        <v>0</v>
      </c>
      <c r="AW1615" s="9">
        <f t="shared" ref="AS1615:AX1616" si="2674">AW1616</f>
        <v>1000</v>
      </c>
      <c r="AX1615" s="9">
        <f t="shared" si="2674"/>
        <v>0</v>
      </c>
    </row>
    <row r="1616" spans="1:50" ht="33.75" customHeight="1">
      <c r="A1616" s="25" t="s">
        <v>11</v>
      </c>
      <c r="B1616" s="30" t="s">
        <v>493</v>
      </c>
      <c r="C1616" s="31" t="s">
        <v>32</v>
      </c>
      <c r="D1616" s="31" t="s">
        <v>16</v>
      </c>
      <c r="E1616" s="30" t="s">
        <v>459</v>
      </c>
      <c r="F1616" s="31">
        <v>600</v>
      </c>
      <c r="G1616" s="9">
        <f t="shared" si="2671"/>
        <v>1000</v>
      </c>
      <c r="H1616" s="9">
        <f t="shared" si="2671"/>
        <v>0</v>
      </c>
      <c r="I1616" s="9">
        <f t="shared" si="2671"/>
        <v>0</v>
      </c>
      <c r="J1616" s="9">
        <f t="shared" si="2671"/>
        <v>0</v>
      </c>
      <c r="K1616" s="9">
        <f t="shared" si="2671"/>
        <v>0</v>
      </c>
      <c r="L1616" s="9">
        <f t="shared" si="2671"/>
        <v>0</v>
      </c>
      <c r="M1616" s="9">
        <f t="shared" si="2671"/>
        <v>1000</v>
      </c>
      <c r="N1616" s="9">
        <f t="shared" si="2671"/>
        <v>0</v>
      </c>
      <c r="O1616" s="9">
        <f t="shared" si="2671"/>
        <v>0</v>
      </c>
      <c r="P1616" s="9">
        <f t="shared" si="2671"/>
        <v>0</v>
      </c>
      <c r="Q1616" s="9">
        <f t="shared" si="2671"/>
        <v>0</v>
      </c>
      <c r="R1616" s="9">
        <f t="shared" si="2671"/>
        <v>0</v>
      </c>
      <c r="S1616" s="9">
        <f t="shared" si="2671"/>
        <v>1000</v>
      </c>
      <c r="T1616" s="9">
        <f t="shared" si="2671"/>
        <v>0</v>
      </c>
      <c r="U1616" s="9">
        <f t="shared" si="2672"/>
        <v>0</v>
      </c>
      <c r="V1616" s="9">
        <f t="shared" si="2672"/>
        <v>0</v>
      </c>
      <c r="W1616" s="9">
        <f t="shared" si="2672"/>
        <v>0</v>
      </c>
      <c r="X1616" s="9">
        <f t="shared" si="2672"/>
        <v>0</v>
      </c>
      <c r="Y1616" s="9">
        <f t="shared" si="2672"/>
        <v>1000</v>
      </c>
      <c r="Z1616" s="9">
        <f t="shared" si="2672"/>
        <v>0</v>
      </c>
      <c r="AA1616" s="9">
        <f t="shared" si="2672"/>
        <v>0</v>
      </c>
      <c r="AB1616" s="9">
        <f t="shared" si="2672"/>
        <v>0</v>
      </c>
      <c r="AC1616" s="9">
        <f t="shared" si="2672"/>
        <v>0</v>
      </c>
      <c r="AD1616" s="9">
        <f t="shared" si="2672"/>
        <v>0</v>
      </c>
      <c r="AE1616" s="9">
        <f t="shared" si="2672"/>
        <v>1000</v>
      </c>
      <c r="AF1616" s="9">
        <f t="shared" si="2672"/>
        <v>0</v>
      </c>
      <c r="AG1616" s="9">
        <f t="shared" si="2673"/>
        <v>0</v>
      </c>
      <c r="AH1616" s="9">
        <f t="shared" si="2673"/>
        <v>0</v>
      </c>
      <c r="AI1616" s="9">
        <f t="shared" si="2673"/>
        <v>0</v>
      </c>
      <c r="AJ1616" s="9">
        <f t="shared" si="2673"/>
        <v>0</v>
      </c>
      <c r="AK1616" s="9">
        <f t="shared" si="2673"/>
        <v>1000</v>
      </c>
      <c r="AL1616" s="9">
        <f t="shared" si="2673"/>
        <v>0</v>
      </c>
      <c r="AM1616" s="9">
        <f t="shared" si="2673"/>
        <v>0</v>
      </c>
      <c r="AN1616" s="9">
        <f t="shared" si="2673"/>
        <v>0</v>
      </c>
      <c r="AO1616" s="9">
        <f t="shared" si="2673"/>
        <v>0</v>
      </c>
      <c r="AP1616" s="9">
        <f t="shared" si="2673"/>
        <v>0</v>
      </c>
      <c r="AQ1616" s="9">
        <f t="shared" si="2673"/>
        <v>1000</v>
      </c>
      <c r="AR1616" s="9">
        <f t="shared" si="2673"/>
        <v>0</v>
      </c>
      <c r="AS1616" s="9">
        <f t="shared" si="2674"/>
        <v>0</v>
      </c>
      <c r="AT1616" s="9">
        <f t="shared" si="2674"/>
        <v>0</v>
      </c>
      <c r="AU1616" s="9">
        <f t="shared" si="2674"/>
        <v>0</v>
      </c>
      <c r="AV1616" s="9">
        <f t="shared" si="2674"/>
        <v>0</v>
      </c>
      <c r="AW1616" s="9">
        <f t="shared" si="2674"/>
        <v>1000</v>
      </c>
      <c r="AX1616" s="9">
        <f t="shared" si="2674"/>
        <v>0</v>
      </c>
    </row>
    <row r="1617" spans="1:50" ht="36" customHeight="1">
      <c r="A1617" s="25" t="s">
        <v>130</v>
      </c>
      <c r="B1617" s="30" t="s">
        <v>493</v>
      </c>
      <c r="C1617" s="31" t="s">
        <v>32</v>
      </c>
      <c r="D1617" s="31" t="s">
        <v>16</v>
      </c>
      <c r="E1617" s="30" t="s">
        <v>459</v>
      </c>
      <c r="F1617" s="31" t="s">
        <v>131</v>
      </c>
      <c r="G1617" s="9">
        <v>1000</v>
      </c>
      <c r="H1617" s="9"/>
      <c r="I1617" s="84"/>
      <c r="J1617" s="84"/>
      <c r="K1617" s="84"/>
      <c r="L1617" s="84"/>
      <c r="M1617" s="9">
        <f>G1617+I1617+J1617+K1617+L1617</f>
        <v>1000</v>
      </c>
      <c r="N1617" s="9">
        <f>H1617+L1617</f>
        <v>0</v>
      </c>
      <c r="O1617" s="85"/>
      <c r="P1617" s="85"/>
      <c r="Q1617" s="85"/>
      <c r="R1617" s="85"/>
      <c r="S1617" s="9">
        <f>M1617+O1617+P1617+Q1617+R1617</f>
        <v>1000</v>
      </c>
      <c r="T1617" s="9">
        <f>N1617+R1617</f>
        <v>0</v>
      </c>
      <c r="U1617" s="85"/>
      <c r="V1617" s="85"/>
      <c r="W1617" s="85"/>
      <c r="X1617" s="85"/>
      <c r="Y1617" s="9">
        <f>S1617+U1617+V1617+W1617+X1617</f>
        <v>1000</v>
      </c>
      <c r="Z1617" s="9">
        <f>T1617+X1617</f>
        <v>0</v>
      </c>
      <c r="AA1617" s="85"/>
      <c r="AB1617" s="85"/>
      <c r="AC1617" s="85"/>
      <c r="AD1617" s="85"/>
      <c r="AE1617" s="9">
        <f>Y1617+AA1617+AB1617+AC1617+AD1617</f>
        <v>1000</v>
      </c>
      <c r="AF1617" s="9">
        <f>Z1617+AD1617</f>
        <v>0</v>
      </c>
      <c r="AG1617" s="85"/>
      <c r="AH1617" s="85"/>
      <c r="AI1617" s="85"/>
      <c r="AJ1617" s="85"/>
      <c r="AK1617" s="9">
        <f>AE1617+AG1617+AH1617+AI1617+AJ1617</f>
        <v>1000</v>
      </c>
      <c r="AL1617" s="9">
        <f>AF1617+AJ1617</f>
        <v>0</v>
      </c>
      <c r="AM1617" s="85"/>
      <c r="AN1617" s="85"/>
      <c r="AO1617" s="85"/>
      <c r="AP1617" s="85"/>
      <c r="AQ1617" s="9">
        <f>AK1617+AM1617+AN1617+AO1617+AP1617</f>
        <v>1000</v>
      </c>
      <c r="AR1617" s="9">
        <f>AL1617+AP1617</f>
        <v>0</v>
      </c>
      <c r="AS1617" s="85"/>
      <c r="AT1617" s="85"/>
      <c r="AU1617" s="85"/>
      <c r="AV1617" s="85"/>
      <c r="AW1617" s="9">
        <f>AQ1617+AS1617+AT1617+AU1617+AV1617</f>
        <v>1000</v>
      </c>
      <c r="AX1617" s="9">
        <f>AR1617+AV1617</f>
        <v>0</v>
      </c>
    </row>
    <row r="1618" spans="1:50" ht="84.75" customHeight="1">
      <c r="A1618" s="25" t="s">
        <v>458</v>
      </c>
      <c r="B1618" s="30" t="s">
        <v>493</v>
      </c>
      <c r="C1618" s="31" t="s">
        <v>32</v>
      </c>
      <c r="D1618" s="31" t="s">
        <v>16</v>
      </c>
      <c r="E1618" s="30" t="s">
        <v>532</v>
      </c>
      <c r="F1618" s="31"/>
      <c r="G1618" s="9">
        <f t="shared" ref="G1618:V1619" si="2675">G1619</f>
        <v>3463</v>
      </c>
      <c r="H1618" s="9">
        <f t="shared" si="2675"/>
        <v>0</v>
      </c>
      <c r="I1618" s="9">
        <f t="shared" si="2675"/>
        <v>0</v>
      </c>
      <c r="J1618" s="9">
        <f t="shared" si="2675"/>
        <v>0</v>
      </c>
      <c r="K1618" s="9">
        <f t="shared" si="2675"/>
        <v>0</v>
      </c>
      <c r="L1618" s="9">
        <f t="shared" si="2675"/>
        <v>0</v>
      </c>
      <c r="M1618" s="9">
        <f t="shared" si="2675"/>
        <v>3463</v>
      </c>
      <c r="N1618" s="9">
        <f t="shared" si="2675"/>
        <v>0</v>
      </c>
      <c r="O1618" s="9">
        <f t="shared" si="2675"/>
        <v>0</v>
      </c>
      <c r="P1618" s="9">
        <f t="shared" si="2675"/>
        <v>0</v>
      </c>
      <c r="Q1618" s="9">
        <f t="shared" si="2675"/>
        <v>0</v>
      </c>
      <c r="R1618" s="9">
        <f t="shared" si="2675"/>
        <v>0</v>
      </c>
      <c r="S1618" s="9">
        <f t="shared" si="2675"/>
        <v>3463</v>
      </c>
      <c r="T1618" s="9">
        <f t="shared" si="2675"/>
        <v>0</v>
      </c>
      <c r="U1618" s="9">
        <f t="shared" si="2675"/>
        <v>0</v>
      </c>
      <c r="V1618" s="9">
        <f t="shared" si="2675"/>
        <v>0</v>
      </c>
      <c r="W1618" s="9">
        <f t="shared" ref="U1618:AJ1619" si="2676">W1619</f>
        <v>0</v>
      </c>
      <c r="X1618" s="9">
        <f t="shared" si="2676"/>
        <v>0</v>
      </c>
      <c r="Y1618" s="9">
        <f t="shared" si="2676"/>
        <v>3463</v>
      </c>
      <c r="Z1618" s="9">
        <f t="shared" si="2676"/>
        <v>0</v>
      </c>
      <c r="AA1618" s="9">
        <f t="shared" si="2676"/>
        <v>0</v>
      </c>
      <c r="AB1618" s="9">
        <f t="shared" si="2676"/>
        <v>0</v>
      </c>
      <c r="AC1618" s="9">
        <f t="shared" si="2676"/>
        <v>0</v>
      </c>
      <c r="AD1618" s="9">
        <f t="shared" si="2676"/>
        <v>0</v>
      </c>
      <c r="AE1618" s="9">
        <f t="shared" si="2676"/>
        <v>3463</v>
      </c>
      <c r="AF1618" s="9">
        <f t="shared" si="2676"/>
        <v>0</v>
      </c>
      <c r="AG1618" s="9">
        <f t="shared" si="2676"/>
        <v>0</v>
      </c>
      <c r="AH1618" s="9">
        <f t="shared" si="2676"/>
        <v>0</v>
      </c>
      <c r="AI1618" s="9">
        <f t="shared" si="2676"/>
        <v>0</v>
      </c>
      <c r="AJ1618" s="9">
        <f t="shared" si="2676"/>
        <v>0</v>
      </c>
      <c r="AK1618" s="9">
        <f t="shared" ref="AG1618:AV1619" si="2677">AK1619</f>
        <v>3463</v>
      </c>
      <c r="AL1618" s="9">
        <f t="shared" si="2677"/>
        <v>0</v>
      </c>
      <c r="AM1618" s="9">
        <f t="shared" si="2677"/>
        <v>0</v>
      </c>
      <c r="AN1618" s="9">
        <f t="shared" si="2677"/>
        <v>0</v>
      </c>
      <c r="AO1618" s="9">
        <f t="shared" si="2677"/>
        <v>0</v>
      </c>
      <c r="AP1618" s="9">
        <f t="shared" si="2677"/>
        <v>0</v>
      </c>
      <c r="AQ1618" s="9">
        <f t="shared" si="2677"/>
        <v>3463</v>
      </c>
      <c r="AR1618" s="9">
        <f t="shared" si="2677"/>
        <v>0</v>
      </c>
      <c r="AS1618" s="9">
        <f t="shared" si="2677"/>
        <v>0</v>
      </c>
      <c r="AT1618" s="9">
        <f t="shared" si="2677"/>
        <v>0</v>
      </c>
      <c r="AU1618" s="9">
        <f t="shared" si="2677"/>
        <v>0</v>
      </c>
      <c r="AV1618" s="9">
        <f t="shared" si="2677"/>
        <v>0</v>
      </c>
      <c r="AW1618" s="9">
        <f t="shared" ref="AS1618:AX1619" si="2678">AW1619</f>
        <v>3463</v>
      </c>
      <c r="AX1618" s="9">
        <f t="shared" si="2678"/>
        <v>0</v>
      </c>
    </row>
    <row r="1619" spans="1:50" ht="34.5" customHeight="1">
      <c r="A1619" s="25" t="s">
        <v>11</v>
      </c>
      <c r="B1619" s="30" t="s">
        <v>493</v>
      </c>
      <c r="C1619" s="31" t="s">
        <v>32</v>
      </c>
      <c r="D1619" s="31" t="s">
        <v>16</v>
      </c>
      <c r="E1619" s="30" t="s">
        <v>532</v>
      </c>
      <c r="F1619" s="31" t="s">
        <v>12</v>
      </c>
      <c r="G1619" s="9">
        <f t="shared" si="2675"/>
        <v>3463</v>
      </c>
      <c r="H1619" s="9">
        <f t="shared" si="2675"/>
        <v>0</v>
      </c>
      <c r="I1619" s="9">
        <f t="shared" si="2675"/>
        <v>0</v>
      </c>
      <c r="J1619" s="9">
        <f t="shared" si="2675"/>
        <v>0</v>
      </c>
      <c r="K1619" s="9">
        <f t="shared" si="2675"/>
        <v>0</v>
      </c>
      <c r="L1619" s="9">
        <f t="shared" si="2675"/>
        <v>0</v>
      </c>
      <c r="M1619" s="9">
        <f t="shared" si="2675"/>
        <v>3463</v>
      </c>
      <c r="N1619" s="9">
        <f t="shared" si="2675"/>
        <v>0</v>
      </c>
      <c r="O1619" s="9">
        <f t="shared" si="2675"/>
        <v>0</v>
      </c>
      <c r="P1619" s="9">
        <f t="shared" si="2675"/>
        <v>0</v>
      </c>
      <c r="Q1619" s="9">
        <f t="shared" si="2675"/>
        <v>0</v>
      </c>
      <c r="R1619" s="9">
        <f t="shared" si="2675"/>
        <v>0</v>
      </c>
      <c r="S1619" s="9">
        <f t="shared" si="2675"/>
        <v>3463</v>
      </c>
      <c r="T1619" s="9">
        <f t="shared" si="2675"/>
        <v>0</v>
      </c>
      <c r="U1619" s="9">
        <f t="shared" si="2676"/>
        <v>0</v>
      </c>
      <c r="V1619" s="9">
        <f t="shared" si="2676"/>
        <v>0</v>
      </c>
      <c r="W1619" s="9">
        <f t="shared" si="2676"/>
        <v>0</v>
      </c>
      <c r="X1619" s="9">
        <f t="shared" si="2676"/>
        <v>0</v>
      </c>
      <c r="Y1619" s="9">
        <f t="shared" si="2676"/>
        <v>3463</v>
      </c>
      <c r="Z1619" s="9">
        <f t="shared" si="2676"/>
        <v>0</v>
      </c>
      <c r="AA1619" s="9">
        <f t="shared" si="2676"/>
        <v>0</v>
      </c>
      <c r="AB1619" s="9">
        <f t="shared" si="2676"/>
        <v>0</v>
      </c>
      <c r="AC1619" s="9">
        <f t="shared" si="2676"/>
        <v>0</v>
      </c>
      <c r="AD1619" s="9">
        <f t="shared" si="2676"/>
        <v>0</v>
      </c>
      <c r="AE1619" s="9">
        <f t="shared" si="2676"/>
        <v>3463</v>
      </c>
      <c r="AF1619" s="9">
        <f t="shared" si="2676"/>
        <v>0</v>
      </c>
      <c r="AG1619" s="9">
        <f t="shared" si="2677"/>
        <v>0</v>
      </c>
      <c r="AH1619" s="9">
        <f t="shared" si="2677"/>
        <v>0</v>
      </c>
      <c r="AI1619" s="9">
        <f t="shared" si="2677"/>
        <v>0</v>
      </c>
      <c r="AJ1619" s="9">
        <f t="shared" si="2677"/>
        <v>0</v>
      </c>
      <c r="AK1619" s="9">
        <f t="shared" si="2677"/>
        <v>3463</v>
      </c>
      <c r="AL1619" s="9">
        <f t="shared" si="2677"/>
        <v>0</v>
      </c>
      <c r="AM1619" s="9">
        <f t="shared" si="2677"/>
        <v>0</v>
      </c>
      <c r="AN1619" s="9">
        <f t="shared" si="2677"/>
        <v>0</v>
      </c>
      <c r="AO1619" s="9">
        <f t="shared" si="2677"/>
        <v>0</v>
      </c>
      <c r="AP1619" s="9">
        <f t="shared" si="2677"/>
        <v>0</v>
      </c>
      <c r="AQ1619" s="9">
        <f t="shared" si="2677"/>
        <v>3463</v>
      </c>
      <c r="AR1619" s="9">
        <f t="shared" si="2677"/>
        <v>0</v>
      </c>
      <c r="AS1619" s="9">
        <f t="shared" si="2678"/>
        <v>0</v>
      </c>
      <c r="AT1619" s="9">
        <f t="shared" si="2678"/>
        <v>0</v>
      </c>
      <c r="AU1619" s="9">
        <f t="shared" si="2678"/>
        <v>0</v>
      </c>
      <c r="AV1619" s="9">
        <f t="shared" si="2678"/>
        <v>0</v>
      </c>
      <c r="AW1619" s="9">
        <f t="shared" si="2678"/>
        <v>3463</v>
      </c>
      <c r="AX1619" s="9">
        <f t="shared" si="2678"/>
        <v>0</v>
      </c>
    </row>
    <row r="1620" spans="1:50" ht="33">
      <c r="A1620" s="25" t="s">
        <v>130</v>
      </c>
      <c r="B1620" s="30" t="s">
        <v>493</v>
      </c>
      <c r="C1620" s="31" t="s">
        <v>32</v>
      </c>
      <c r="D1620" s="31" t="s">
        <v>16</v>
      </c>
      <c r="E1620" s="30" t="s">
        <v>532</v>
      </c>
      <c r="F1620" s="31" t="s">
        <v>131</v>
      </c>
      <c r="G1620" s="9">
        <v>3463</v>
      </c>
      <c r="H1620" s="9"/>
      <c r="I1620" s="84"/>
      <c r="J1620" s="84"/>
      <c r="K1620" s="84"/>
      <c r="L1620" s="84"/>
      <c r="M1620" s="9">
        <f>G1620+I1620+J1620+K1620+L1620</f>
        <v>3463</v>
      </c>
      <c r="N1620" s="9">
        <f>H1620+L1620</f>
        <v>0</v>
      </c>
      <c r="O1620" s="85"/>
      <c r="P1620" s="85"/>
      <c r="Q1620" s="85"/>
      <c r="R1620" s="85"/>
      <c r="S1620" s="9">
        <f>M1620+O1620+P1620+Q1620+R1620</f>
        <v>3463</v>
      </c>
      <c r="T1620" s="9">
        <f>N1620+R1620</f>
        <v>0</v>
      </c>
      <c r="U1620" s="85"/>
      <c r="V1620" s="85"/>
      <c r="W1620" s="85"/>
      <c r="X1620" s="85"/>
      <c r="Y1620" s="9">
        <f>S1620+U1620+V1620+W1620+X1620</f>
        <v>3463</v>
      </c>
      <c r="Z1620" s="9">
        <f>T1620+X1620</f>
        <v>0</v>
      </c>
      <c r="AA1620" s="85"/>
      <c r="AB1620" s="85"/>
      <c r="AC1620" s="85"/>
      <c r="AD1620" s="85"/>
      <c r="AE1620" s="9">
        <f>Y1620+AA1620+AB1620+AC1620+AD1620</f>
        <v>3463</v>
      </c>
      <c r="AF1620" s="9">
        <f>Z1620+AD1620</f>
        <v>0</v>
      </c>
      <c r="AG1620" s="85"/>
      <c r="AH1620" s="85"/>
      <c r="AI1620" s="85"/>
      <c r="AJ1620" s="85"/>
      <c r="AK1620" s="9">
        <f>AE1620+AG1620+AH1620+AI1620+AJ1620</f>
        <v>3463</v>
      </c>
      <c r="AL1620" s="9">
        <f>AF1620+AJ1620</f>
        <v>0</v>
      </c>
      <c r="AM1620" s="85"/>
      <c r="AN1620" s="85"/>
      <c r="AO1620" s="85"/>
      <c r="AP1620" s="85"/>
      <c r="AQ1620" s="9">
        <f>AK1620+AM1620+AN1620+AO1620+AP1620</f>
        <v>3463</v>
      </c>
      <c r="AR1620" s="9">
        <f>AL1620+AP1620</f>
        <v>0</v>
      </c>
      <c r="AS1620" s="85"/>
      <c r="AT1620" s="85"/>
      <c r="AU1620" s="85"/>
      <c r="AV1620" s="85"/>
      <c r="AW1620" s="9">
        <f>AQ1620+AS1620+AT1620+AU1620+AV1620</f>
        <v>3463</v>
      </c>
      <c r="AX1620" s="9">
        <f>AR1620+AV1620</f>
        <v>0</v>
      </c>
    </row>
    <row r="1621" spans="1:50" ht="75.75" customHeight="1">
      <c r="A1621" s="25" t="s">
        <v>562</v>
      </c>
      <c r="B1621" s="30" t="s">
        <v>493</v>
      </c>
      <c r="C1621" s="31" t="s">
        <v>32</v>
      </c>
      <c r="D1621" s="31" t="s">
        <v>16</v>
      </c>
      <c r="E1621" s="30" t="s">
        <v>561</v>
      </c>
      <c r="F1621" s="31"/>
      <c r="G1621" s="9">
        <f>G1622</f>
        <v>2000</v>
      </c>
      <c r="H1621" s="9">
        <f t="shared" ref="H1621:W1622" si="2679">H1622</f>
        <v>0</v>
      </c>
      <c r="I1621" s="9">
        <f t="shared" si="2679"/>
        <v>0</v>
      </c>
      <c r="J1621" s="9">
        <f t="shared" si="2679"/>
        <v>0</v>
      </c>
      <c r="K1621" s="9">
        <f t="shared" si="2679"/>
        <v>0</v>
      </c>
      <c r="L1621" s="9">
        <f t="shared" si="2679"/>
        <v>0</v>
      </c>
      <c r="M1621" s="9">
        <f t="shared" si="2679"/>
        <v>2000</v>
      </c>
      <c r="N1621" s="9">
        <f t="shared" si="2679"/>
        <v>0</v>
      </c>
      <c r="O1621" s="9">
        <f t="shared" si="2679"/>
        <v>0</v>
      </c>
      <c r="P1621" s="9">
        <f t="shared" si="2679"/>
        <v>0</v>
      </c>
      <c r="Q1621" s="9">
        <f t="shared" si="2679"/>
        <v>0</v>
      </c>
      <c r="R1621" s="9">
        <f t="shared" si="2679"/>
        <v>0</v>
      </c>
      <c r="S1621" s="9">
        <f t="shared" si="2679"/>
        <v>2000</v>
      </c>
      <c r="T1621" s="9">
        <f t="shared" si="2679"/>
        <v>0</v>
      </c>
      <c r="U1621" s="9">
        <f t="shared" si="2679"/>
        <v>0</v>
      </c>
      <c r="V1621" s="9">
        <f t="shared" si="2679"/>
        <v>0</v>
      </c>
      <c r="W1621" s="9">
        <f t="shared" si="2679"/>
        <v>0</v>
      </c>
      <c r="X1621" s="9">
        <f t="shared" ref="U1621:AJ1622" si="2680">X1622</f>
        <v>0</v>
      </c>
      <c r="Y1621" s="9">
        <f t="shared" si="2680"/>
        <v>2000</v>
      </c>
      <c r="Z1621" s="9">
        <f t="shared" si="2680"/>
        <v>0</v>
      </c>
      <c r="AA1621" s="9">
        <f t="shared" si="2680"/>
        <v>0</v>
      </c>
      <c r="AB1621" s="9">
        <f t="shared" si="2680"/>
        <v>0</v>
      </c>
      <c r="AC1621" s="9">
        <f t="shared" si="2680"/>
        <v>0</v>
      </c>
      <c r="AD1621" s="9">
        <f t="shared" si="2680"/>
        <v>0</v>
      </c>
      <c r="AE1621" s="9">
        <f t="shared" si="2680"/>
        <v>2000</v>
      </c>
      <c r="AF1621" s="9">
        <f t="shared" si="2680"/>
        <v>0</v>
      </c>
      <c r="AG1621" s="9">
        <f t="shared" si="2680"/>
        <v>0</v>
      </c>
      <c r="AH1621" s="9">
        <f t="shared" si="2680"/>
        <v>0</v>
      </c>
      <c r="AI1621" s="9">
        <f t="shared" si="2680"/>
        <v>0</v>
      </c>
      <c r="AJ1621" s="9">
        <f t="shared" si="2680"/>
        <v>0</v>
      </c>
      <c r="AK1621" s="9">
        <f t="shared" ref="AG1621:AV1622" si="2681">AK1622</f>
        <v>2000</v>
      </c>
      <c r="AL1621" s="9">
        <f t="shared" si="2681"/>
        <v>0</v>
      </c>
      <c r="AM1621" s="9">
        <f t="shared" si="2681"/>
        <v>0</v>
      </c>
      <c r="AN1621" s="9">
        <f t="shared" si="2681"/>
        <v>0</v>
      </c>
      <c r="AO1621" s="9">
        <f t="shared" si="2681"/>
        <v>0</v>
      </c>
      <c r="AP1621" s="9">
        <f t="shared" si="2681"/>
        <v>0</v>
      </c>
      <c r="AQ1621" s="9">
        <f t="shared" si="2681"/>
        <v>2000</v>
      </c>
      <c r="AR1621" s="9">
        <f t="shared" si="2681"/>
        <v>0</v>
      </c>
      <c r="AS1621" s="9">
        <f t="shared" si="2681"/>
        <v>0</v>
      </c>
      <c r="AT1621" s="9">
        <f t="shared" si="2681"/>
        <v>0</v>
      </c>
      <c r="AU1621" s="9">
        <f t="shared" si="2681"/>
        <v>0</v>
      </c>
      <c r="AV1621" s="9">
        <f t="shared" si="2681"/>
        <v>0</v>
      </c>
      <c r="AW1621" s="9">
        <f t="shared" ref="AS1621:AX1622" si="2682">AW1622</f>
        <v>2000</v>
      </c>
      <c r="AX1621" s="9">
        <f t="shared" si="2682"/>
        <v>0</v>
      </c>
    </row>
    <row r="1622" spans="1:50" ht="33">
      <c r="A1622" s="25" t="s">
        <v>11</v>
      </c>
      <c r="B1622" s="30" t="s">
        <v>493</v>
      </c>
      <c r="C1622" s="31" t="s">
        <v>32</v>
      </c>
      <c r="D1622" s="31" t="s">
        <v>16</v>
      </c>
      <c r="E1622" s="30" t="s">
        <v>561</v>
      </c>
      <c r="F1622" s="31" t="s">
        <v>12</v>
      </c>
      <c r="G1622" s="9">
        <f>G1623</f>
        <v>2000</v>
      </c>
      <c r="H1622" s="9">
        <f t="shared" si="2679"/>
        <v>0</v>
      </c>
      <c r="I1622" s="9">
        <f t="shared" si="2679"/>
        <v>0</v>
      </c>
      <c r="J1622" s="9">
        <f t="shared" si="2679"/>
        <v>0</v>
      </c>
      <c r="K1622" s="9">
        <f t="shared" si="2679"/>
        <v>0</v>
      </c>
      <c r="L1622" s="9">
        <f t="shared" si="2679"/>
        <v>0</v>
      </c>
      <c r="M1622" s="9">
        <f t="shared" si="2679"/>
        <v>2000</v>
      </c>
      <c r="N1622" s="9">
        <f t="shared" si="2679"/>
        <v>0</v>
      </c>
      <c r="O1622" s="9">
        <f t="shared" si="2679"/>
        <v>0</v>
      </c>
      <c r="P1622" s="9">
        <f t="shared" si="2679"/>
        <v>0</v>
      </c>
      <c r="Q1622" s="9">
        <f t="shared" si="2679"/>
        <v>0</v>
      </c>
      <c r="R1622" s="9">
        <f t="shared" si="2679"/>
        <v>0</v>
      </c>
      <c r="S1622" s="9">
        <f t="shared" si="2679"/>
        <v>2000</v>
      </c>
      <c r="T1622" s="9">
        <f t="shared" si="2679"/>
        <v>0</v>
      </c>
      <c r="U1622" s="9">
        <f t="shared" si="2680"/>
        <v>0</v>
      </c>
      <c r="V1622" s="9">
        <f t="shared" si="2680"/>
        <v>0</v>
      </c>
      <c r="W1622" s="9">
        <f t="shared" si="2680"/>
        <v>0</v>
      </c>
      <c r="X1622" s="9">
        <f t="shared" si="2680"/>
        <v>0</v>
      </c>
      <c r="Y1622" s="9">
        <f t="shared" si="2680"/>
        <v>2000</v>
      </c>
      <c r="Z1622" s="9">
        <f t="shared" si="2680"/>
        <v>0</v>
      </c>
      <c r="AA1622" s="9">
        <f t="shared" si="2680"/>
        <v>0</v>
      </c>
      <c r="AB1622" s="9">
        <f t="shared" si="2680"/>
        <v>0</v>
      </c>
      <c r="AC1622" s="9">
        <f t="shared" si="2680"/>
        <v>0</v>
      </c>
      <c r="AD1622" s="9">
        <f t="shared" si="2680"/>
        <v>0</v>
      </c>
      <c r="AE1622" s="9">
        <f t="shared" si="2680"/>
        <v>2000</v>
      </c>
      <c r="AF1622" s="9">
        <f t="shared" si="2680"/>
        <v>0</v>
      </c>
      <c r="AG1622" s="9">
        <f t="shared" si="2681"/>
        <v>0</v>
      </c>
      <c r="AH1622" s="9">
        <f t="shared" si="2681"/>
        <v>0</v>
      </c>
      <c r="AI1622" s="9">
        <f t="shared" si="2681"/>
        <v>0</v>
      </c>
      <c r="AJ1622" s="9">
        <f t="shared" si="2681"/>
        <v>0</v>
      </c>
      <c r="AK1622" s="9">
        <f t="shared" si="2681"/>
        <v>2000</v>
      </c>
      <c r="AL1622" s="9">
        <f t="shared" si="2681"/>
        <v>0</v>
      </c>
      <c r="AM1622" s="9">
        <f t="shared" si="2681"/>
        <v>0</v>
      </c>
      <c r="AN1622" s="9">
        <f t="shared" si="2681"/>
        <v>0</v>
      </c>
      <c r="AO1622" s="9">
        <f t="shared" si="2681"/>
        <v>0</v>
      </c>
      <c r="AP1622" s="9">
        <f t="shared" si="2681"/>
        <v>0</v>
      </c>
      <c r="AQ1622" s="9">
        <f t="shared" si="2681"/>
        <v>2000</v>
      </c>
      <c r="AR1622" s="9">
        <f t="shared" si="2681"/>
        <v>0</v>
      </c>
      <c r="AS1622" s="9">
        <f t="shared" si="2682"/>
        <v>0</v>
      </c>
      <c r="AT1622" s="9">
        <f t="shared" si="2682"/>
        <v>0</v>
      </c>
      <c r="AU1622" s="9">
        <f t="shared" si="2682"/>
        <v>0</v>
      </c>
      <c r="AV1622" s="9">
        <f t="shared" si="2682"/>
        <v>0</v>
      </c>
      <c r="AW1622" s="9">
        <f t="shared" si="2682"/>
        <v>2000</v>
      </c>
      <c r="AX1622" s="9">
        <f t="shared" si="2682"/>
        <v>0</v>
      </c>
    </row>
    <row r="1623" spans="1:50" ht="33">
      <c r="A1623" s="25" t="s">
        <v>130</v>
      </c>
      <c r="B1623" s="30" t="s">
        <v>493</v>
      </c>
      <c r="C1623" s="31" t="s">
        <v>32</v>
      </c>
      <c r="D1623" s="31" t="s">
        <v>16</v>
      </c>
      <c r="E1623" s="30" t="s">
        <v>561</v>
      </c>
      <c r="F1623" s="31" t="s">
        <v>131</v>
      </c>
      <c r="G1623" s="9">
        <v>2000</v>
      </c>
      <c r="H1623" s="9"/>
      <c r="I1623" s="84"/>
      <c r="J1623" s="84"/>
      <c r="K1623" s="84"/>
      <c r="L1623" s="84"/>
      <c r="M1623" s="9">
        <f>G1623+I1623+J1623+K1623+L1623</f>
        <v>2000</v>
      </c>
      <c r="N1623" s="9">
        <f>H1623+L1623</f>
        <v>0</v>
      </c>
      <c r="O1623" s="85"/>
      <c r="P1623" s="85"/>
      <c r="Q1623" s="85"/>
      <c r="R1623" s="85"/>
      <c r="S1623" s="9">
        <f>M1623+O1623+P1623+Q1623+R1623</f>
        <v>2000</v>
      </c>
      <c r="T1623" s="9">
        <f>N1623+R1623</f>
        <v>0</v>
      </c>
      <c r="U1623" s="85"/>
      <c r="V1623" s="85"/>
      <c r="W1623" s="85"/>
      <c r="X1623" s="85"/>
      <c r="Y1623" s="9">
        <f>S1623+U1623+V1623+W1623+X1623</f>
        <v>2000</v>
      </c>
      <c r="Z1623" s="9">
        <f>T1623+X1623</f>
        <v>0</v>
      </c>
      <c r="AA1623" s="85"/>
      <c r="AB1623" s="85"/>
      <c r="AC1623" s="85"/>
      <c r="AD1623" s="85"/>
      <c r="AE1623" s="9">
        <f>Y1623+AA1623+AB1623+AC1623+AD1623</f>
        <v>2000</v>
      </c>
      <c r="AF1623" s="9">
        <f>Z1623+AD1623</f>
        <v>0</v>
      </c>
      <c r="AG1623" s="85"/>
      <c r="AH1623" s="85"/>
      <c r="AI1623" s="85"/>
      <c r="AJ1623" s="85"/>
      <c r="AK1623" s="9">
        <f>AE1623+AG1623+AH1623+AI1623+AJ1623</f>
        <v>2000</v>
      </c>
      <c r="AL1623" s="9">
        <f>AF1623+AJ1623</f>
        <v>0</v>
      </c>
      <c r="AM1623" s="85"/>
      <c r="AN1623" s="85"/>
      <c r="AO1623" s="85"/>
      <c r="AP1623" s="85"/>
      <c r="AQ1623" s="9">
        <f>AK1623+AM1623+AN1623+AO1623+AP1623</f>
        <v>2000</v>
      </c>
      <c r="AR1623" s="9">
        <f>AL1623+AP1623</f>
        <v>0</v>
      </c>
      <c r="AS1623" s="85"/>
      <c r="AT1623" s="85"/>
      <c r="AU1623" s="85"/>
      <c r="AV1623" s="85"/>
      <c r="AW1623" s="9">
        <f>AQ1623+AS1623+AT1623+AU1623+AV1623</f>
        <v>2000</v>
      </c>
      <c r="AX1623" s="9">
        <f>AR1623+AV1623</f>
        <v>0</v>
      </c>
    </row>
    <row r="1624" spans="1:50" ht="82.5" customHeight="1">
      <c r="A1624" s="25" t="s">
        <v>719</v>
      </c>
      <c r="B1624" s="30" t="s">
        <v>493</v>
      </c>
      <c r="C1624" s="31" t="s">
        <v>32</v>
      </c>
      <c r="D1624" s="31" t="s">
        <v>16</v>
      </c>
      <c r="E1624" s="30" t="s">
        <v>720</v>
      </c>
      <c r="F1624" s="31"/>
      <c r="G1624" s="9">
        <f>G1625</f>
        <v>700</v>
      </c>
      <c r="H1624" s="9">
        <f t="shared" ref="H1624:W1625" si="2683">H1625</f>
        <v>0</v>
      </c>
      <c r="I1624" s="9">
        <f t="shared" si="2683"/>
        <v>0</v>
      </c>
      <c r="J1624" s="9">
        <f t="shared" si="2683"/>
        <v>0</v>
      </c>
      <c r="K1624" s="9">
        <f t="shared" si="2683"/>
        <v>0</v>
      </c>
      <c r="L1624" s="9">
        <f t="shared" si="2683"/>
        <v>0</v>
      </c>
      <c r="M1624" s="9">
        <f t="shared" si="2683"/>
        <v>700</v>
      </c>
      <c r="N1624" s="9">
        <f t="shared" si="2683"/>
        <v>0</v>
      </c>
      <c r="O1624" s="9">
        <f t="shared" si="2683"/>
        <v>0</v>
      </c>
      <c r="P1624" s="9">
        <f t="shared" si="2683"/>
        <v>0</v>
      </c>
      <c r="Q1624" s="9">
        <f t="shared" si="2683"/>
        <v>0</v>
      </c>
      <c r="R1624" s="9">
        <f t="shared" si="2683"/>
        <v>0</v>
      </c>
      <c r="S1624" s="9">
        <f t="shared" si="2683"/>
        <v>700</v>
      </c>
      <c r="T1624" s="9">
        <f t="shared" si="2683"/>
        <v>0</v>
      </c>
      <c r="U1624" s="9">
        <f t="shared" si="2683"/>
        <v>0</v>
      </c>
      <c r="V1624" s="9">
        <f t="shared" si="2683"/>
        <v>0</v>
      </c>
      <c r="W1624" s="9">
        <f t="shared" si="2683"/>
        <v>0</v>
      </c>
      <c r="X1624" s="9">
        <f t="shared" ref="U1624:AJ1625" si="2684">X1625</f>
        <v>0</v>
      </c>
      <c r="Y1624" s="9">
        <f t="shared" si="2684"/>
        <v>700</v>
      </c>
      <c r="Z1624" s="9">
        <f t="shared" si="2684"/>
        <v>0</v>
      </c>
      <c r="AA1624" s="9">
        <f t="shared" si="2684"/>
        <v>0</v>
      </c>
      <c r="AB1624" s="9">
        <f t="shared" si="2684"/>
        <v>0</v>
      </c>
      <c r="AC1624" s="9">
        <f t="shared" si="2684"/>
        <v>0</v>
      </c>
      <c r="AD1624" s="9">
        <f t="shared" si="2684"/>
        <v>0</v>
      </c>
      <c r="AE1624" s="9">
        <f t="shared" si="2684"/>
        <v>700</v>
      </c>
      <c r="AF1624" s="9">
        <f t="shared" si="2684"/>
        <v>0</v>
      </c>
      <c r="AG1624" s="9">
        <f t="shared" si="2684"/>
        <v>0</v>
      </c>
      <c r="AH1624" s="9">
        <f t="shared" si="2684"/>
        <v>0</v>
      </c>
      <c r="AI1624" s="9">
        <f t="shared" si="2684"/>
        <v>0</v>
      </c>
      <c r="AJ1624" s="9">
        <f t="shared" si="2684"/>
        <v>0</v>
      </c>
      <c r="AK1624" s="9">
        <f t="shared" ref="AG1624:AV1625" si="2685">AK1625</f>
        <v>700</v>
      </c>
      <c r="AL1624" s="9">
        <f t="shared" si="2685"/>
        <v>0</v>
      </c>
      <c r="AM1624" s="9">
        <f t="shared" si="2685"/>
        <v>0</v>
      </c>
      <c r="AN1624" s="9">
        <f t="shared" si="2685"/>
        <v>0</v>
      </c>
      <c r="AO1624" s="9">
        <f t="shared" si="2685"/>
        <v>0</v>
      </c>
      <c r="AP1624" s="9">
        <f t="shared" si="2685"/>
        <v>0</v>
      </c>
      <c r="AQ1624" s="9">
        <f t="shared" si="2685"/>
        <v>700</v>
      </c>
      <c r="AR1624" s="9">
        <f t="shared" si="2685"/>
        <v>0</v>
      </c>
      <c r="AS1624" s="9">
        <f t="shared" si="2685"/>
        <v>0</v>
      </c>
      <c r="AT1624" s="9">
        <f t="shared" si="2685"/>
        <v>0</v>
      </c>
      <c r="AU1624" s="9">
        <f t="shared" si="2685"/>
        <v>0</v>
      </c>
      <c r="AV1624" s="9">
        <f t="shared" si="2685"/>
        <v>0</v>
      </c>
      <c r="AW1624" s="9">
        <f t="shared" ref="AS1624:AX1625" si="2686">AW1625</f>
        <v>700</v>
      </c>
      <c r="AX1624" s="9">
        <f t="shared" si="2686"/>
        <v>0</v>
      </c>
    </row>
    <row r="1625" spans="1:50" ht="34.5" customHeight="1">
      <c r="A1625" s="25" t="s">
        <v>11</v>
      </c>
      <c r="B1625" s="30" t="s">
        <v>493</v>
      </c>
      <c r="C1625" s="31" t="s">
        <v>32</v>
      </c>
      <c r="D1625" s="31" t="s">
        <v>16</v>
      </c>
      <c r="E1625" s="30" t="s">
        <v>720</v>
      </c>
      <c r="F1625" s="31" t="s">
        <v>12</v>
      </c>
      <c r="G1625" s="9">
        <f>G1626</f>
        <v>700</v>
      </c>
      <c r="H1625" s="9">
        <f t="shared" si="2683"/>
        <v>0</v>
      </c>
      <c r="I1625" s="9">
        <f t="shared" si="2683"/>
        <v>0</v>
      </c>
      <c r="J1625" s="9">
        <f t="shared" si="2683"/>
        <v>0</v>
      </c>
      <c r="K1625" s="9">
        <f t="shared" si="2683"/>
        <v>0</v>
      </c>
      <c r="L1625" s="9">
        <f t="shared" si="2683"/>
        <v>0</v>
      </c>
      <c r="M1625" s="9">
        <f t="shared" si="2683"/>
        <v>700</v>
      </c>
      <c r="N1625" s="9">
        <f t="shared" si="2683"/>
        <v>0</v>
      </c>
      <c r="O1625" s="9">
        <f t="shared" si="2683"/>
        <v>0</v>
      </c>
      <c r="P1625" s="9">
        <f t="shared" si="2683"/>
        <v>0</v>
      </c>
      <c r="Q1625" s="9">
        <f t="shared" si="2683"/>
        <v>0</v>
      </c>
      <c r="R1625" s="9">
        <f t="shared" si="2683"/>
        <v>0</v>
      </c>
      <c r="S1625" s="9">
        <f t="shared" si="2683"/>
        <v>700</v>
      </c>
      <c r="T1625" s="9">
        <f t="shared" si="2683"/>
        <v>0</v>
      </c>
      <c r="U1625" s="9">
        <f t="shared" si="2684"/>
        <v>0</v>
      </c>
      <c r="V1625" s="9">
        <f t="shared" si="2684"/>
        <v>0</v>
      </c>
      <c r="W1625" s="9">
        <f t="shared" si="2684"/>
        <v>0</v>
      </c>
      <c r="X1625" s="9">
        <f t="shared" si="2684"/>
        <v>0</v>
      </c>
      <c r="Y1625" s="9">
        <f t="shared" si="2684"/>
        <v>700</v>
      </c>
      <c r="Z1625" s="9">
        <f t="shared" si="2684"/>
        <v>0</v>
      </c>
      <c r="AA1625" s="9">
        <f t="shared" si="2684"/>
        <v>0</v>
      </c>
      <c r="AB1625" s="9">
        <f t="shared" si="2684"/>
        <v>0</v>
      </c>
      <c r="AC1625" s="9">
        <f t="shared" si="2684"/>
        <v>0</v>
      </c>
      <c r="AD1625" s="9">
        <f t="shared" si="2684"/>
        <v>0</v>
      </c>
      <c r="AE1625" s="9">
        <f t="shared" si="2684"/>
        <v>700</v>
      </c>
      <c r="AF1625" s="9">
        <f t="shared" si="2684"/>
        <v>0</v>
      </c>
      <c r="AG1625" s="9">
        <f t="shared" si="2685"/>
        <v>0</v>
      </c>
      <c r="AH1625" s="9">
        <f t="shared" si="2685"/>
        <v>0</v>
      </c>
      <c r="AI1625" s="9">
        <f t="shared" si="2685"/>
        <v>0</v>
      </c>
      <c r="AJ1625" s="9">
        <f t="shared" si="2685"/>
        <v>0</v>
      </c>
      <c r="AK1625" s="9">
        <f t="shared" si="2685"/>
        <v>700</v>
      </c>
      <c r="AL1625" s="9">
        <f t="shared" si="2685"/>
        <v>0</v>
      </c>
      <c r="AM1625" s="9">
        <f t="shared" si="2685"/>
        <v>0</v>
      </c>
      <c r="AN1625" s="9">
        <f t="shared" si="2685"/>
        <v>0</v>
      </c>
      <c r="AO1625" s="9">
        <f t="shared" si="2685"/>
        <v>0</v>
      </c>
      <c r="AP1625" s="9">
        <f t="shared" si="2685"/>
        <v>0</v>
      </c>
      <c r="AQ1625" s="9">
        <f t="shared" si="2685"/>
        <v>700</v>
      </c>
      <c r="AR1625" s="9">
        <f t="shared" si="2685"/>
        <v>0</v>
      </c>
      <c r="AS1625" s="9">
        <f t="shared" si="2686"/>
        <v>0</v>
      </c>
      <c r="AT1625" s="9">
        <f t="shared" si="2686"/>
        <v>0</v>
      </c>
      <c r="AU1625" s="9">
        <f t="shared" si="2686"/>
        <v>0</v>
      </c>
      <c r="AV1625" s="9">
        <f t="shared" si="2686"/>
        <v>0</v>
      </c>
      <c r="AW1625" s="9">
        <f t="shared" si="2686"/>
        <v>700</v>
      </c>
      <c r="AX1625" s="9">
        <f t="shared" si="2686"/>
        <v>0</v>
      </c>
    </row>
    <row r="1626" spans="1:50" ht="36" customHeight="1">
      <c r="A1626" s="25" t="s">
        <v>130</v>
      </c>
      <c r="B1626" s="30" t="s">
        <v>493</v>
      </c>
      <c r="C1626" s="31" t="s">
        <v>32</v>
      </c>
      <c r="D1626" s="31" t="s">
        <v>16</v>
      </c>
      <c r="E1626" s="30" t="s">
        <v>720</v>
      </c>
      <c r="F1626" s="31" t="s">
        <v>131</v>
      </c>
      <c r="G1626" s="9">
        <v>700</v>
      </c>
      <c r="H1626" s="9"/>
      <c r="I1626" s="84"/>
      <c r="J1626" s="84"/>
      <c r="K1626" s="84"/>
      <c r="L1626" s="84"/>
      <c r="M1626" s="9">
        <f>G1626+I1626+J1626+K1626+L1626</f>
        <v>700</v>
      </c>
      <c r="N1626" s="9">
        <f>H1626+L1626</f>
        <v>0</v>
      </c>
      <c r="O1626" s="85"/>
      <c r="P1626" s="85"/>
      <c r="Q1626" s="85"/>
      <c r="R1626" s="85"/>
      <c r="S1626" s="9">
        <f>M1626+O1626+P1626+Q1626+R1626</f>
        <v>700</v>
      </c>
      <c r="T1626" s="9">
        <f>N1626+R1626</f>
        <v>0</v>
      </c>
      <c r="U1626" s="85"/>
      <c r="V1626" s="85"/>
      <c r="W1626" s="85"/>
      <c r="X1626" s="85"/>
      <c r="Y1626" s="9">
        <f>S1626+U1626+V1626+W1626+X1626</f>
        <v>700</v>
      </c>
      <c r="Z1626" s="9">
        <f>T1626+X1626</f>
        <v>0</v>
      </c>
      <c r="AA1626" s="85"/>
      <c r="AB1626" s="85"/>
      <c r="AC1626" s="85"/>
      <c r="AD1626" s="85"/>
      <c r="AE1626" s="9">
        <f>Y1626+AA1626+AB1626+AC1626+AD1626</f>
        <v>700</v>
      </c>
      <c r="AF1626" s="9">
        <f>Z1626+AD1626</f>
        <v>0</v>
      </c>
      <c r="AG1626" s="85"/>
      <c r="AH1626" s="85"/>
      <c r="AI1626" s="85"/>
      <c r="AJ1626" s="85"/>
      <c r="AK1626" s="9">
        <f>AE1626+AG1626+AH1626+AI1626+AJ1626</f>
        <v>700</v>
      </c>
      <c r="AL1626" s="9">
        <f>AF1626+AJ1626</f>
        <v>0</v>
      </c>
      <c r="AM1626" s="85"/>
      <c r="AN1626" s="85"/>
      <c r="AO1626" s="85"/>
      <c r="AP1626" s="85"/>
      <c r="AQ1626" s="9">
        <f>AK1626+AM1626+AN1626+AO1626+AP1626</f>
        <v>700</v>
      </c>
      <c r="AR1626" s="9">
        <f>AL1626+AP1626</f>
        <v>0</v>
      </c>
      <c r="AS1626" s="85"/>
      <c r="AT1626" s="85"/>
      <c r="AU1626" s="85"/>
      <c r="AV1626" s="85"/>
      <c r="AW1626" s="9">
        <f>AQ1626+AS1626+AT1626+AU1626+AV1626</f>
        <v>700</v>
      </c>
      <c r="AX1626" s="9">
        <f>AR1626+AV1626</f>
        <v>0</v>
      </c>
    </row>
    <row r="1627" spans="1:50" ht="24.75" hidden="1" customHeight="1">
      <c r="A1627" s="25"/>
      <c r="B1627" s="30"/>
      <c r="C1627" s="31"/>
      <c r="D1627" s="31"/>
      <c r="E1627" s="30"/>
      <c r="F1627" s="31"/>
      <c r="G1627" s="9"/>
      <c r="H1627" s="9"/>
      <c r="I1627" s="84"/>
      <c r="J1627" s="84"/>
      <c r="K1627" s="84"/>
      <c r="L1627" s="84"/>
      <c r="M1627" s="84"/>
      <c r="N1627" s="84"/>
      <c r="O1627" s="85"/>
      <c r="P1627" s="85"/>
      <c r="Q1627" s="85"/>
      <c r="R1627" s="85"/>
      <c r="S1627" s="85"/>
      <c r="T1627" s="85"/>
      <c r="U1627" s="85"/>
      <c r="V1627" s="85"/>
      <c r="W1627" s="85"/>
      <c r="X1627" s="85"/>
      <c r="Y1627" s="85"/>
      <c r="Z1627" s="85"/>
      <c r="AA1627" s="85"/>
      <c r="AB1627" s="85"/>
      <c r="AC1627" s="85"/>
      <c r="AD1627" s="85"/>
      <c r="AE1627" s="85"/>
      <c r="AF1627" s="85"/>
      <c r="AG1627" s="85"/>
      <c r="AH1627" s="85"/>
      <c r="AI1627" s="85"/>
      <c r="AJ1627" s="85"/>
      <c r="AK1627" s="85"/>
      <c r="AL1627" s="85"/>
      <c r="AM1627" s="85"/>
      <c r="AN1627" s="85"/>
      <c r="AO1627" s="85"/>
      <c r="AP1627" s="85"/>
      <c r="AQ1627" s="85"/>
      <c r="AR1627" s="85"/>
      <c r="AS1627" s="85"/>
      <c r="AT1627" s="85"/>
      <c r="AU1627" s="85"/>
      <c r="AV1627" s="85"/>
      <c r="AW1627" s="85"/>
      <c r="AX1627" s="85"/>
    </row>
    <row r="1628" spans="1:50" ht="48" hidden="1" customHeight="1">
      <c r="A1628" s="20" t="s">
        <v>497</v>
      </c>
      <c r="B1628" s="21" t="s">
        <v>537</v>
      </c>
      <c r="C1628" s="21"/>
      <c r="D1628" s="21"/>
      <c r="E1628" s="21"/>
      <c r="F1628" s="21"/>
      <c r="G1628" s="14">
        <f>G1630</f>
        <v>3282</v>
      </c>
      <c r="H1628" s="14">
        <f t="shared" ref="H1628:N1628" si="2687">H1630</f>
        <v>0</v>
      </c>
      <c r="I1628" s="14">
        <f t="shared" si="2687"/>
        <v>0</v>
      </c>
      <c r="J1628" s="14">
        <f t="shared" si="2687"/>
        <v>0</v>
      </c>
      <c r="K1628" s="14">
        <f t="shared" si="2687"/>
        <v>0</v>
      </c>
      <c r="L1628" s="14">
        <f t="shared" si="2687"/>
        <v>0</v>
      </c>
      <c r="M1628" s="14">
        <f t="shared" si="2687"/>
        <v>3282</v>
      </c>
      <c r="N1628" s="14">
        <f t="shared" si="2687"/>
        <v>0</v>
      </c>
      <c r="O1628" s="14">
        <f t="shared" ref="O1628:T1628" si="2688">O1630</f>
        <v>0</v>
      </c>
      <c r="P1628" s="14">
        <f t="shared" si="2688"/>
        <v>0</v>
      </c>
      <c r="Q1628" s="14">
        <f t="shared" si="2688"/>
        <v>0</v>
      </c>
      <c r="R1628" s="14">
        <f t="shared" si="2688"/>
        <v>0</v>
      </c>
      <c r="S1628" s="14">
        <f t="shared" si="2688"/>
        <v>3282</v>
      </c>
      <c r="T1628" s="14">
        <f t="shared" si="2688"/>
        <v>0</v>
      </c>
      <c r="U1628" s="14">
        <f t="shared" ref="U1628:Z1628" si="2689">U1630</f>
        <v>0</v>
      </c>
      <c r="V1628" s="14">
        <f t="shared" si="2689"/>
        <v>0</v>
      </c>
      <c r="W1628" s="14">
        <f t="shared" si="2689"/>
        <v>0</v>
      </c>
      <c r="X1628" s="14">
        <f t="shared" si="2689"/>
        <v>0</v>
      </c>
      <c r="Y1628" s="14">
        <f t="shared" si="2689"/>
        <v>3282</v>
      </c>
      <c r="Z1628" s="14">
        <f t="shared" si="2689"/>
        <v>0</v>
      </c>
      <c r="AA1628" s="14">
        <f t="shared" ref="AA1628:AF1628" si="2690">AA1630</f>
        <v>0</v>
      </c>
      <c r="AB1628" s="14">
        <f t="shared" si="2690"/>
        <v>0</v>
      </c>
      <c r="AC1628" s="14">
        <f t="shared" si="2690"/>
        <v>0</v>
      </c>
      <c r="AD1628" s="14">
        <f t="shared" si="2690"/>
        <v>0</v>
      </c>
      <c r="AE1628" s="14">
        <f t="shared" si="2690"/>
        <v>3282</v>
      </c>
      <c r="AF1628" s="14">
        <f t="shared" si="2690"/>
        <v>0</v>
      </c>
      <c r="AG1628" s="14">
        <f t="shared" ref="AG1628:AL1628" si="2691">AG1630</f>
        <v>0</v>
      </c>
      <c r="AH1628" s="14">
        <f t="shared" si="2691"/>
        <v>0</v>
      </c>
      <c r="AI1628" s="14">
        <f t="shared" si="2691"/>
        <v>0</v>
      </c>
      <c r="AJ1628" s="14">
        <f t="shared" si="2691"/>
        <v>0</v>
      </c>
      <c r="AK1628" s="14">
        <f t="shared" si="2691"/>
        <v>3282</v>
      </c>
      <c r="AL1628" s="14">
        <f t="shared" si="2691"/>
        <v>0</v>
      </c>
      <c r="AM1628" s="14">
        <f t="shared" ref="AM1628:AR1628" si="2692">AM1630</f>
        <v>0</v>
      </c>
      <c r="AN1628" s="14">
        <f t="shared" si="2692"/>
        <v>0</v>
      </c>
      <c r="AO1628" s="14">
        <f t="shared" si="2692"/>
        <v>0</v>
      </c>
      <c r="AP1628" s="14">
        <f t="shared" si="2692"/>
        <v>0</v>
      </c>
      <c r="AQ1628" s="14">
        <f t="shared" si="2692"/>
        <v>3282</v>
      </c>
      <c r="AR1628" s="14">
        <f t="shared" si="2692"/>
        <v>0</v>
      </c>
      <c r="AS1628" s="14">
        <f t="shared" ref="AS1628:AX1628" si="2693">AS1630</f>
        <v>0</v>
      </c>
      <c r="AT1628" s="14">
        <f t="shared" si="2693"/>
        <v>0</v>
      </c>
      <c r="AU1628" s="14">
        <f t="shared" si="2693"/>
        <v>-32</v>
      </c>
      <c r="AV1628" s="14">
        <f t="shared" si="2693"/>
        <v>0</v>
      </c>
      <c r="AW1628" s="14">
        <f t="shared" si="2693"/>
        <v>3250</v>
      </c>
      <c r="AX1628" s="14">
        <f t="shared" si="2693"/>
        <v>0</v>
      </c>
    </row>
    <row r="1629" spans="1:50" s="72" customFormat="1" hidden="1">
      <c r="A1629" s="73"/>
      <c r="B1629" s="27"/>
      <c r="C1629" s="27"/>
      <c r="D1629" s="27"/>
      <c r="E1629" s="27"/>
      <c r="F1629" s="27"/>
      <c r="G1629" s="76"/>
      <c r="H1629" s="76"/>
      <c r="I1629" s="76"/>
      <c r="J1629" s="76"/>
      <c r="K1629" s="76"/>
      <c r="L1629" s="76"/>
      <c r="M1629" s="76"/>
      <c r="N1629" s="76"/>
      <c r="O1629" s="76"/>
      <c r="P1629" s="76"/>
      <c r="Q1629" s="76"/>
      <c r="R1629" s="76"/>
      <c r="S1629" s="76"/>
      <c r="T1629" s="76"/>
      <c r="U1629" s="76"/>
      <c r="V1629" s="76"/>
      <c r="W1629" s="76"/>
      <c r="X1629" s="76"/>
      <c r="Y1629" s="76"/>
      <c r="Z1629" s="76"/>
      <c r="AA1629" s="76"/>
      <c r="AB1629" s="76"/>
      <c r="AC1629" s="76"/>
      <c r="AD1629" s="76"/>
      <c r="AE1629" s="76"/>
      <c r="AF1629" s="76"/>
      <c r="AG1629" s="76"/>
      <c r="AH1629" s="76"/>
      <c r="AI1629" s="76"/>
      <c r="AJ1629" s="76"/>
      <c r="AK1629" s="76"/>
      <c r="AL1629" s="76"/>
      <c r="AM1629" s="76"/>
      <c r="AN1629" s="76"/>
      <c r="AO1629" s="76"/>
      <c r="AP1629" s="76"/>
      <c r="AQ1629" s="76"/>
      <c r="AR1629" s="76"/>
      <c r="AS1629" s="76"/>
      <c r="AT1629" s="76"/>
      <c r="AU1629" s="76"/>
      <c r="AV1629" s="76"/>
      <c r="AW1629" s="76"/>
      <c r="AX1629" s="76"/>
    </row>
    <row r="1630" spans="1:50" ht="18.75" hidden="1">
      <c r="A1630" s="23" t="s">
        <v>58</v>
      </c>
      <c r="B1630" s="24" t="str">
        <f>B1628</f>
        <v>926</v>
      </c>
      <c r="C1630" s="24" t="s">
        <v>21</v>
      </c>
      <c r="D1630" s="24" t="s">
        <v>59</v>
      </c>
      <c r="E1630" s="24"/>
      <c r="F1630" s="24"/>
      <c r="G1630" s="7">
        <f t="shared" ref="G1630" si="2694">G1636+G1631</f>
        <v>3282</v>
      </c>
      <c r="H1630" s="7">
        <f t="shared" ref="H1630:N1630" si="2695">H1636+H1631</f>
        <v>0</v>
      </c>
      <c r="I1630" s="7">
        <f t="shared" si="2695"/>
        <v>0</v>
      </c>
      <c r="J1630" s="7">
        <f t="shared" si="2695"/>
        <v>0</v>
      </c>
      <c r="K1630" s="7">
        <f t="shared" si="2695"/>
        <v>0</v>
      </c>
      <c r="L1630" s="7">
        <f t="shared" si="2695"/>
        <v>0</v>
      </c>
      <c r="M1630" s="7">
        <f t="shared" si="2695"/>
        <v>3282</v>
      </c>
      <c r="N1630" s="7">
        <f t="shared" si="2695"/>
        <v>0</v>
      </c>
      <c r="O1630" s="7">
        <f t="shared" ref="O1630:T1630" si="2696">O1636+O1631</f>
        <v>0</v>
      </c>
      <c r="P1630" s="7">
        <f t="shared" si="2696"/>
        <v>0</v>
      </c>
      <c r="Q1630" s="7">
        <f t="shared" si="2696"/>
        <v>0</v>
      </c>
      <c r="R1630" s="7">
        <f t="shared" si="2696"/>
        <v>0</v>
      </c>
      <c r="S1630" s="7">
        <f t="shared" si="2696"/>
        <v>3282</v>
      </c>
      <c r="T1630" s="7">
        <f t="shared" si="2696"/>
        <v>0</v>
      </c>
      <c r="U1630" s="7">
        <f t="shared" ref="U1630:Z1630" si="2697">U1636+U1631</f>
        <v>0</v>
      </c>
      <c r="V1630" s="7">
        <f t="shared" si="2697"/>
        <v>0</v>
      </c>
      <c r="W1630" s="7">
        <f t="shared" si="2697"/>
        <v>0</v>
      </c>
      <c r="X1630" s="7">
        <f t="shared" si="2697"/>
        <v>0</v>
      </c>
      <c r="Y1630" s="7">
        <f t="shared" si="2697"/>
        <v>3282</v>
      </c>
      <c r="Z1630" s="7">
        <f t="shared" si="2697"/>
        <v>0</v>
      </c>
      <c r="AA1630" s="7">
        <f t="shared" ref="AA1630:AF1630" si="2698">AA1636+AA1631</f>
        <v>0</v>
      </c>
      <c r="AB1630" s="7">
        <f t="shared" si="2698"/>
        <v>0</v>
      </c>
      <c r="AC1630" s="7">
        <f t="shared" si="2698"/>
        <v>0</v>
      </c>
      <c r="AD1630" s="7">
        <f t="shared" si="2698"/>
        <v>0</v>
      </c>
      <c r="AE1630" s="7">
        <f t="shared" si="2698"/>
        <v>3282</v>
      </c>
      <c r="AF1630" s="7">
        <f t="shared" si="2698"/>
        <v>0</v>
      </c>
      <c r="AG1630" s="7">
        <f t="shared" ref="AG1630:AL1630" si="2699">AG1636+AG1631</f>
        <v>0</v>
      </c>
      <c r="AH1630" s="7">
        <f t="shared" si="2699"/>
        <v>0</v>
      </c>
      <c r="AI1630" s="7">
        <f t="shared" si="2699"/>
        <v>0</v>
      </c>
      <c r="AJ1630" s="7">
        <f t="shared" si="2699"/>
        <v>0</v>
      </c>
      <c r="AK1630" s="7">
        <f t="shared" si="2699"/>
        <v>3282</v>
      </c>
      <c r="AL1630" s="7">
        <f t="shared" si="2699"/>
        <v>0</v>
      </c>
      <c r="AM1630" s="7">
        <f t="shared" ref="AM1630:AR1630" si="2700">AM1636+AM1631</f>
        <v>0</v>
      </c>
      <c r="AN1630" s="7">
        <f t="shared" si="2700"/>
        <v>0</v>
      </c>
      <c r="AO1630" s="7">
        <f t="shared" si="2700"/>
        <v>0</v>
      </c>
      <c r="AP1630" s="7">
        <f t="shared" si="2700"/>
        <v>0</v>
      </c>
      <c r="AQ1630" s="7">
        <f t="shared" si="2700"/>
        <v>3282</v>
      </c>
      <c r="AR1630" s="7">
        <f t="shared" si="2700"/>
        <v>0</v>
      </c>
      <c r="AS1630" s="7">
        <f t="shared" ref="AS1630:AX1630" si="2701">AS1636+AS1631</f>
        <v>0</v>
      </c>
      <c r="AT1630" s="7">
        <f t="shared" si="2701"/>
        <v>0</v>
      </c>
      <c r="AU1630" s="7">
        <f t="shared" si="2701"/>
        <v>-32</v>
      </c>
      <c r="AV1630" s="7">
        <f t="shared" si="2701"/>
        <v>0</v>
      </c>
      <c r="AW1630" s="7">
        <f t="shared" si="2701"/>
        <v>3250</v>
      </c>
      <c r="AX1630" s="7">
        <f t="shared" si="2701"/>
        <v>0</v>
      </c>
    </row>
    <row r="1631" spans="1:50" ht="33.75" hidden="1">
      <c r="A1631" s="25" t="s">
        <v>465</v>
      </c>
      <c r="B1631" s="26" t="s">
        <v>537</v>
      </c>
      <c r="C1631" s="26" t="s">
        <v>21</v>
      </c>
      <c r="D1631" s="26" t="s">
        <v>59</v>
      </c>
      <c r="E1631" s="26" t="s">
        <v>462</v>
      </c>
      <c r="F1631" s="24"/>
      <c r="G1631" s="9">
        <f t="shared" ref="G1631:V1634" si="2702">G1632</f>
        <v>2762</v>
      </c>
      <c r="H1631" s="9">
        <f t="shared" si="2702"/>
        <v>0</v>
      </c>
      <c r="I1631" s="9">
        <f t="shared" si="2702"/>
        <v>0</v>
      </c>
      <c r="J1631" s="9">
        <f t="shared" si="2702"/>
        <v>0</v>
      </c>
      <c r="K1631" s="9">
        <f t="shared" si="2702"/>
        <v>0</v>
      </c>
      <c r="L1631" s="9">
        <f t="shared" si="2702"/>
        <v>0</v>
      </c>
      <c r="M1631" s="9">
        <f t="shared" si="2702"/>
        <v>2762</v>
      </c>
      <c r="N1631" s="9">
        <f t="shared" si="2702"/>
        <v>0</v>
      </c>
      <c r="O1631" s="9">
        <f t="shared" si="2702"/>
        <v>0</v>
      </c>
      <c r="P1631" s="9">
        <f t="shared" si="2702"/>
        <v>0</v>
      </c>
      <c r="Q1631" s="9">
        <f t="shared" si="2702"/>
        <v>0</v>
      </c>
      <c r="R1631" s="9">
        <f t="shared" si="2702"/>
        <v>0</v>
      </c>
      <c r="S1631" s="9">
        <f t="shared" si="2702"/>
        <v>2762</v>
      </c>
      <c r="T1631" s="9">
        <f t="shared" si="2702"/>
        <v>0</v>
      </c>
      <c r="U1631" s="9">
        <f t="shared" si="2702"/>
        <v>0</v>
      </c>
      <c r="V1631" s="9">
        <f t="shared" si="2702"/>
        <v>0</v>
      </c>
      <c r="W1631" s="9">
        <f t="shared" ref="U1631:AJ1634" si="2703">W1632</f>
        <v>0</v>
      </c>
      <c r="X1631" s="9">
        <f t="shared" si="2703"/>
        <v>0</v>
      </c>
      <c r="Y1631" s="9">
        <f t="shared" si="2703"/>
        <v>2762</v>
      </c>
      <c r="Z1631" s="9">
        <f t="shared" si="2703"/>
        <v>0</v>
      </c>
      <c r="AA1631" s="9">
        <f t="shared" si="2703"/>
        <v>0</v>
      </c>
      <c r="AB1631" s="9">
        <f t="shared" si="2703"/>
        <v>0</v>
      </c>
      <c r="AC1631" s="9">
        <f t="shared" si="2703"/>
        <v>0</v>
      </c>
      <c r="AD1631" s="9">
        <f t="shared" si="2703"/>
        <v>0</v>
      </c>
      <c r="AE1631" s="9">
        <f t="shared" si="2703"/>
        <v>2762</v>
      </c>
      <c r="AF1631" s="9">
        <f t="shared" si="2703"/>
        <v>0</v>
      </c>
      <c r="AG1631" s="9">
        <f t="shared" si="2703"/>
        <v>0</v>
      </c>
      <c r="AH1631" s="9">
        <f t="shared" si="2703"/>
        <v>0</v>
      </c>
      <c r="AI1631" s="9">
        <f t="shared" si="2703"/>
        <v>0</v>
      </c>
      <c r="AJ1631" s="9">
        <f t="shared" si="2703"/>
        <v>0</v>
      </c>
      <c r="AK1631" s="9">
        <f t="shared" ref="AG1631:AV1634" si="2704">AK1632</f>
        <v>2762</v>
      </c>
      <c r="AL1631" s="9">
        <f t="shared" si="2704"/>
        <v>0</v>
      </c>
      <c r="AM1631" s="9">
        <f t="shared" si="2704"/>
        <v>0</v>
      </c>
      <c r="AN1631" s="9">
        <f t="shared" si="2704"/>
        <v>0</v>
      </c>
      <c r="AO1631" s="9">
        <f t="shared" si="2704"/>
        <v>0</v>
      </c>
      <c r="AP1631" s="9">
        <f t="shared" si="2704"/>
        <v>0</v>
      </c>
      <c r="AQ1631" s="9">
        <f t="shared" si="2704"/>
        <v>2762</v>
      </c>
      <c r="AR1631" s="9">
        <f t="shared" si="2704"/>
        <v>0</v>
      </c>
      <c r="AS1631" s="9">
        <f t="shared" si="2704"/>
        <v>0</v>
      </c>
      <c r="AT1631" s="9">
        <f t="shared" si="2704"/>
        <v>0</v>
      </c>
      <c r="AU1631" s="9">
        <f t="shared" si="2704"/>
        <v>-32</v>
      </c>
      <c r="AV1631" s="9">
        <f t="shared" si="2704"/>
        <v>0</v>
      </c>
      <c r="AW1631" s="9">
        <f t="shared" ref="AS1631:AX1634" si="2705">AW1632</f>
        <v>2730</v>
      </c>
      <c r="AX1631" s="9">
        <f t="shared" si="2705"/>
        <v>0</v>
      </c>
    </row>
    <row r="1632" spans="1:50" ht="16.5" hidden="1" customHeight="1">
      <c r="A1632" s="25" t="s">
        <v>14</v>
      </c>
      <c r="B1632" s="26" t="s">
        <v>537</v>
      </c>
      <c r="C1632" s="26" t="s">
        <v>21</v>
      </c>
      <c r="D1632" s="26" t="s">
        <v>59</v>
      </c>
      <c r="E1632" s="26" t="s">
        <v>463</v>
      </c>
      <c r="F1632" s="24"/>
      <c r="G1632" s="9">
        <f t="shared" si="2702"/>
        <v>2762</v>
      </c>
      <c r="H1632" s="9">
        <f t="shared" si="2702"/>
        <v>0</v>
      </c>
      <c r="I1632" s="9">
        <f t="shared" si="2702"/>
        <v>0</v>
      </c>
      <c r="J1632" s="9">
        <f t="shared" si="2702"/>
        <v>0</v>
      </c>
      <c r="K1632" s="9">
        <f t="shared" si="2702"/>
        <v>0</v>
      </c>
      <c r="L1632" s="9">
        <f t="shared" si="2702"/>
        <v>0</v>
      </c>
      <c r="M1632" s="9">
        <f t="shared" si="2702"/>
        <v>2762</v>
      </c>
      <c r="N1632" s="9">
        <f t="shared" si="2702"/>
        <v>0</v>
      </c>
      <c r="O1632" s="9">
        <f t="shared" si="2702"/>
        <v>0</v>
      </c>
      <c r="P1632" s="9">
        <f t="shared" si="2702"/>
        <v>0</v>
      </c>
      <c r="Q1632" s="9">
        <f t="shared" si="2702"/>
        <v>0</v>
      </c>
      <c r="R1632" s="9">
        <f t="shared" si="2702"/>
        <v>0</v>
      </c>
      <c r="S1632" s="9">
        <f t="shared" si="2702"/>
        <v>2762</v>
      </c>
      <c r="T1632" s="9">
        <f t="shared" si="2702"/>
        <v>0</v>
      </c>
      <c r="U1632" s="9">
        <f t="shared" si="2703"/>
        <v>0</v>
      </c>
      <c r="V1632" s="9">
        <f t="shared" si="2703"/>
        <v>0</v>
      </c>
      <c r="W1632" s="9">
        <f t="shared" si="2703"/>
        <v>0</v>
      </c>
      <c r="X1632" s="9">
        <f t="shared" si="2703"/>
        <v>0</v>
      </c>
      <c r="Y1632" s="9">
        <f t="shared" si="2703"/>
        <v>2762</v>
      </c>
      <c r="Z1632" s="9">
        <f t="shared" si="2703"/>
        <v>0</v>
      </c>
      <c r="AA1632" s="9">
        <f t="shared" si="2703"/>
        <v>0</v>
      </c>
      <c r="AB1632" s="9">
        <f t="shared" si="2703"/>
        <v>0</v>
      </c>
      <c r="AC1632" s="9">
        <f t="shared" si="2703"/>
        <v>0</v>
      </c>
      <c r="AD1632" s="9">
        <f t="shared" si="2703"/>
        <v>0</v>
      </c>
      <c r="AE1632" s="9">
        <f t="shared" si="2703"/>
        <v>2762</v>
      </c>
      <c r="AF1632" s="9">
        <f t="shared" si="2703"/>
        <v>0</v>
      </c>
      <c r="AG1632" s="9">
        <f t="shared" si="2704"/>
        <v>0</v>
      </c>
      <c r="AH1632" s="9">
        <f t="shared" si="2704"/>
        <v>0</v>
      </c>
      <c r="AI1632" s="9">
        <f t="shared" si="2704"/>
        <v>0</v>
      </c>
      <c r="AJ1632" s="9">
        <f t="shared" si="2704"/>
        <v>0</v>
      </c>
      <c r="AK1632" s="9">
        <f t="shared" si="2704"/>
        <v>2762</v>
      </c>
      <c r="AL1632" s="9">
        <f t="shared" si="2704"/>
        <v>0</v>
      </c>
      <c r="AM1632" s="9">
        <f t="shared" si="2704"/>
        <v>0</v>
      </c>
      <c r="AN1632" s="9">
        <f t="shared" si="2704"/>
        <v>0</v>
      </c>
      <c r="AO1632" s="9">
        <f t="shared" si="2704"/>
        <v>0</v>
      </c>
      <c r="AP1632" s="9">
        <f t="shared" si="2704"/>
        <v>0</v>
      </c>
      <c r="AQ1632" s="9">
        <f t="shared" si="2704"/>
        <v>2762</v>
      </c>
      <c r="AR1632" s="9">
        <f t="shared" si="2704"/>
        <v>0</v>
      </c>
      <c r="AS1632" s="9">
        <f t="shared" si="2705"/>
        <v>0</v>
      </c>
      <c r="AT1632" s="9">
        <f t="shared" si="2705"/>
        <v>0</v>
      </c>
      <c r="AU1632" s="9">
        <f t="shared" si="2705"/>
        <v>-32</v>
      </c>
      <c r="AV1632" s="9">
        <f t="shared" si="2705"/>
        <v>0</v>
      </c>
      <c r="AW1632" s="9">
        <f t="shared" si="2705"/>
        <v>2730</v>
      </c>
      <c r="AX1632" s="9">
        <f t="shared" si="2705"/>
        <v>0</v>
      </c>
    </row>
    <row r="1633" spans="1:50" ht="16.5" hidden="1" customHeight="1">
      <c r="A1633" s="25" t="s">
        <v>60</v>
      </c>
      <c r="B1633" s="26" t="s">
        <v>537</v>
      </c>
      <c r="C1633" s="26" t="s">
        <v>21</v>
      </c>
      <c r="D1633" s="26" t="s">
        <v>59</v>
      </c>
      <c r="E1633" s="26" t="s">
        <v>464</v>
      </c>
      <c r="F1633" s="24"/>
      <c r="G1633" s="9">
        <f t="shared" si="2702"/>
        <v>2762</v>
      </c>
      <c r="H1633" s="9">
        <f t="shared" si="2702"/>
        <v>0</v>
      </c>
      <c r="I1633" s="9">
        <f t="shared" si="2702"/>
        <v>0</v>
      </c>
      <c r="J1633" s="9">
        <f t="shared" si="2702"/>
        <v>0</v>
      </c>
      <c r="K1633" s="9">
        <f t="shared" si="2702"/>
        <v>0</v>
      </c>
      <c r="L1633" s="9">
        <f t="shared" si="2702"/>
        <v>0</v>
      </c>
      <c r="M1633" s="9">
        <f t="shared" si="2702"/>
        <v>2762</v>
      </c>
      <c r="N1633" s="9">
        <f t="shared" si="2702"/>
        <v>0</v>
      </c>
      <c r="O1633" s="9">
        <f t="shared" si="2702"/>
        <v>0</v>
      </c>
      <c r="P1633" s="9">
        <f t="shared" si="2702"/>
        <v>0</v>
      </c>
      <c r="Q1633" s="9">
        <f t="shared" si="2702"/>
        <v>0</v>
      </c>
      <c r="R1633" s="9">
        <f t="shared" si="2702"/>
        <v>0</v>
      </c>
      <c r="S1633" s="9">
        <f t="shared" si="2702"/>
        <v>2762</v>
      </c>
      <c r="T1633" s="9">
        <f t="shared" si="2702"/>
        <v>0</v>
      </c>
      <c r="U1633" s="9">
        <f t="shared" si="2703"/>
        <v>0</v>
      </c>
      <c r="V1633" s="9">
        <f t="shared" si="2703"/>
        <v>0</v>
      </c>
      <c r="W1633" s="9">
        <f t="shared" si="2703"/>
        <v>0</v>
      </c>
      <c r="X1633" s="9">
        <f t="shared" si="2703"/>
        <v>0</v>
      </c>
      <c r="Y1633" s="9">
        <f t="shared" si="2703"/>
        <v>2762</v>
      </c>
      <c r="Z1633" s="9">
        <f t="shared" si="2703"/>
        <v>0</v>
      </c>
      <c r="AA1633" s="9">
        <f t="shared" si="2703"/>
        <v>0</v>
      </c>
      <c r="AB1633" s="9">
        <f t="shared" si="2703"/>
        <v>0</v>
      </c>
      <c r="AC1633" s="9">
        <f t="shared" si="2703"/>
        <v>0</v>
      </c>
      <c r="AD1633" s="9">
        <f t="shared" si="2703"/>
        <v>0</v>
      </c>
      <c r="AE1633" s="9">
        <f t="shared" si="2703"/>
        <v>2762</v>
      </c>
      <c r="AF1633" s="9">
        <f t="shared" si="2703"/>
        <v>0</v>
      </c>
      <c r="AG1633" s="9">
        <f t="shared" si="2704"/>
        <v>0</v>
      </c>
      <c r="AH1633" s="9">
        <f t="shared" si="2704"/>
        <v>0</v>
      </c>
      <c r="AI1633" s="9">
        <f t="shared" si="2704"/>
        <v>0</v>
      </c>
      <c r="AJ1633" s="9">
        <f t="shared" si="2704"/>
        <v>0</v>
      </c>
      <c r="AK1633" s="9">
        <f t="shared" si="2704"/>
        <v>2762</v>
      </c>
      <c r="AL1633" s="9">
        <f t="shared" si="2704"/>
        <v>0</v>
      </c>
      <c r="AM1633" s="9">
        <f t="shared" si="2704"/>
        <v>0</v>
      </c>
      <c r="AN1633" s="9">
        <f t="shared" si="2704"/>
        <v>0</v>
      </c>
      <c r="AO1633" s="9">
        <f t="shared" si="2704"/>
        <v>0</v>
      </c>
      <c r="AP1633" s="9">
        <f t="shared" si="2704"/>
        <v>0</v>
      </c>
      <c r="AQ1633" s="9">
        <f t="shared" si="2704"/>
        <v>2762</v>
      </c>
      <c r="AR1633" s="9">
        <f t="shared" si="2704"/>
        <v>0</v>
      </c>
      <c r="AS1633" s="9">
        <f t="shared" si="2705"/>
        <v>0</v>
      </c>
      <c r="AT1633" s="9">
        <f t="shared" si="2705"/>
        <v>0</v>
      </c>
      <c r="AU1633" s="9">
        <f t="shared" si="2705"/>
        <v>-32</v>
      </c>
      <c r="AV1633" s="9">
        <f t="shared" si="2705"/>
        <v>0</v>
      </c>
      <c r="AW1633" s="9">
        <f t="shared" si="2705"/>
        <v>2730</v>
      </c>
      <c r="AX1633" s="9">
        <f t="shared" si="2705"/>
        <v>0</v>
      </c>
    </row>
    <row r="1634" spans="1:50" ht="30.75" hidden="1" customHeight="1">
      <c r="A1634" s="25" t="s">
        <v>242</v>
      </c>
      <c r="B1634" s="26" t="s">
        <v>537</v>
      </c>
      <c r="C1634" s="26" t="s">
        <v>21</v>
      </c>
      <c r="D1634" s="26" t="s">
        <v>59</v>
      </c>
      <c r="E1634" s="26" t="s">
        <v>464</v>
      </c>
      <c r="F1634" s="26" t="s">
        <v>30</v>
      </c>
      <c r="G1634" s="9">
        <f t="shared" si="2702"/>
        <v>2762</v>
      </c>
      <c r="H1634" s="9">
        <f t="shared" si="2702"/>
        <v>0</v>
      </c>
      <c r="I1634" s="9">
        <f t="shared" si="2702"/>
        <v>0</v>
      </c>
      <c r="J1634" s="9">
        <f t="shared" si="2702"/>
        <v>0</v>
      </c>
      <c r="K1634" s="9">
        <f t="shared" si="2702"/>
        <v>0</v>
      </c>
      <c r="L1634" s="9">
        <f t="shared" si="2702"/>
        <v>0</v>
      </c>
      <c r="M1634" s="9">
        <f t="shared" si="2702"/>
        <v>2762</v>
      </c>
      <c r="N1634" s="9">
        <f t="shared" si="2702"/>
        <v>0</v>
      </c>
      <c r="O1634" s="9">
        <f t="shared" si="2702"/>
        <v>0</v>
      </c>
      <c r="P1634" s="9">
        <f t="shared" si="2702"/>
        <v>0</v>
      </c>
      <c r="Q1634" s="9">
        <f t="shared" si="2702"/>
        <v>0</v>
      </c>
      <c r="R1634" s="9">
        <f t="shared" si="2702"/>
        <v>0</v>
      </c>
      <c r="S1634" s="9">
        <f t="shared" si="2702"/>
        <v>2762</v>
      </c>
      <c r="T1634" s="9">
        <f t="shared" si="2702"/>
        <v>0</v>
      </c>
      <c r="U1634" s="9">
        <f t="shared" si="2703"/>
        <v>0</v>
      </c>
      <c r="V1634" s="9">
        <f t="shared" si="2703"/>
        <v>0</v>
      </c>
      <c r="W1634" s="9">
        <f t="shared" si="2703"/>
        <v>0</v>
      </c>
      <c r="X1634" s="9">
        <f t="shared" si="2703"/>
        <v>0</v>
      </c>
      <c r="Y1634" s="9">
        <f t="shared" si="2703"/>
        <v>2762</v>
      </c>
      <c r="Z1634" s="9">
        <f t="shared" si="2703"/>
        <v>0</v>
      </c>
      <c r="AA1634" s="9">
        <f t="shared" si="2703"/>
        <v>0</v>
      </c>
      <c r="AB1634" s="9">
        <f t="shared" si="2703"/>
        <v>0</v>
      </c>
      <c r="AC1634" s="9">
        <f t="shared" si="2703"/>
        <v>0</v>
      </c>
      <c r="AD1634" s="9">
        <f t="shared" si="2703"/>
        <v>0</v>
      </c>
      <c r="AE1634" s="9">
        <f t="shared" si="2703"/>
        <v>2762</v>
      </c>
      <c r="AF1634" s="9">
        <f t="shared" si="2703"/>
        <v>0</v>
      </c>
      <c r="AG1634" s="9">
        <f t="shared" si="2704"/>
        <v>0</v>
      </c>
      <c r="AH1634" s="9">
        <f t="shared" si="2704"/>
        <v>0</v>
      </c>
      <c r="AI1634" s="9">
        <f t="shared" si="2704"/>
        <v>0</v>
      </c>
      <c r="AJ1634" s="9">
        <f t="shared" si="2704"/>
        <v>0</v>
      </c>
      <c r="AK1634" s="9">
        <f t="shared" si="2704"/>
        <v>2762</v>
      </c>
      <c r="AL1634" s="9">
        <f t="shared" si="2704"/>
        <v>0</v>
      </c>
      <c r="AM1634" s="9">
        <f t="shared" si="2704"/>
        <v>0</v>
      </c>
      <c r="AN1634" s="9">
        <f t="shared" si="2704"/>
        <v>0</v>
      </c>
      <c r="AO1634" s="9">
        <f t="shared" si="2704"/>
        <v>0</v>
      </c>
      <c r="AP1634" s="9">
        <f t="shared" si="2704"/>
        <v>0</v>
      </c>
      <c r="AQ1634" s="9">
        <f t="shared" si="2704"/>
        <v>2762</v>
      </c>
      <c r="AR1634" s="9">
        <f t="shared" si="2704"/>
        <v>0</v>
      </c>
      <c r="AS1634" s="9">
        <f t="shared" si="2705"/>
        <v>0</v>
      </c>
      <c r="AT1634" s="9">
        <f t="shared" si="2705"/>
        <v>0</v>
      </c>
      <c r="AU1634" s="9">
        <f t="shared" si="2705"/>
        <v>-32</v>
      </c>
      <c r="AV1634" s="9">
        <f t="shared" si="2705"/>
        <v>0</v>
      </c>
      <c r="AW1634" s="9">
        <f t="shared" si="2705"/>
        <v>2730</v>
      </c>
      <c r="AX1634" s="9">
        <f t="shared" si="2705"/>
        <v>0</v>
      </c>
    </row>
    <row r="1635" spans="1:50" ht="33" hidden="1">
      <c r="A1635" s="25" t="s">
        <v>36</v>
      </c>
      <c r="B1635" s="26" t="s">
        <v>537</v>
      </c>
      <c r="C1635" s="26" t="s">
        <v>21</v>
      </c>
      <c r="D1635" s="26" t="s">
        <v>59</v>
      </c>
      <c r="E1635" s="26" t="s">
        <v>464</v>
      </c>
      <c r="F1635" s="26" t="s">
        <v>37</v>
      </c>
      <c r="G1635" s="9">
        <v>2762</v>
      </c>
      <c r="H1635" s="9"/>
      <c r="I1635" s="84"/>
      <c r="J1635" s="84"/>
      <c r="K1635" s="84"/>
      <c r="L1635" s="84"/>
      <c r="M1635" s="9">
        <f>G1635+I1635+J1635+K1635+L1635</f>
        <v>2762</v>
      </c>
      <c r="N1635" s="9">
        <f>H1635+L1635</f>
        <v>0</v>
      </c>
      <c r="O1635" s="85"/>
      <c r="P1635" s="85"/>
      <c r="Q1635" s="85"/>
      <c r="R1635" s="85"/>
      <c r="S1635" s="9">
        <f>M1635+O1635+P1635+Q1635+R1635</f>
        <v>2762</v>
      </c>
      <c r="T1635" s="9">
        <f>N1635+R1635</f>
        <v>0</v>
      </c>
      <c r="U1635" s="85"/>
      <c r="V1635" s="85"/>
      <c r="W1635" s="85"/>
      <c r="X1635" s="85"/>
      <c r="Y1635" s="9">
        <f>S1635+U1635+V1635+W1635+X1635</f>
        <v>2762</v>
      </c>
      <c r="Z1635" s="9">
        <f>T1635+X1635</f>
        <v>0</v>
      </c>
      <c r="AA1635" s="85"/>
      <c r="AB1635" s="85"/>
      <c r="AC1635" s="85"/>
      <c r="AD1635" s="85"/>
      <c r="AE1635" s="9">
        <f>Y1635+AA1635+AB1635+AC1635+AD1635</f>
        <v>2762</v>
      </c>
      <c r="AF1635" s="9">
        <f>Z1635+AD1635</f>
        <v>0</v>
      </c>
      <c r="AG1635" s="85"/>
      <c r="AH1635" s="85"/>
      <c r="AI1635" s="85"/>
      <c r="AJ1635" s="85"/>
      <c r="AK1635" s="9">
        <f>AE1635+AG1635+AH1635+AI1635+AJ1635</f>
        <v>2762</v>
      </c>
      <c r="AL1635" s="9">
        <f>AF1635+AJ1635</f>
        <v>0</v>
      </c>
      <c r="AM1635" s="85"/>
      <c r="AN1635" s="85"/>
      <c r="AO1635" s="85"/>
      <c r="AP1635" s="85"/>
      <c r="AQ1635" s="9">
        <f>AK1635+AM1635+AN1635+AO1635+AP1635</f>
        <v>2762</v>
      </c>
      <c r="AR1635" s="9">
        <f>AL1635+AP1635</f>
        <v>0</v>
      </c>
      <c r="AS1635" s="85"/>
      <c r="AT1635" s="85"/>
      <c r="AU1635" s="9">
        <v>-32</v>
      </c>
      <c r="AV1635" s="85"/>
      <c r="AW1635" s="9">
        <f>AQ1635+AS1635+AT1635+AU1635+AV1635</f>
        <v>2730</v>
      </c>
      <c r="AX1635" s="9">
        <f>AR1635+AV1635</f>
        <v>0</v>
      </c>
    </row>
    <row r="1636" spans="1:50" ht="16.5" hidden="1" customHeight="1">
      <c r="A1636" s="25" t="s">
        <v>61</v>
      </c>
      <c r="B1636" s="26" t="s">
        <v>537</v>
      </c>
      <c r="C1636" s="26" t="s">
        <v>21</v>
      </c>
      <c r="D1636" s="26" t="s">
        <v>59</v>
      </c>
      <c r="E1636" s="26" t="s">
        <v>62</v>
      </c>
      <c r="F1636" s="26"/>
      <c r="G1636" s="8">
        <f t="shared" ref="G1636:V1639" si="2706">G1637</f>
        <v>520</v>
      </c>
      <c r="H1636" s="8">
        <f t="shared" si="2706"/>
        <v>0</v>
      </c>
      <c r="I1636" s="8">
        <f t="shared" si="2706"/>
        <v>0</v>
      </c>
      <c r="J1636" s="8">
        <f t="shared" si="2706"/>
        <v>0</v>
      </c>
      <c r="K1636" s="8">
        <f t="shared" si="2706"/>
        <v>0</v>
      </c>
      <c r="L1636" s="8">
        <f t="shared" si="2706"/>
        <v>0</v>
      </c>
      <c r="M1636" s="8">
        <f t="shared" si="2706"/>
        <v>520</v>
      </c>
      <c r="N1636" s="8">
        <f t="shared" si="2706"/>
        <v>0</v>
      </c>
      <c r="O1636" s="8">
        <f t="shared" si="2706"/>
        <v>0</v>
      </c>
      <c r="P1636" s="8">
        <f t="shared" si="2706"/>
        <v>0</v>
      </c>
      <c r="Q1636" s="8">
        <f t="shared" si="2706"/>
        <v>0</v>
      </c>
      <c r="R1636" s="8">
        <f t="shared" si="2706"/>
        <v>0</v>
      </c>
      <c r="S1636" s="8">
        <f t="shared" si="2706"/>
        <v>520</v>
      </c>
      <c r="T1636" s="8">
        <f t="shared" si="2706"/>
        <v>0</v>
      </c>
      <c r="U1636" s="8">
        <f t="shared" si="2706"/>
        <v>0</v>
      </c>
      <c r="V1636" s="8">
        <f t="shared" si="2706"/>
        <v>0</v>
      </c>
      <c r="W1636" s="8">
        <f t="shared" ref="U1636:AJ1639" si="2707">W1637</f>
        <v>0</v>
      </c>
      <c r="X1636" s="8">
        <f t="shared" si="2707"/>
        <v>0</v>
      </c>
      <c r="Y1636" s="8">
        <f t="shared" si="2707"/>
        <v>520</v>
      </c>
      <c r="Z1636" s="8">
        <f t="shared" si="2707"/>
        <v>0</v>
      </c>
      <c r="AA1636" s="8">
        <f t="shared" si="2707"/>
        <v>0</v>
      </c>
      <c r="AB1636" s="8">
        <f t="shared" si="2707"/>
        <v>0</v>
      </c>
      <c r="AC1636" s="8">
        <f t="shared" si="2707"/>
        <v>0</v>
      </c>
      <c r="AD1636" s="8">
        <f t="shared" si="2707"/>
        <v>0</v>
      </c>
      <c r="AE1636" s="8">
        <f t="shared" si="2707"/>
        <v>520</v>
      </c>
      <c r="AF1636" s="8">
        <f t="shared" si="2707"/>
        <v>0</v>
      </c>
      <c r="AG1636" s="8">
        <f t="shared" si="2707"/>
        <v>0</v>
      </c>
      <c r="AH1636" s="8">
        <f t="shared" si="2707"/>
        <v>0</v>
      </c>
      <c r="AI1636" s="8">
        <f t="shared" si="2707"/>
        <v>0</v>
      </c>
      <c r="AJ1636" s="8">
        <f t="shared" si="2707"/>
        <v>0</v>
      </c>
      <c r="AK1636" s="8">
        <f t="shared" ref="AG1636:AV1639" si="2708">AK1637</f>
        <v>520</v>
      </c>
      <c r="AL1636" s="8">
        <f t="shared" si="2708"/>
        <v>0</v>
      </c>
      <c r="AM1636" s="8">
        <f t="shared" si="2708"/>
        <v>0</v>
      </c>
      <c r="AN1636" s="8">
        <f t="shared" si="2708"/>
        <v>0</v>
      </c>
      <c r="AO1636" s="8">
        <f t="shared" si="2708"/>
        <v>0</v>
      </c>
      <c r="AP1636" s="8">
        <f t="shared" si="2708"/>
        <v>0</v>
      </c>
      <c r="AQ1636" s="8">
        <f t="shared" si="2708"/>
        <v>520</v>
      </c>
      <c r="AR1636" s="8">
        <f t="shared" si="2708"/>
        <v>0</v>
      </c>
      <c r="AS1636" s="8">
        <f t="shared" si="2708"/>
        <v>0</v>
      </c>
      <c r="AT1636" s="8">
        <f t="shared" si="2708"/>
        <v>0</v>
      </c>
      <c r="AU1636" s="8">
        <f t="shared" si="2708"/>
        <v>0</v>
      </c>
      <c r="AV1636" s="8">
        <f t="shared" si="2708"/>
        <v>0</v>
      </c>
      <c r="AW1636" s="8">
        <f t="shared" ref="AS1636:AX1639" si="2709">AW1637</f>
        <v>520</v>
      </c>
      <c r="AX1636" s="8">
        <f t="shared" si="2709"/>
        <v>0</v>
      </c>
    </row>
    <row r="1637" spans="1:50" ht="16.5" hidden="1" customHeight="1">
      <c r="A1637" s="25" t="s">
        <v>14</v>
      </c>
      <c r="B1637" s="26" t="s">
        <v>537</v>
      </c>
      <c r="C1637" s="26" t="s">
        <v>21</v>
      </c>
      <c r="D1637" s="26" t="s">
        <v>59</v>
      </c>
      <c r="E1637" s="26" t="s">
        <v>63</v>
      </c>
      <c r="F1637" s="26"/>
      <c r="G1637" s="8">
        <f t="shared" si="2706"/>
        <v>520</v>
      </c>
      <c r="H1637" s="8">
        <f t="shared" si="2706"/>
        <v>0</v>
      </c>
      <c r="I1637" s="8">
        <f t="shared" si="2706"/>
        <v>0</v>
      </c>
      <c r="J1637" s="8">
        <f t="shared" si="2706"/>
        <v>0</v>
      </c>
      <c r="K1637" s="8">
        <f t="shared" si="2706"/>
        <v>0</v>
      </c>
      <c r="L1637" s="8">
        <f t="shared" si="2706"/>
        <v>0</v>
      </c>
      <c r="M1637" s="8">
        <f t="shared" si="2706"/>
        <v>520</v>
      </c>
      <c r="N1637" s="8">
        <f t="shared" si="2706"/>
        <v>0</v>
      </c>
      <c r="O1637" s="8">
        <f t="shared" si="2706"/>
        <v>0</v>
      </c>
      <c r="P1637" s="8">
        <f t="shared" si="2706"/>
        <v>0</v>
      </c>
      <c r="Q1637" s="8">
        <f t="shared" si="2706"/>
        <v>0</v>
      </c>
      <c r="R1637" s="8">
        <f t="shared" si="2706"/>
        <v>0</v>
      </c>
      <c r="S1637" s="8">
        <f t="shared" si="2706"/>
        <v>520</v>
      </c>
      <c r="T1637" s="8">
        <f t="shared" si="2706"/>
        <v>0</v>
      </c>
      <c r="U1637" s="8">
        <f t="shared" si="2707"/>
        <v>0</v>
      </c>
      <c r="V1637" s="8">
        <f t="shared" si="2707"/>
        <v>0</v>
      </c>
      <c r="W1637" s="8">
        <f t="shared" si="2707"/>
        <v>0</v>
      </c>
      <c r="X1637" s="8">
        <f t="shared" si="2707"/>
        <v>0</v>
      </c>
      <c r="Y1637" s="8">
        <f t="shared" si="2707"/>
        <v>520</v>
      </c>
      <c r="Z1637" s="8">
        <f t="shared" si="2707"/>
        <v>0</v>
      </c>
      <c r="AA1637" s="8">
        <f t="shared" si="2707"/>
        <v>0</v>
      </c>
      <c r="AB1637" s="8">
        <f t="shared" si="2707"/>
        <v>0</v>
      </c>
      <c r="AC1637" s="8">
        <f t="shared" si="2707"/>
        <v>0</v>
      </c>
      <c r="AD1637" s="8">
        <f t="shared" si="2707"/>
        <v>0</v>
      </c>
      <c r="AE1637" s="8">
        <f t="shared" si="2707"/>
        <v>520</v>
      </c>
      <c r="AF1637" s="8">
        <f t="shared" si="2707"/>
        <v>0</v>
      </c>
      <c r="AG1637" s="8">
        <f t="shared" si="2708"/>
        <v>0</v>
      </c>
      <c r="AH1637" s="8">
        <f t="shared" si="2708"/>
        <v>0</v>
      </c>
      <c r="AI1637" s="8">
        <f t="shared" si="2708"/>
        <v>0</v>
      </c>
      <c r="AJ1637" s="8">
        <f t="shared" si="2708"/>
        <v>0</v>
      </c>
      <c r="AK1637" s="8">
        <f t="shared" si="2708"/>
        <v>520</v>
      </c>
      <c r="AL1637" s="8">
        <f t="shared" si="2708"/>
        <v>0</v>
      </c>
      <c r="AM1637" s="8">
        <f t="shared" si="2708"/>
        <v>0</v>
      </c>
      <c r="AN1637" s="8">
        <f t="shared" si="2708"/>
        <v>0</v>
      </c>
      <c r="AO1637" s="8">
        <f t="shared" si="2708"/>
        <v>0</v>
      </c>
      <c r="AP1637" s="8">
        <f t="shared" si="2708"/>
        <v>0</v>
      </c>
      <c r="AQ1637" s="8">
        <f t="shared" si="2708"/>
        <v>520</v>
      </c>
      <c r="AR1637" s="8">
        <f t="shared" si="2708"/>
        <v>0</v>
      </c>
      <c r="AS1637" s="8">
        <f t="shared" si="2709"/>
        <v>0</v>
      </c>
      <c r="AT1637" s="8">
        <f t="shared" si="2709"/>
        <v>0</v>
      </c>
      <c r="AU1637" s="8">
        <f t="shared" si="2709"/>
        <v>0</v>
      </c>
      <c r="AV1637" s="8">
        <f t="shared" si="2709"/>
        <v>0</v>
      </c>
      <c r="AW1637" s="8">
        <f t="shared" si="2709"/>
        <v>520</v>
      </c>
      <c r="AX1637" s="8">
        <f t="shared" si="2709"/>
        <v>0</v>
      </c>
    </row>
    <row r="1638" spans="1:50" ht="16.5" hidden="1" customHeight="1">
      <c r="A1638" s="25" t="s">
        <v>60</v>
      </c>
      <c r="B1638" s="26" t="s">
        <v>537</v>
      </c>
      <c r="C1638" s="26" t="s">
        <v>21</v>
      </c>
      <c r="D1638" s="26" t="s">
        <v>59</v>
      </c>
      <c r="E1638" s="26" t="s">
        <v>64</v>
      </c>
      <c r="F1638" s="26"/>
      <c r="G1638" s="8">
        <f t="shared" si="2706"/>
        <v>520</v>
      </c>
      <c r="H1638" s="8">
        <f t="shared" si="2706"/>
        <v>0</v>
      </c>
      <c r="I1638" s="8">
        <f t="shared" si="2706"/>
        <v>0</v>
      </c>
      <c r="J1638" s="8">
        <f t="shared" si="2706"/>
        <v>0</v>
      </c>
      <c r="K1638" s="8">
        <f t="shared" si="2706"/>
        <v>0</v>
      </c>
      <c r="L1638" s="8">
        <f t="shared" si="2706"/>
        <v>0</v>
      </c>
      <c r="M1638" s="8">
        <f t="shared" si="2706"/>
        <v>520</v>
      </c>
      <c r="N1638" s="8">
        <f t="shared" si="2706"/>
        <v>0</v>
      </c>
      <c r="O1638" s="8">
        <f t="shared" si="2706"/>
        <v>0</v>
      </c>
      <c r="P1638" s="8">
        <f t="shared" si="2706"/>
        <v>0</v>
      </c>
      <c r="Q1638" s="8">
        <f t="shared" si="2706"/>
        <v>0</v>
      </c>
      <c r="R1638" s="8">
        <f t="shared" si="2706"/>
        <v>0</v>
      </c>
      <c r="S1638" s="8">
        <f t="shared" si="2706"/>
        <v>520</v>
      </c>
      <c r="T1638" s="8">
        <f t="shared" si="2706"/>
        <v>0</v>
      </c>
      <c r="U1638" s="8">
        <f t="shared" si="2707"/>
        <v>0</v>
      </c>
      <c r="V1638" s="8">
        <f t="shared" si="2707"/>
        <v>0</v>
      </c>
      <c r="W1638" s="8">
        <f t="shared" si="2707"/>
        <v>0</v>
      </c>
      <c r="X1638" s="8">
        <f t="shared" si="2707"/>
        <v>0</v>
      </c>
      <c r="Y1638" s="8">
        <f t="shared" si="2707"/>
        <v>520</v>
      </c>
      <c r="Z1638" s="8">
        <f t="shared" si="2707"/>
        <v>0</v>
      </c>
      <c r="AA1638" s="8">
        <f t="shared" si="2707"/>
        <v>0</v>
      </c>
      <c r="AB1638" s="8">
        <f t="shared" si="2707"/>
        <v>0</v>
      </c>
      <c r="AC1638" s="8">
        <f t="shared" si="2707"/>
        <v>0</v>
      </c>
      <c r="AD1638" s="8">
        <f t="shared" si="2707"/>
        <v>0</v>
      </c>
      <c r="AE1638" s="8">
        <f t="shared" si="2707"/>
        <v>520</v>
      </c>
      <c r="AF1638" s="8">
        <f t="shared" si="2707"/>
        <v>0</v>
      </c>
      <c r="AG1638" s="8">
        <f t="shared" si="2708"/>
        <v>0</v>
      </c>
      <c r="AH1638" s="8">
        <f t="shared" si="2708"/>
        <v>0</v>
      </c>
      <c r="AI1638" s="8">
        <f t="shared" si="2708"/>
        <v>0</v>
      </c>
      <c r="AJ1638" s="8">
        <f t="shared" si="2708"/>
        <v>0</v>
      </c>
      <c r="AK1638" s="8">
        <f t="shared" si="2708"/>
        <v>520</v>
      </c>
      <c r="AL1638" s="8">
        <f t="shared" si="2708"/>
        <v>0</v>
      </c>
      <c r="AM1638" s="8">
        <f t="shared" si="2708"/>
        <v>0</v>
      </c>
      <c r="AN1638" s="8">
        <f t="shared" si="2708"/>
        <v>0</v>
      </c>
      <c r="AO1638" s="8">
        <f t="shared" si="2708"/>
        <v>0</v>
      </c>
      <c r="AP1638" s="8">
        <f t="shared" si="2708"/>
        <v>0</v>
      </c>
      <c r="AQ1638" s="8">
        <f t="shared" si="2708"/>
        <v>520</v>
      </c>
      <c r="AR1638" s="8">
        <f t="shared" si="2708"/>
        <v>0</v>
      </c>
      <c r="AS1638" s="8">
        <f t="shared" si="2709"/>
        <v>0</v>
      </c>
      <c r="AT1638" s="8">
        <f t="shared" si="2709"/>
        <v>0</v>
      </c>
      <c r="AU1638" s="8">
        <f t="shared" si="2709"/>
        <v>0</v>
      </c>
      <c r="AV1638" s="8">
        <f t="shared" si="2709"/>
        <v>0</v>
      </c>
      <c r="AW1638" s="8">
        <f t="shared" si="2709"/>
        <v>520</v>
      </c>
      <c r="AX1638" s="8">
        <f t="shared" si="2709"/>
        <v>0</v>
      </c>
    </row>
    <row r="1639" spans="1:50" ht="16.5" hidden="1" customHeight="1">
      <c r="A1639" s="25" t="s">
        <v>65</v>
      </c>
      <c r="B1639" s="26" t="s">
        <v>537</v>
      </c>
      <c r="C1639" s="26" t="s">
        <v>21</v>
      </c>
      <c r="D1639" s="26" t="s">
        <v>59</v>
      </c>
      <c r="E1639" s="26" t="s">
        <v>64</v>
      </c>
      <c r="F1639" s="26" t="s">
        <v>66</v>
      </c>
      <c r="G1639" s="9">
        <f t="shared" si="2706"/>
        <v>520</v>
      </c>
      <c r="H1639" s="9">
        <f t="shared" si="2706"/>
        <v>0</v>
      </c>
      <c r="I1639" s="9">
        <f t="shared" si="2706"/>
        <v>0</v>
      </c>
      <c r="J1639" s="9">
        <f t="shared" si="2706"/>
        <v>0</v>
      </c>
      <c r="K1639" s="9">
        <f t="shared" si="2706"/>
        <v>0</v>
      </c>
      <c r="L1639" s="9">
        <f t="shared" si="2706"/>
        <v>0</v>
      </c>
      <c r="M1639" s="9">
        <f t="shared" si="2706"/>
        <v>520</v>
      </c>
      <c r="N1639" s="9">
        <f t="shared" si="2706"/>
        <v>0</v>
      </c>
      <c r="O1639" s="9">
        <f t="shared" si="2706"/>
        <v>0</v>
      </c>
      <c r="P1639" s="9">
        <f t="shared" si="2706"/>
        <v>0</v>
      </c>
      <c r="Q1639" s="9">
        <f t="shared" si="2706"/>
        <v>0</v>
      </c>
      <c r="R1639" s="9">
        <f t="shared" si="2706"/>
        <v>0</v>
      </c>
      <c r="S1639" s="9">
        <f t="shared" si="2706"/>
        <v>520</v>
      </c>
      <c r="T1639" s="9">
        <f t="shared" si="2706"/>
        <v>0</v>
      </c>
      <c r="U1639" s="9">
        <f t="shared" si="2707"/>
        <v>0</v>
      </c>
      <c r="V1639" s="9">
        <f t="shared" si="2707"/>
        <v>0</v>
      </c>
      <c r="W1639" s="9">
        <f t="shared" si="2707"/>
        <v>0</v>
      </c>
      <c r="X1639" s="9">
        <f t="shared" si="2707"/>
        <v>0</v>
      </c>
      <c r="Y1639" s="9">
        <f t="shared" si="2707"/>
        <v>520</v>
      </c>
      <c r="Z1639" s="9">
        <f t="shared" si="2707"/>
        <v>0</v>
      </c>
      <c r="AA1639" s="9">
        <f t="shared" si="2707"/>
        <v>0</v>
      </c>
      <c r="AB1639" s="9">
        <f t="shared" si="2707"/>
        <v>0</v>
      </c>
      <c r="AC1639" s="9">
        <f t="shared" si="2707"/>
        <v>0</v>
      </c>
      <c r="AD1639" s="9">
        <f t="shared" si="2707"/>
        <v>0</v>
      </c>
      <c r="AE1639" s="9">
        <f t="shared" si="2707"/>
        <v>520</v>
      </c>
      <c r="AF1639" s="9">
        <f t="shared" si="2707"/>
        <v>0</v>
      </c>
      <c r="AG1639" s="9">
        <f t="shared" si="2708"/>
        <v>0</v>
      </c>
      <c r="AH1639" s="9">
        <f t="shared" si="2708"/>
        <v>0</v>
      </c>
      <c r="AI1639" s="9">
        <f t="shared" si="2708"/>
        <v>0</v>
      </c>
      <c r="AJ1639" s="9">
        <f t="shared" si="2708"/>
        <v>0</v>
      </c>
      <c r="AK1639" s="9">
        <f t="shared" si="2708"/>
        <v>520</v>
      </c>
      <c r="AL1639" s="9">
        <f t="shared" si="2708"/>
        <v>0</v>
      </c>
      <c r="AM1639" s="9">
        <f t="shared" si="2708"/>
        <v>0</v>
      </c>
      <c r="AN1639" s="9">
        <f t="shared" si="2708"/>
        <v>0</v>
      </c>
      <c r="AO1639" s="9">
        <f t="shared" si="2708"/>
        <v>0</v>
      </c>
      <c r="AP1639" s="9">
        <f t="shared" si="2708"/>
        <v>0</v>
      </c>
      <c r="AQ1639" s="9">
        <f t="shared" si="2708"/>
        <v>520</v>
      </c>
      <c r="AR1639" s="9">
        <f t="shared" si="2708"/>
        <v>0</v>
      </c>
      <c r="AS1639" s="9">
        <f t="shared" si="2709"/>
        <v>0</v>
      </c>
      <c r="AT1639" s="9">
        <f t="shared" si="2709"/>
        <v>0</v>
      </c>
      <c r="AU1639" s="9">
        <f t="shared" si="2709"/>
        <v>0</v>
      </c>
      <c r="AV1639" s="9">
        <f t="shared" si="2709"/>
        <v>0</v>
      </c>
      <c r="AW1639" s="9">
        <f t="shared" si="2709"/>
        <v>520</v>
      </c>
      <c r="AX1639" s="9">
        <f t="shared" si="2709"/>
        <v>0</v>
      </c>
    </row>
    <row r="1640" spans="1:50" ht="16.5" hidden="1" customHeight="1">
      <c r="A1640" s="25" t="s">
        <v>67</v>
      </c>
      <c r="B1640" s="26" t="s">
        <v>537</v>
      </c>
      <c r="C1640" s="26" t="s">
        <v>21</v>
      </c>
      <c r="D1640" s="26" t="s">
        <v>59</v>
      </c>
      <c r="E1640" s="26" t="s">
        <v>64</v>
      </c>
      <c r="F1640" s="26" t="s">
        <v>68</v>
      </c>
      <c r="G1640" s="9">
        <v>520</v>
      </c>
      <c r="H1640" s="9"/>
      <c r="I1640" s="84"/>
      <c r="J1640" s="84"/>
      <c r="K1640" s="84"/>
      <c r="L1640" s="84"/>
      <c r="M1640" s="9">
        <f>G1640+I1640+J1640+K1640+L1640</f>
        <v>520</v>
      </c>
      <c r="N1640" s="9">
        <f>H1640+L1640</f>
        <v>0</v>
      </c>
      <c r="O1640" s="85"/>
      <c r="P1640" s="85"/>
      <c r="Q1640" s="85"/>
      <c r="R1640" s="85"/>
      <c r="S1640" s="9">
        <f>M1640+O1640+P1640+Q1640+R1640</f>
        <v>520</v>
      </c>
      <c r="T1640" s="9">
        <f>N1640+R1640</f>
        <v>0</v>
      </c>
      <c r="U1640" s="85"/>
      <c r="V1640" s="85"/>
      <c r="W1640" s="85"/>
      <c r="X1640" s="85"/>
      <c r="Y1640" s="9">
        <f>S1640+U1640+V1640+W1640+X1640</f>
        <v>520</v>
      </c>
      <c r="Z1640" s="9">
        <f>T1640+X1640</f>
        <v>0</v>
      </c>
      <c r="AA1640" s="85"/>
      <c r="AB1640" s="85"/>
      <c r="AC1640" s="85"/>
      <c r="AD1640" s="85"/>
      <c r="AE1640" s="9">
        <f>Y1640+AA1640+AB1640+AC1640+AD1640</f>
        <v>520</v>
      </c>
      <c r="AF1640" s="9">
        <f>Z1640+AD1640</f>
        <v>0</v>
      </c>
      <c r="AG1640" s="85"/>
      <c r="AH1640" s="85"/>
      <c r="AI1640" s="85"/>
      <c r="AJ1640" s="85"/>
      <c r="AK1640" s="9">
        <f>AE1640+AG1640+AH1640+AI1640+AJ1640</f>
        <v>520</v>
      </c>
      <c r="AL1640" s="9">
        <f>AF1640+AJ1640</f>
        <v>0</v>
      </c>
      <c r="AM1640" s="85"/>
      <c r="AN1640" s="85"/>
      <c r="AO1640" s="85"/>
      <c r="AP1640" s="85"/>
      <c r="AQ1640" s="9">
        <f>AK1640+AM1640+AN1640+AO1640+AP1640</f>
        <v>520</v>
      </c>
      <c r="AR1640" s="9">
        <f>AL1640+AP1640</f>
        <v>0</v>
      </c>
      <c r="AS1640" s="85"/>
      <c r="AT1640" s="85"/>
      <c r="AU1640" s="85"/>
      <c r="AV1640" s="85"/>
      <c r="AW1640" s="9">
        <f>AQ1640+AS1640+AT1640+AU1640+AV1640</f>
        <v>520</v>
      </c>
      <c r="AX1640" s="9">
        <f>AR1640+AV1640</f>
        <v>0</v>
      </c>
    </row>
    <row r="1641" spans="1:50" ht="20.25" hidden="1" customHeight="1">
      <c r="A1641" s="25"/>
      <c r="B1641" s="26"/>
      <c r="C1641" s="26"/>
      <c r="D1641" s="26"/>
      <c r="E1641" s="26"/>
      <c r="F1641" s="26"/>
      <c r="G1641" s="9"/>
      <c r="H1641" s="9"/>
      <c r="I1641" s="84"/>
      <c r="J1641" s="84"/>
      <c r="K1641" s="84"/>
      <c r="L1641" s="84"/>
      <c r="M1641" s="84"/>
      <c r="N1641" s="84"/>
      <c r="O1641" s="85"/>
      <c r="P1641" s="85"/>
      <c r="Q1641" s="85"/>
      <c r="R1641" s="85"/>
      <c r="S1641" s="85"/>
      <c r="T1641" s="85"/>
      <c r="U1641" s="85"/>
      <c r="V1641" s="85"/>
      <c r="W1641" s="85"/>
      <c r="X1641" s="85"/>
      <c r="Y1641" s="85"/>
      <c r="Z1641" s="85"/>
      <c r="AA1641" s="85"/>
      <c r="AB1641" s="85"/>
      <c r="AC1641" s="85"/>
      <c r="AD1641" s="85"/>
      <c r="AE1641" s="85"/>
      <c r="AF1641" s="85"/>
      <c r="AG1641" s="85"/>
      <c r="AH1641" s="85"/>
      <c r="AI1641" s="85"/>
      <c r="AJ1641" s="85"/>
      <c r="AK1641" s="85"/>
      <c r="AL1641" s="85"/>
      <c r="AM1641" s="85"/>
      <c r="AN1641" s="85"/>
      <c r="AO1641" s="85"/>
      <c r="AP1641" s="85"/>
      <c r="AQ1641" s="85"/>
      <c r="AR1641" s="85"/>
      <c r="AS1641" s="85"/>
      <c r="AT1641" s="85"/>
      <c r="AU1641" s="85"/>
      <c r="AV1641" s="85"/>
      <c r="AW1641" s="85"/>
      <c r="AX1641" s="85"/>
    </row>
    <row r="1642" spans="1:50" ht="22.5" hidden="1" customHeight="1">
      <c r="A1642" s="20" t="s">
        <v>401</v>
      </c>
      <c r="B1642" s="29"/>
      <c r="C1642" s="67"/>
      <c r="D1642" s="67"/>
      <c r="E1642" s="29"/>
      <c r="F1642" s="67"/>
      <c r="G1642" s="12" t="e">
        <f t="shared" ref="G1642:AX1642" si="2710">G13+G67+G137+G181+G1628+G285+G355+G463+G520+G663+G845+G958+G1002+G1083+G1092+G1298+G1458+G1582</f>
        <v>#REF!</v>
      </c>
      <c r="H1642" s="12" t="e">
        <f t="shared" si="2710"/>
        <v>#REF!</v>
      </c>
      <c r="I1642" s="12">
        <f t="shared" si="2710"/>
        <v>-21307</v>
      </c>
      <c r="J1642" s="12">
        <f t="shared" si="2710"/>
        <v>73799</v>
      </c>
      <c r="K1642" s="12">
        <f t="shared" si="2710"/>
        <v>0</v>
      </c>
      <c r="L1642" s="12">
        <f t="shared" si="2710"/>
        <v>69688</v>
      </c>
      <c r="M1642" s="12">
        <f t="shared" si="2710"/>
        <v>7854330</v>
      </c>
      <c r="N1642" s="12">
        <f t="shared" si="2710"/>
        <v>835699</v>
      </c>
      <c r="O1642" s="12">
        <f t="shared" si="2710"/>
        <v>-4512</v>
      </c>
      <c r="P1642" s="12">
        <f t="shared" si="2710"/>
        <v>4512</v>
      </c>
      <c r="Q1642" s="12">
        <f t="shared" si="2710"/>
        <v>0</v>
      </c>
      <c r="R1642" s="12">
        <f t="shared" si="2710"/>
        <v>805050</v>
      </c>
      <c r="S1642" s="12">
        <f t="shared" si="2710"/>
        <v>8659380</v>
      </c>
      <c r="T1642" s="12">
        <f t="shared" si="2710"/>
        <v>1640749</v>
      </c>
      <c r="U1642" s="12">
        <f t="shared" si="2710"/>
        <v>-1009</v>
      </c>
      <c r="V1642" s="12">
        <f t="shared" si="2710"/>
        <v>1009</v>
      </c>
      <c r="W1642" s="12">
        <f t="shared" si="2710"/>
        <v>0</v>
      </c>
      <c r="X1642" s="12">
        <f t="shared" si="2710"/>
        <v>1692529</v>
      </c>
      <c r="Y1642" s="12">
        <f t="shared" si="2710"/>
        <v>10351909</v>
      </c>
      <c r="Z1642" s="12">
        <f t="shared" si="2710"/>
        <v>3333278</v>
      </c>
      <c r="AA1642" s="12">
        <f t="shared" si="2710"/>
        <v>-94918</v>
      </c>
      <c r="AB1642" s="12">
        <f t="shared" si="2710"/>
        <v>161288</v>
      </c>
      <c r="AC1642" s="12">
        <f t="shared" si="2710"/>
        <v>0</v>
      </c>
      <c r="AD1642" s="12">
        <f t="shared" si="2710"/>
        <v>3724944</v>
      </c>
      <c r="AE1642" s="12">
        <f t="shared" si="2710"/>
        <v>14143223</v>
      </c>
      <c r="AF1642" s="12">
        <f t="shared" si="2710"/>
        <v>7058222</v>
      </c>
      <c r="AG1642" s="12">
        <f t="shared" si="2710"/>
        <v>-6777</v>
      </c>
      <c r="AH1642" s="12">
        <f t="shared" si="2710"/>
        <v>6777</v>
      </c>
      <c r="AI1642" s="12">
        <f t="shared" si="2710"/>
        <v>0</v>
      </c>
      <c r="AJ1642" s="12">
        <f t="shared" si="2710"/>
        <v>34601</v>
      </c>
      <c r="AK1642" s="12">
        <f t="shared" si="2710"/>
        <v>14177824</v>
      </c>
      <c r="AL1642" s="12">
        <f t="shared" si="2710"/>
        <v>7092823</v>
      </c>
      <c r="AM1642" s="12">
        <f t="shared" si="2710"/>
        <v>0</v>
      </c>
      <c r="AN1642" s="12">
        <f t="shared" si="2710"/>
        <v>0</v>
      </c>
      <c r="AO1642" s="12">
        <f t="shared" si="2710"/>
        <v>0</v>
      </c>
      <c r="AP1642" s="12">
        <f t="shared" si="2710"/>
        <v>0</v>
      </c>
      <c r="AQ1642" s="12">
        <f t="shared" si="2710"/>
        <v>14177824</v>
      </c>
      <c r="AR1642" s="12">
        <f t="shared" si="2710"/>
        <v>7092823</v>
      </c>
      <c r="AS1642" s="12">
        <f t="shared" si="2710"/>
        <v>-31325</v>
      </c>
      <c r="AT1642" s="12">
        <f t="shared" si="2710"/>
        <v>49973</v>
      </c>
      <c r="AU1642" s="12">
        <f t="shared" si="2710"/>
        <v>-8036</v>
      </c>
      <c r="AV1642" s="12">
        <f t="shared" si="2710"/>
        <v>379266</v>
      </c>
      <c r="AW1642" s="12">
        <f t="shared" si="2710"/>
        <v>14567702</v>
      </c>
      <c r="AX1642" s="12">
        <f t="shared" si="2710"/>
        <v>7472089</v>
      </c>
    </row>
    <row r="1644" spans="1:50">
      <c r="E1644" s="5"/>
      <c r="H1644" s="2"/>
      <c r="S1644" s="2"/>
    </row>
    <row r="1645" spans="1:50">
      <c r="H1645" s="2"/>
    </row>
  </sheetData>
  <autoFilter ref="A10:H1642">
    <filterColumn colId="1">
      <filters>
        <filter val="924"/>
      </filters>
    </filterColumn>
    <filterColumn colId="6" showButton="0"/>
  </autoFilter>
  <mergeCells count="66">
    <mergeCell ref="V10:V12"/>
    <mergeCell ref="O10:O12"/>
    <mergeCell ref="P10:P12"/>
    <mergeCell ref="Q10:Q12"/>
    <mergeCell ref="R10:R12"/>
    <mergeCell ref="S10:T10"/>
    <mergeCell ref="U10:U12"/>
    <mergeCell ref="T11:T12"/>
    <mergeCell ref="I10:I12"/>
    <mergeCell ref="J10:J12"/>
    <mergeCell ref="K10:K12"/>
    <mergeCell ref="L10:L12"/>
    <mergeCell ref="M10:N10"/>
    <mergeCell ref="M11:M12"/>
    <mergeCell ref="N11:N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X9"/>
    <mergeCell ref="S11:S12"/>
    <mergeCell ref="AA10:AA12"/>
    <mergeCell ref="AB10:AB12"/>
    <mergeCell ref="W10:W12"/>
    <mergeCell ref="X10:X12"/>
    <mergeCell ref="Y10:Z10"/>
    <mergeCell ref="Y11:Y12"/>
    <mergeCell ref="Z11:Z12"/>
    <mergeCell ref="AC10:AC12"/>
    <mergeCell ref="AD10:AD12"/>
    <mergeCell ref="AF11:AF12"/>
    <mergeCell ref="AQ10:AR10"/>
    <mergeCell ref="AQ11:AQ12"/>
    <mergeCell ref="AR11:AR12"/>
    <mergeCell ref="AG10:AG12"/>
    <mergeCell ref="AH10:AH12"/>
    <mergeCell ref="AI10:AI12"/>
    <mergeCell ref="AJ10:AJ12"/>
    <mergeCell ref="AK10:AL10"/>
    <mergeCell ref="AK11:AK12"/>
    <mergeCell ref="AL11:AL12"/>
    <mergeCell ref="AM10:AM12"/>
    <mergeCell ref="AN10:AN12"/>
    <mergeCell ref="AO10:AO12"/>
    <mergeCell ref="AW10:AX10"/>
    <mergeCell ref="AW11:AW12"/>
    <mergeCell ref="AX11:AX12"/>
    <mergeCell ref="A7:AX7"/>
    <mergeCell ref="A1:AX1"/>
    <mergeCell ref="A2:AX2"/>
    <mergeCell ref="A3:AX3"/>
    <mergeCell ref="A5:AX5"/>
    <mergeCell ref="A6:AX6"/>
    <mergeCell ref="AP10:AP12"/>
    <mergeCell ref="AS10:AS12"/>
    <mergeCell ref="AT10:AT12"/>
    <mergeCell ref="AU10:AU12"/>
    <mergeCell ref="AV10:AV12"/>
    <mergeCell ref="AE10:AF10"/>
    <mergeCell ref="AE11:AE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mamadeleeva.ed</cp:lastModifiedBy>
  <cp:lastPrinted>2019-05-30T09:29:22Z</cp:lastPrinted>
  <dcterms:created xsi:type="dcterms:W3CDTF">2015-05-28T09:44:52Z</dcterms:created>
  <dcterms:modified xsi:type="dcterms:W3CDTF">2019-06-19T12:53:47Z</dcterms:modified>
</cp:coreProperties>
</file>